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5DBF140C-AE80-4FC5-977F-F9DCF9949CE2}" xr6:coauthVersionLast="47" xr6:coauthVersionMax="47" xr10:uidLastSave="{00000000-0000-0000-0000-000000000000}"/>
  <bookViews>
    <workbookView xWindow="28692" yWindow="1560" windowWidth="29016" windowHeight="15816" xr2:uid="{0CE0AAA5-BFDD-4457-AAFA-4AF3A6C51636}"/>
  </bookViews>
  <sheets>
    <sheet name="Carátula_EST" sheetId="19" r:id="rId1"/>
    <sheet name="Índice" sheetId="1" r:id="rId2"/>
    <sheet name="Agregación_EEFF" sheetId="18"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5" r:id="rId13"/>
    <sheet name="11" sheetId="12" r:id="rId14"/>
    <sheet name="12" sheetId="2" r:id="rId15"/>
    <sheet name="13" sheetId="13" r:id="rId16"/>
    <sheet name="14" sheetId="16" r:id="rId17"/>
    <sheet name="15" sheetId="17" r:id="rId18"/>
    <sheet name="16" sheetId="1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Fill" localSheetId="18" hidden="1">#REF!</definedName>
    <definedName name="_Fill" hidden="1">#REF!</definedName>
    <definedName name="_Key1" localSheetId="18" hidden="1">#REF!</definedName>
    <definedName name="_Key1" hidden="1">#REF!</definedName>
    <definedName name="_Order1" hidden="1">255</definedName>
    <definedName name="_Sort" localSheetId="18" hidden="1">#REF!</definedName>
    <definedName name="_Sort" hidden="1">#REF!</definedName>
    <definedName name="A_IMPRESIÓN_IM" localSheetId="18">#REF!</definedName>
    <definedName name="A_IMPRESIÓN_IM">#REF!</definedName>
    <definedName name="_xlnm.Print_Area" localSheetId="3">'1'!$A$2:$D$137</definedName>
    <definedName name="_xlnm.Print_Area" localSheetId="15">'13'!$A$1:$M$15</definedName>
    <definedName name="_xlnm.Print_Area" localSheetId="4">'2'!$A$2:$D$81</definedName>
    <definedName name="_xlnm.Print_Area" localSheetId="5">'3'!$A$2:$D$137</definedName>
    <definedName name="_xlnm.Print_Area" localSheetId="6">'4'!$A$2:$D$81</definedName>
    <definedName name="_xlnm.Print_Area" localSheetId="7">'5'!$A$2:$D$137</definedName>
    <definedName name="_xlnm.Print_Area" localSheetId="8">'6'!$A$2:$D$81</definedName>
    <definedName name="_xlnm.Print_Area" localSheetId="9">'7'!$A$2:$D$137</definedName>
    <definedName name="_xlnm.Print_Area" localSheetId="10">'8'!$A$2:$D$81</definedName>
    <definedName name="_xlnm.Print_Area" localSheetId="1">Índice!$A$1:$C$22</definedName>
    <definedName name="BANCOS" localSheetId="18">#REF!</definedName>
    <definedName name="BANCOS">#REF!</definedName>
    <definedName name="CONTINENTAL" localSheetId="12">#REF!</definedName>
    <definedName name="CONTINENTAL" localSheetId="15">#REF!</definedName>
    <definedName name="CONTINENTAL" localSheetId="18">#REF!</definedName>
    <definedName name="CONTINENTAL" localSheetId="9">#REF!</definedName>
    <definedName name="CONTINENTAL" localSheetId="10">#REF!</definedName>
    <definedName name="CONTINENTAL" localSheetId="11">#REF!</definedName>
    <definedName name="CONTINENTAL">#REF!</definedName>
    <definedName name="Datos1" localSheetId="12">#REF!,#REF!,#REF!</definedName>
    <definedName name="Datos1" localSheetId="15">#REF!,#REF!,#REF!</definedName>
    <definedName name="Datos1" localSheetId="18">#REF!,#REF!,#REF!</definedName>
    <definedName name="Datos1">#REF!,#REF!,#REF!</definedName>
    <definedName name="Datos2" localSheetId="12">#REF!,#REF!</definedName>
    <definedName name="Datos2" localSheetId="15">#REF!,#REF!</definedName>
    <definedName name="Datos2" localSheetId="18">#REF!,#REF!</definedName>
    <definedName name="Datos2">#REF!,#REF!</definedName>
    <definedName name="Datos3" localSheetId="12">#REF!,#REF!</definedName>
    <definedName name="Datos3" localSheetId="15">#REF!,#REF!</definedName>
    <definedName name="Datos3" localSheetId="18">#REF!,#REF!</definedName>
    <definedName name="Datos3">#REF!,#REF!</definedName>
    <definedName name="fecha" localSheetId="15">'[11]Posicion ME'!$C$1</definedName>
    <definedName name="fecha" localSheetId="18">'[11]Posicion ME'!$C$1</definedName>
    <definedName name="Fecha">[2]Datos!$D$4</definedName>
    <definedName name="FWD">'[11]Posicion ME'!$B$34:$I$49</definedName>
    <definedName name="INDICE">[3]!INDICE</definedName>
    <definedName name="Inicio" localSheetId="12">'[16]02-T_DEP'!#REF!</definedName>
    <definedName name="Inicio" localSheetId="15">'[12]02-T_DEP'!#REF!</definedName>
    <definedName name="Inicio" localSheetId="18">'[12]02-T_DEP'!#REF!</definedName>
    <definedName name="Inicio">'[4]02-T_DEP'!#REF!</definedName>
    <definedName name="matrix" localSheetId="18">#REF!</definedName>
    <definedName name="matrix">#REF!</definedName>
    <definedName name="pali" localSheetId="18">#REF!</definedName>
    <definedName name="pali">#REF!</definedName>
    <definedName name="palii" localSheetId="18">#REF!</definedName>
    <definedName name="palii">#REF!</definedName>
    <definedName name="parei" localSheetId="18">#REF!</definedName>
    <definedName name="parei">#REF!</definedName>
    <definedName name="pata" localSheetId="18">#REF!</definedName>
    <definedName name="pata">#REF!</definedName>
    <definedName name="patai" localSheetId="18">#REF!</definedName>
    <definedName name="patai">#REF!</definedName>
    <definedName name="paug" localSheetId="18">#REF!</definedName>
    <definedName name="paug">#REF!</definedName>
    <definedName name="pbap" localSheetId="18">#REF!</definedName>
    <definedName name="pbap">#REF!</definedName>
    <definedName name="pbkji" localSheetId="18">#REF!</definedName>
    <definedName name="pbkji">#REF!</definedName>
    <definedName name="pbueb" localSheetId="18">#REF!</definedName>
    <definedName name="pbueb">#REF!</definedName>
    <definedName name="pcel" localSheetId="18">#REF!</definedName>
    <definedName name="pcel">#REF!</definedName>
    <definedName name="pceli" localSheetId="18">#REF!</definedName>
    <definedName name="pceli">#REF!</definedName>
    <definedName name="pcon" localSheetId="18">#REF!</definedName>
    <definedName name="pcon">#REF!</definedName>
    <definedName name="pcre" localSheetId="18">#REF!</definedName>
    <definedName name="pcre">#REF!</definedName>
    <definedName name="pcsg" localSheetId="18">#REF!</definedName>
    <definedName name="pcsg">#REF!</definedName>
    <definedName name="pede" localSheetId="18">#REF!</definedName>
    <definedName name="pede">#REF!</definedName>
    <definedName name="PEF" localSheetId="18">#REF!</definedName>
    <definedName name="PEF">#REF!</definedName>
    <definedName name="pege" localSheetId="18">#REF!</definedName>
    <definedName name="pege">#REF!</definedName>
    <definedName name="pelsi" localSheetId="18">#REF!</definedName>
    <definedName name="pelsi">#REF!</definedName>
    <definedName name="periodo" localSheetId="15">[13]BD_Datos!$B$3</definedName>
    <definedName name="periodo" localSheetId="18">[13]BD_Datos!$B$3</definedName>
    <definedName name="Periodo" localSheetId="4">'[6]1'!$B$3</definedName>
    <definedName name="Periodo" localSheetId="9">'7'!$A$3</definedName>
    <definedName name="Periodo" localSheetId="10">'[6]7'!$B$3</definedName>
    <definedName name="Periodo" localSheetId="11">'[6]1'!$B$3</definedName>
    <definedName name="Periodo">'1'!$A$3</definedName>
    <definedName name="periodo_aa">[13]BD_Datos!$D$3</definedName>
    <definedName name="pfer" localSheetId="18">#REF!</definedName>
    <definedName name="pfer">#REF!</definedName>
    <definedName name="pgra" localSheetId="18">#REF!</definedName>
    <definedName name="pgra">#REF!</definedName>
    <definedName name="pluz" localSheetId="18">#REF!</definedName>
    <definedName name="pluz">#REF!</definedName>
    <definedName name="pmili" localSheetId="18">#REF!</definedName>
    <definedName name="pmili">#REF!</definedName>
    <definedName name="pmini" localSheetId="18">#REF!</definedName>
    <definedName name="pmini">#REF!</definedName>
    <definedName name="pmori" localSheetId="18">#REF!</definedName>
    <definedName name="pmori">#REF!</definedName>
    <definedName name="ppom" localSheetId="18">#REF!</definedName>
    <definedName name="ppom">#REF!</definedName>
    <definedName name="pspc" localSheetId="18">#REF!</definedName>
    <definedName name="pspc">#REF!</definedName>
    <definedName name="ptelb" localSheetId="18">#REF!</definedName>
    <definedName name="ptelb">#REF!</definedName>
    <definedName name="pvol" localSheetId="18">#REF!</definedName>
    <definedName name="pvol">#REF!</definedName>
    <definedName name="pvolb" localSheetId="18">#REF!</definedName>
    <definedName name="pvolb">#REF!</definedName>
    <definedName name="pwie" localSheetId="18">#REF!</definedName>
    <definedName name="pwie">#REF!</definedName>
    <definedName name="qqqq" localSheetId="18">#REF!</definedName>
    <definedName name="qqqq">#REF!</definedName>
    <definedName name="SWAPS">'[11]Posicion ME'!$B$56:$I$71</definedName>
    <definedName name="TipoCambioMes" localSheetId="12">#REF!</definedName>
    <definedName name="TipoCambioMes" localSheetId="11">'[9]05-BG'!$B$62</definedName>
    <definedName name="TipoCambioMes">#REF!</definedName>
    <definedName name="TIT" localSheetId="18">#REF!</definedName>
    <definedName name="TIT">#REF!</definedName>
    <definedName name="_xlnm.Print_Titles" localSheetId="2">Agregación_EEFF!$2:$11</definedName>
    <definedName name="vali" localSheetId="18">#REF!</definedName>
    <definedName name="vali">#REF!</definedName>
    <definedName name="valii" localSheetId="18">#REF!</definedName>
    <definedName name="valii">#REF!</definedName>
    <definedName name="varei" localSheetId="18">#REF!</definedName>
    <definedName name="varei">#REF!</definedName>
    <definedName name="vata" localSheetId="18">#REF!</definedName>
    <definedName name="vata">#REF!</definedName>
    <definedName name="vatai" localSheetId="18">#REF!</definedName>
    <definedName name="vatai">#REF!</definedName>
    <definedName name="vaug" localSheetId="18">#REF!</definedName>
    <definedName name="vaug">#REF!</definedName>
    <definedName name="vbap" localSheetId="18">#REF!</definedName>
    <definedName name="vbap">#REF!</definedName>
    <definedName name="vbkji" localSheetId="18">#REF!</definedName>
    <definedName name="vbkji">#REF!</definedName>
    <definedName name="vbueb" localSheetId="18">#REF!</definedName>
    <definedName name="vbueb">#REF!</definedName>
    <definedName name="vcel" localSheetId="18">#REF!</definedName>
    <definedName name="vcel">#REF!</definedName>
    <definedName name="vceli" localSheetId="18">#REF!</definedName>
    <definedName name="vceli">#REF!</definedName>
    <definedName name="vcon" localSheetId="18">#REF!</definedName>
    <definedName name="vcon">#REF!</definedName>
    <definedName name="vcre" localSheetId="18">#REF!</definedName>
    <definedName name="vcre">#REF!</definedName>
    <definedName name="vcsg" localSheetId="18">#REF!</definedName>
    <definedName name="vcsg">#REF!</definedName>
    <definedName name="vede" localSheetId="18">#REF!</definedName>
    <definedName name="vede">#REF!</definedName>
    <definedName name="vege" localSheetId="18">#REF!</definedName>
    <definedName name="vege">#REF!</definedName>
    <definedName name="velsi" localSheetId="18">#REF!</definedName>
    <definedName name="velsi">#REF!</definedName>
    <definedName name="vfer" localSheetId="18">#REF!</definedName>
    <definedName name="vfer">#REF!</definedName>
    <definedName name="vgra" localSheetId="18">#REF!</definedName>
    <definedName name="vgra">#REF!</definedName>
    <definedName name="vluz" localSheetId="18">#REF!</definedName>
    <definedName name="vluz">#REF!</definedName>
    <definedName name="vmili" localSheetId="18">#REF!</definedName>
    <definedName name="vmili">#REF!</definedName>
    <definedName name="vmini" localSheetId="18">#REF!</definedName>
    <definedName name="vmini">#REF!</definedName>
    <definedName name="vmori" localSheetId="18">#REF!</definedName>
    <definedName name="vmori">#REF!</definedName>
    <definedName name="vpom" localSheetId="18">#REF!</definedName>
    <definedName name="vpom">#REF!</definedName>
    <definedName name="vspc" localSheetId="18">#REF!</definedName>
    <definedName name="vspc">#REF!</definedName>
    <definedName name="vtelb" localSheetId="18">#REF!</definedName>
    <definedName name="vtelb">#REF!</definedName>
    <definedName name="vvolb" localSheetId="18">#REF!</definedName>
    <definedName name="vvolb">#REF!</definedName>
    <definedName name="vwie" localSheetId="18">#REF!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18" l="1"/>
  <c r="C110" i="18"/>
  <c r="C103" i="18"/>
  <c r="C101" i="18"/>
  <c r="C96" i="18"/>
  <c r="C86" i="18"/>
  <c r="C81" i="18"/>
  <c r="C78" i="18"/>
  <c r="C73" i="18"/>
  <c r="C70" i="18"/>
  <c r="C64" i="18"/>
  <c r="C61" i="18"/>
  <c r="C56" i="18"/>
  <c r="C46" i="18"/>
  <c r="C40" i="18"/>
  <c r="C28" i="18"/>
  <c r="C27" i="18"/>
  <c r="C20" i="18"/>
  <c r="C14" i="18"/>
</calcChain>
</file>

<file path=xl/sharedStrings.xml><?xml version="1.0" encoding="utf-8"?>
<sst xmlns="http://schemas.openxmlformats.org/spreadsheetml/2006/main" count="2105" uniqueCount="1162">
  <si>
    <t>Depósitos y Créditos por Oficina del Banco de la Nación y Agrobanco</t>
  </si>
  <si>
    <t xml:space="preserve">    (En miles de soles)</t>
  </si>
  <si>
    <t>Empresa</t>
  </si>
  <si>
    <t>Ubicación</t>
  </si>
  <si>
    <t>Codigo Oficina</t>
  </si>
  <si>
    <t>Depósitos a la Vista</t>
  </si>
  <si>
    <t>Depósitos de Ahorro</t>
  </si>
  <si>
    <t>Depósitos a Plazo</t>
  </si>
  <si>
    <t>Total Depósitos</t>
  </si>
  <si>
    <t>Créditos Directos</t>
  </si>
  <si>
    <t>Total Créditos</t>
  </si>
  <si>
    <t>Departamento</t>
  </si>
  <si>
    <t>Provincia</t>
  </si>
  <si>
    <t>Distrito</t>
  </si>
  <si>
    <t>M.N</t>
  </si>
  <si>
    <t>M.E.</t>
  </si>
  <si>
    <t>Total</t>
  </si>
  <si>
    <t>NACION</t>
  </si>
  <si>
    <t>Amazonas</t>
  </si>
  <si>
    <t>Bagua</t>
  </si>
  <si>
    <t>Imaza</t>
  </si>
  <si>
    <t>Chachapoyas</t>
  </si>
  <si>
    <t>Utcubamba</t>
  </si>
  <si>
    <t>Bagua Grande</t>
  </si>
  <si>
    <t>Lonya Grande</t>
  </si>
  <si>
    <t>Cumba</t>
  </si>
  <si>
    <t>Rodriguez de Mendoza</t>
  </si>
  <si>
    <t>San Nicolas</t>
  </si>
  <si>
    <t>Bongara</t>
  </si>
  <si>
    <t>Jazán</t>
  </si>
  <si>
    <t>Jumbilla</t>
  </si>
  <si>
    <t>Condorcanqui</t>
  </si>
  <si>
    <t>Nieva</t>
  </si>
  <si>
    <t>Luya</t>
  </si>
  <si>
    <t>Lamud</t>
  </si>
  <si>
    <t>Ocalli</t>
  </si>
  <si>
    <t>Ancash</t>
  </si>
  <si>
    <t>Casma</t>
  </si>
  <si>
    <t>Huaraz</t>
  </si>
  <si>
    <t>Independencia</t>
  </si>
  <si>
    <t>Huarmey</t>
  </si>
  <si>
    <t>Huaylas</t>
  </si>
  <si>
    <t>Caraz</t>
  </si>
  <si>
    <t>Santa</t>
  </si>
  <si>
    <t>Chimbote</t>
  </si>
  <si>
    <t>Nuevo Chimbote</t>
  </si>
  <si>
    <t>Nepeña</t>
  </si>
  <si>
    <t>Moro</t>
  </si>
  <si>
    <t>Huari</t>
  </si>
  <si>
    <t>San Marcos</t>
  </si>
  <si>
    <t>Chavin de Huantar</t>
  </si>
  <si>
    <t>Uco</t>
  </si>
  <si>
    <t>Carhuaz</t>
  </si>
  <si>
    <t>Yungay</t>
  </si>
  <si>
    <t>Recuay</t>
  </si>
  <si>
    <t>Sihuas</t>
  </si>
  <si>
    <t>Bolognesi</t>
  </si>
  <si>
    <t>Chiquian</t>
  </si>
  <si>
    <t>Huallanca</t>
  </si>
  <si>
    <t>Pomabamba</t>
  </si>
  <si>
    <t>Aija</t>
  </si>
  <si>
    <t>Antonio Raymondi</t>
  </si>
  <si>
    <t>Llamellin</t>
  </si>
  <si>
    <t>Asuncion</t>
  </si>
  <si>
    <t>Chacas</t>
  </si>
  <si>
    <t>Carlos Fermin Fitzcarrald</t>
  </si>
  <si>
    <t>San Luis</t>
  </si>
  <si>
    <t>Mariscal Luzuriaga</t>
  </si>
  <si>
    <t>Piscobamba</t>
  </si>
  <si>
    <t>Ocros</t>
  </si>
  <si>
    <t>Pallasca</t>
  </si>
  <si>
    <t>Cabana</t>
  </si>
  <si>
    <t>Pampas</t>
  </si>
  <si>
    <t>Conchucos</t>
  </si>
  <si>
    <t>Apurimac</t>
  </si>
  <si>
    <t>Abancay</t>
  </si>
  <si>
    <t>Curahuasi</t>
  </si>
  <si>
    <t>Andahuaylas</t>
  </si>
  <si>
    <t>Huancarama</t>
  </si>
  <si>
    <t>Talavera</t>
  </si>
  <si>
    <t>Aymaraes</t>
  </si>
  <si>
    <t>Chalhuanca</t>
  </si>
  <si>
    <t>Chincheros</t>
  </si>
  <si>
    <t>Huaccana</t>
  </si>
  <si>
    <t>Grau</t>
  </si>
  <si>
    <t>Chuquibambilla</t>
  </si>
  <si>
    <t>Cotabambas</t>
  </si>
  <si>
    <t>Tambobamba</t>
  </si>
  <si>
    <t>Haquira</t>
  </si>
  <si>
    <t>Challhuahuacho</t>
  </si>
  <si>
    <t>Antabamba</t>
  </si>
  <si>
    <t>Arequipa</t>
  </si>
  <si>
    <t>Cayma</t>
  </si>
  <si>
    <t>Jose Luis Bustamante y Rivero</t>
  </si>
  <si>
    <t>La Joya</t>
  </si>
  <si>
    <t>Miraflores</t>
  </si>
  <si>
    <t>Paucarpata</t>
  </si>
  <si>
    <t>Sachaca</t>
  </si>
  <si>
    <t>Camana</t>
  </si>
  <si>
    <t>Ocoña</t>
  </si>
  <si>
    <t>Caraveli</t>
  </si>
  <si>
    <t>Chala</t>
  </si>
  <si>
    <t>Acari</t>
  </si>
  <si>
    <t>Atico</t>
  </si>
  <si>
    <t>Yauca</t>
  </si>
  <si>
    <t>Castilla</t>
  </si>
  <si>
    <t>Aplao</t>
  </si>
  <si>
    <t>Uraca</t>
  </si>
  <si>
    <t>Orcopampa</t>
  </si>
  <si>
    <t>Pampacolca</t>
  </si>
  <si>
    <t>Caylloma</t>
  </si>
  <si>
    <t>Chivay</t>
  </si>
  <si>
    <t>Majes</t>
  </si>
  <si>
    <t>Islay</t>
  </si>
  <si>
    <t>Cocachacra</t>
  </si>
  <si>
    <t>Mollendo</t>
  </si>
  <si>
    <t>Punta de Bombon</t>
  </si>
  <si>
    <t>La Union</t>
  </si>
  <si>
    <t>Cotahuasi</t>
  </si>
  <si>
    <t>Condesuyos</t>
  </si>
  <si>
    <t>Chuquibamba</t>
  </si>
  <si>
    <t>Ayacucho</t>
  </si>
  <si>
    <t>Huamanga</t>
  </si>
  <si>
    <t>Huanta</t>
  </si>
  <si>
    <t>Sivia</t>
  </si>
  <si>
    <t>Llochegua</t>
  </si>
  <si>
    <t>Santillana</t>
  </si>
  <si>
    <t>La Mar</t>
  </si>
  <si>
    <t>Ayna</t>
  </si>
  <si>
    <t>San Miguel</t>
  </si>
  <si>
    <t>Tambo</t>
  </si>
  <si>
    <t>Chungui</t>
  </si>
  <si>
    <t>Samugari</t>
  </si>
  <si>
    <t>Lucanas</t>
  </si>
  <si>
    <t>Puquio</t>
  </si>
  <si>
    <t>Laramate</t>
  </si>
  <si>
    <t>Parinacochas</t>
  </si>
  <si>
    <t>Coracora</t>
  </si>
  <si>
    <t>Puyusca</t>
  </si>
  <si>
    <t>Cangallo</t>
  </si>
  <si>
    <t>Sucre</t>
  </si>
  <si>
    <t>Querobamba</t>
  </si>
  <si>
    <t>Huanca Sancos</t>
  </si>
  <si>
    <t>Sancos</t>
  </si>
  <si>
    <t>Paucar del Sara Sara</t>
  </si>
  <si>
    <t>Pausa</t>
  </si>
  <si>
    <t>Victor Fajardo</t>
  </si>
  <si>
    <t>Huancapi</t>
  </si>
  <si>
    <t>Vilcas Huaman</t>
  </si>
  <si>
    <t>Cajamarca</t>
  </si>
  <si>
    <t>Cajabamba</t>
  </si>
  <si>
    <t>Los Baños del Inca</t>
  </si>
  <si>
    <t>Celendin</t>
  </si>
  <si>
    <t>Sorochuco</t>
  </si>
  <si>
    <t>Chota</t>
  </si>
  <si>
    <t>Paccha</t>
  </si>
  <si>
    <t>Tacabamba</t>
  </si>
  <si>
    <t>Huambos</t>
  </si>
  <si>
    <t>Contumaza</t>
  </si>
  <si>
    <t>Chilete</t>
  </si>
  <si>
    <t>Yonan</t>
  </si>
  <si>
    <t>Cutervo</t>
  </si>
  <si>
    <t>Santo Tomas</t>
  </si>
  <si>
    <t>Querocotillo</t>
  </si>
  <si>
    <t>Socota</t>
  </si>
  <si>
    <t>Hualgayoc</t>
  </si>
  <si>
    <t>Bambamarca</t>
  </si>
  <si>
    <t>Jaen</t>
  </si>
  <si>
    <t>Pucara</t>
  </si>
  <si>
    <t>Chontali</t>
  </si>
  <si>
    <t>San Ignacio</t>
  </si>
  <si>
    <t>Namballe</t>
  </si>
  <si>
    <t>Pedro Galvez</t>
  </si>
  <si>
    <t>San Pablo</t>
  </si>
  <si>
    <t>Tongod</t>
  </si>
  <si>
    <t>La Florida</t>
  </si>
  <si>
    <t>Santa Cruz</t>
  </si>
  <si>
    <t>Ninabamba</t>
  </si>
  <si>
    <t>Yauyucan</t>
  </si>
  <si>
    <t>Catache</t>
  </si>
  <si>
    <t>Callao</t>
  </si>
  <si>
    <t>Prov. Const. del Callao</t>
  </si>
  <si>
    <t>Bellavista</t>
  </si>
  <si>
    <t>Ventanilla</t>
  </si>
  <si>
    <t>La Perla</t>
  </si>
  <si>
    <t>Mi Perú</t>
  </si>
  <si>
    <t>Cusco</t>
  </si>
  <si>
    <t>Anta</t>
  </si>
  <si>
    <t>Calca</t>
  </si>
  <si>
    <t>Yanatile</t>
  </si>
  <si>
    <t>Canchis</t>
  </si>
  <si>
    <t>Sicuani</t>
  </si>
  <si>
    <t>Combapata</t>
  </si>
  <si>
    <t>Wanchaq</t>
  </si>
  <si>
    <t>Santiago</t>
  </si>
  <si>
    <t>Espinar</t>
  </si>
  <si>
    <t>La Convencion</t>
  </si>
  <si>
    <t>Santa Ana</t>
  </si>
  <si>
    <t>Echarate</t>
  </si>
  <si>
    <t>Huayopata</t>
  </si>
  <si>
    <t>Pichari</t>
  </si>
  <si>
    <t>Vilcabamba</t>
  </si>
  <si>
    <t>Kimbiri</t>
  </si>
  <si>
    <t>Quispicanchi</t>
  </si>
  <si>
    <t>Urcos</t>
  </si>
  <si>
    <t>Urubamba</t>
  </si>
  <si>
    <t>Machupicchu</t>
  </si>
  <si>
    <t>Chumbivilcas</t>
  </si>
  <si>
    <t>Acomayo</t>
  </si>
  <si>
    <t>Pomacanchi</t>
  </si>
  <si>
    <t>Canas</t>
  </si>
  <si>
    <t>Yanaoca</t>
  </si>
  <si>
    <t>Paucartambo</t>
  </si>
  <si>
    <t>Paruro</t>
  </si>
  <si>
    <t>Huancavelica</t>
  </si>
  <si>
    <t>Acobamba</t>
  </si>
  <si>
    <t>Paucara</t>
  </si>
  <si>
    <t>Angaraes</t>
  </si>
  <si>
    <t>Lircay</t>
  </si>
  <si>
    <t>Acoria</t>
  </si>
  <si>
    <t>Izcuchaca</t>
  </si>
  <si>
    <t>Yauli</t>
  </si>
  <si>
    <t>Tayacaja</t>
  </si>
  <si>
    <t>Colcabamba</t>
  </si>
  <si>
    <t>Surcubamba</t>
  </si>
  <si>
    <t>Churcampa</t>
  </si>
  <si>
    <t>Paucarbamba</t>
  </si>
  <si>
    <t>Huaytara</t>
  </si>
  <si>
    <t>Castrovirreyna</t>
  </si>
  <si>
    <t>Huanuco</t>
  </si>
  <si>
    <t>Amarilis</t>
  </si>
  <si>
    <t>Leoncio Prado</t>
  </si>
  <si>
    <t>Rupa-Rupa</t>
  </si>
  <si>
    <t>Jose Crespo y Castillo</t>
  </si>
  <si>
    <t>Ambo</t>
  </si>
  <si>
    <t>Dos de Mayo</t>
  </si>
  <si>
    <t>Huacaybamba</t>
  </si>
  <si>
    <t>Huamalies</t>
  </si>
  <si>
    <t>Llata</t>
  </si>
  <si>
    <t>Marañon</t>
  </si>
  <si>
    <t>Huacrachuco</t>
  </si>
  <si>
    <t>Pachitea</t>
  </si>
  <si>
    <t>Panao</t>
  </si>
  <si>
    <t>Puerto Inca</t>
  </si>
  <si>
    <t>Codo del Pozuzo</t>
  </si>
  <si>
    <t>Lauricocha</t>
  </si>
  <si>
    <t>Jesus</t>
  </si>
  <si>
    <t>Baños</t>
  </si>
  <si>
    <t>Yarowilca</t>
  </si>
  <si>
    <t>Chavinillo</t>
  </si>
  <si>
    <t>Ica</t>
  </si>
  <si>
    <t>Chincha</t>
  </si>
  <si>
    <t>Chincha Alta</t>
  </si>
  <si>
    <t>Parcona</t>
  </si>
  <si>
    <t>La Tinguiña</t>
  </si>
  <si>
    <t>Nazca</t>
  </si>
  <si>
    <t>Marcona</t>
  </si>
  <si>
    <t>Palpa</t>
  </si>
  <si>
    <t>Pisco</t>
  </si>
  <si>
    <t>Junin</t>
  </si>
  <si>
    <t>Chanchamayo</t>
  </si>
  <si>
    <t>Pichanaqui</t>
  </si>
  <si>
    <t>San Ramon</t>
  </si>
  <si>
    <t>Perene</t>
  </si>
  <si>
    <t>Chupaca</t>
  </si>
  <si>
    <t>Concepcion</t>
  </si>
  <si>
    <t>Huancayo</t>
  </si>
  <si>
    <t>Chilca</t>
  </si>
  <si>
    <t>El Tambo</t>
  </si>
  <si>
    <t>Chongos Alto</t>
  </si>
  <si>
    <t>Jauja</t>
  </si>
  <si>
    <t>Apata</t>
  </si>
  <si>
    <t>Carhuamayo</t>
  </si>
  <si>
    <t>Satipo</t>
  </si>
  <si>
    <t>Pangoa</t>
  </si>
  <si>
    <t>Mazamari</t>
  </si>
  <si>
    <t>Tarma</t>
  </si>
  <si>
    <t>Huasahuasi</t>
  </si>
  <si>
    <t>La Oroya</t>
  </si>
  <si>
    <t>La Libertad</t>
  </si>
  <si>
    <t>Ascope</t>
  </si>
  <si>
    <t>Chocope</t>
  </si>
  <si>
    <t>Paijan</t>
  </si>
  <si>
    <t>Casa Grande</t>
  </si>
  <si>
    <t>Santiago de Cao</t>
  </si>
  <si>
    <t>Chicama</t>
  </si>
  <si>
    <t>Chepen</t>
  </si>
  <si>
    <t>Otuzco</t>
  </si>
  <si>
    <t>Usquil</t>
  </si>
  <si>
    <t>Sanchez Carrion</t>
  </si>
  <si>
    <t>Huamachuco</t>
  </si>
  <si>
    <t>Trujillo</t>
  </si>
  <si>
    <t>Victor Larco Herrera</t>
  </si>
  <si>
    <t>Laredo</t>
  </si>
  <si>
    <t>Salaverry</t>
  </si>
  <si>
    <t>Viru</t>
  </si>
  <si>
    <t>Pacasmayo</t>
  </si>
  <si>
    <t>Guadalupe</t>
  </si>
  <si>
    <t>San Pedro de Lloc</t>
  </si>
  <si>
    <t>San Jose</t>
  </si>
  <si>
    <t>Santiago de Chuco</t>
  </si>
  <si>
    <t>Gran Chimu</t>
  </si>
  <si>
    <t>Cascas</t>
  </si>
  <si>
    <t>Pataz</t>
  </si>
  <si>
    <t>Tayabamba</t>
  </si>
  <si>
    <t>Chillia</t>
  </si>
  <si>
    <t>Bolivar</t>
  </si>
  <si>
    <t>Julcan</t>
  </si>
  <si>
    <t>Lambayeque</t>
  </si>
  <si>
    <t>Chiclayo</t>
  </si>
  <si>
    <t>Cayaltí</t>
  </si>
  <si>
    <t>Jose Leonardo Ortiz</t>
  </si>
  <si>
    <t>La Victoria</t>
  </si>
  <si>
    <t>Chongoyape</t>
  </si>
  <si>
    <t>Pimentel</t>
  </si>
  <si>
    <t>Pomalca</t>
  </si>
  <si>
    <t>Oyotun</t>
  </si>
  <si>
    <t>Patapo</t>
  </si>
  <si>
    <t>Lagunas</t>
  </si>
  <si>
    <t>Monsefu</t>
  </si>
  <si>
    <t>Reque</t>
  </si>
  <si>
    <t>Eten</t>
  </si>
  <si>
    <t>Eten Puerto</t>
  </si>
  <si>
    <t>Pucalá</t>
  </si>
  <si>
    <t>Tumán</t>
  </si>
  <si>
    <t>Olmos</t>
  </si>
  <si>
    <t>Motupe</t>
  </si>
  <si>
    <t>Mochumi</t>
  </si>
  <si>
    <t>Morrope</t>
  </si>
  <si>
    <t>Tucume</t>
  </si>
  <si>
    <t>Jayanca</t>
  </si>
  <si>
    <t>Ferreñafe</t>
  </si>
  <si>
    <t>Lima</t>
  </si>
  <si>
    <t>Barranca</t>
  </si>
  <si>
    <t>Paramonga</t>
  </si>
  <si>
    <t>Supe</t>
  </si>
  <si>
    <t>Pativilca</t>
  </si>
  <si>
    <t>Supe Puerto</t>
  </si>
  <si>
    <t>Cañete</t>
  </si>
  <si>
    <t>Mala</t>
  </si>
  <si>
    <t>San Vicente de Cañete</t>
  </si>
  <si>
    <t>Lunahuana</t>
  </si>
  <si>
    <t>Huaral</t>
  </si>
  <si>
    <t>Chancay</t>
  </si>
  <si>
    <t>Huaura</t>
  </si>
  <si>
    <t>Huacho</t>
  </si>
  <si>
    <t>Sayan</t>
  </si>
  <si>
    <t>Ate</t>
  </si>
  <si>
    <t>Carabayllo</t>
  </si>
  <si>
    <t>Comas</t>
  </si>
  <si>
    <t>Jesus Maria</t>
  </si>
  <si>
    <t>La Molina</t>
  </si>
  <si>
    <t>Lince</t>
  </si>
  <si>
    <t>Los Olivos</t>
  </si>
  <si>
    <t>Lurigancho</t>
  </si>
  <si>
    <t>Lurin</t>
  </si>
  <si>
    <t>Magdalena del Mar</t>
  </si>
  <si>
    <t>Puente Piedra</t>
  </si>
  <si>
    <t>San Borja</t>
  </si>
  <si>
    <t>San Isidro</t>
  </si>
  <si>
    <t>San Juan de Lurigancho</t>
  </si>
  <si>
    <t>San Juan de Miraflores</t>
  </si>
  <si>
    <t>San Martin de Porres</t>
  </si>
  <si>
    <t>Santa Anita</t>
  </si>
  <si>
    <t>Santiago de Surco</t>
  </si>
  <si>
    <t>Villa El Salvador</t>
  </si>
  <si>
    <t>Villa Maria del Triunfo</t>
  </si>
  <si>
    <t>Pachacamac</t>
  </si>
  <si>
    <t>Breña</t>
  </si>
  <si>
    <t>Pueblo Libre (Magdalena Vieja)</t>
  </si>
  <si>
    <t>Chorrillos</t>
  </si>
  <si>
    <t>Rimac</t>
  </si>
  <si>
    <t>Barranco</t>
  </si>
  <si>
    <t>El Agustino</t>
  </si>
  <si>
    <t>Chaclacayo</t>
  </si>
  <si>
    <t>Huarochiri</t>
  </si>
  <si>
    <t>Matucana</t>
  </si>
  <si>
    <t>San Mateo</t>
  </si>
  <si>
    <t>Canta</t>
  </si>
  <si>
    <t>Cajatambo</t>
  </si>
  <si>
    <t>Yauyos</t>
  </si>
  <si>
    <t>Oyon</t>
  </si>
  <si>
    <t>Pachangara</t>
  </si>
  <si>
    <t>Loreto</t>
  </si>
  <si>
    <t>Alto Amazonas</t>
  </si>
  <si>
    <t>Yurimaguas</t>
  </si>
  <si>
    <t>Maynas</t>
  </si>
  <si>
    <t>Iquitos</t>
  </si>
  <si>
    <t>San Juan Bautista</t>
  </si>
  <si>
    <t>Punchana</t>
  </si>
  <si>
    <t>Teniente Manuel Clavero</t>
  </si>
  <si>
    <t>Requena</t>
  </si>
  <si>
    <t>Nauta</t>
  </si>
  <si>
    <t>Mariscal Ramon Castilla</t>
  </si>
  <si>
    <t>Ramon Castilla</t>
  </si>
  <si>
    <t>Yavari</t>
  </si>
  <si>
    <t>Ucayali</t>
  </si>
  <si>
    <t>Contamana</t>
  </si>
  <si>
    <t>Datem del Marañón</t>
  </si>
  <si>
    <t>Madre de Dios</t>
  </si>
  <si>
    <t>Tahuamanu</t>
  </si>
  <si>
    <t>Iberia</t>
  </si>
  <si>
    <t>Iñapari</t>
  </si>
  <si>
    <t>Tambopata</t>
  </si>
  <si>
    <t>Inambari</t>
  </si>
  <si>
    <t>Manu</t>
  </si>
  <si>
    <t>Moquegua</t>
  </si>
  <si>
    <t>General Sanchez Cerro</t>
  </si>
  <si>
    <t>Omate</t>
  </si>
  <si>
    <t>Puquina</t>
  </si>
  <si>
    <t>Ichuña</t>
  </si>
  <si>
    <t>Ilo</t>
  </si>
  <si>
    <t>Mariscal Nieto</t>
  </si>
  <si>
    <t>Carumas</t>
  </si>
  <si>
    <t>Torata</t>
  </si>
  <si>
    <t>Pasco</t>
  </si>
  <si>
    <t>Oxapampa</t>
  </si>
  <si>
    <t>Pozuzo</t>
  </si>
  <si>
    <t>Puerto Bermudez</t>
  </si>
  <si>
    <t>Villa Rica</t>
  </si>
  <si>
    <t>Palcazu</t>
  </si>
  <si>
    <t>Constitucion</t>
  </si>
  <si>
    <t>Yanacancha</t>
  </si>
  <si>
    <t>Huachon</t>
  </si>
  <si>
    <t>Huariaca</t>
  </si>
  <si>
    <t>Huayllay</t>
  </si>
  <si>
    <t>Daniel Alcides Carrion</t>
  </si>
  <si>
    <t>Yanahuanca</t>
  </si>
  <si>
    <t>Piura</t>
  </si>
  <si>
    <t>Ayabaca</t>
  </si>
  <si>
    <t>Paimas</t>
  </si>
  <si>
    <t>Montero</t>
  </si>
  <si>
    <t>Frias</t>
  </si>
  <si>
    <t>Pacaipampa</t>
  </si>
  <si>
    <t>Suyo</t>
  </si>
  <si>
    <t>Huancabamba</t>
  </si>
  <si>
    <t>Huarmaca</t>
  </si>
  <si>
    <t>Canchaque</t>
  </si>
  <si>
    <t>Morropon</t>
  </si>
  <si>
    <t>Chulucanas</t>
  </si>
  <si>
    <t>La Matanza</t>
  </si>
  <si>
    <t>Chalaco</t>
  </si>
  <si>
    <t>Salitral</t>
  </si>
  <si>
    <t>Santo Domingo</t>
  </si>
  <si>
    <t>Paita</t>
  </si>
  <si>
    <t>Colan</t>
  </si>
  <si>
    <t>La Huaca</t>
  </si>
  <si>
    <t>Las Lomas</t>
  </si>
  <si>
    <t>Tambo Grande</t>
  </si>
  <si>
    <t>Catacaos</t>
  </si>
  <si>
    <t>Sechura</t>
  </si>
  <si>
    <t>Sullana</t>
  </si>
  <si>
    <t>Ignacio Escudero</t>
  </si>
  <si>
    <t>Querecotillo</t>
  </si>
  <si>
    <t>Talara</t>
  </si>
  <si>
    <t>Los Organos</t>
  </si>
  <si>
    <t>Mancora</t>
  </si>
  <si>
    <t>Pariñas</t>
  </si>
  <si>
    <t>El Alto</t>
  </si>
  <si>
    <t>La Brea</t>
  </si>
  <si>
    <t>Puno</t>
  </si>
  <si>
    <t>Chucuito</t>
  </si>
  <si>
    <t>Desaguadero</t>
  </si>
  <si>
    <t>Juli</t>
  </si>
  <si>
    <t>Pomata</t>
  </si>
  <si>
    <t>El Collao</t>
  </si>
  <si>
    <t>Ilave</t>
  </si>
  <si>
    <t>Melgar</t>
  </si>
  <si>
    <t>Ayaviri</t>
  </si>
  <si>
    <t>Nuñoa</t>
  </si>
  <si>
    <t>Acora</t>
  </si>
  <si>
    <t>San Roman</t>
  </si>
  <si>
    <t>Juliaca</t>
  </si>
  <si>
    <t>Cabanillas</t>
  </si>
  <si>
    <t>Yunguyo</t>
  </si>
  <si>
    <t>Lampa</t>
  </si>
  <si>
    <t>Sandia</t>
  </si>
  <si>
    <t>San Juan del Oro</t>
  </si>
  <si>
    <t>Azangaro</t>
  </si>
  <si>
    <t>Asillo</t>
  </si>
  <si>
    <t>Jose Domingo Choquehuanca</t>
  </si>
  <si>
    <t>Carabaya</t>
  </si>
  <si>
    <t>Macusani</t>
  </si>
  <si>
    <t>Crucero</t>
  </si>
  <si>
    <t>San Antonio de Putina</t>
  </si>
  <si>
    <t>Putina</t>
  </si>
  <si>
    <t>Huancane</t>
  </si>
  <si>
    <t>Moho</t>
  </si>
  <si>
    <t>San Martin</t>
  </si>
  <si>
    <t>Mariscal Caceres</t>
  </si>
  <si>
    <t>Juanjui</t>
  </si>
  <si>
    <t>Moyobamba</t>
  </si>
  <si>
    <t>Soritor</t>
  </si>
  <si>
    <t>Rioja</t>
  </si>
  <si>
    <t>Nueva Cajamarca</t>
  </si>
  <si>
    <t>Pardo Miguel</t>
  </si>
  <si>
    <t>Tarapoto</t>
  </si>
  <si>
    <t>La Banda de Shilcayo</t>
  </si>
  <si>
    <t>Morales</t>
  </si>
  <si>
    <t>Tocache</t>
  </si>
  <si>
    <t>Nuevo Progreso</t>
  </si>
  <si>
    <t>Uchiza</t>
  </si>
  <si>
    <t>Huallaga</t>
  </si>
  <si>
    <t>Saposoa</t>
  </si>
  <si>
    <t>El Dorado</t>
  </si>
  <si>
    <t>San Jose de Sisa</t>
  </si>
  <si>
    <t>Lamas</t>
  </si>
  <si>
    <t>Tabalosos</t>
  </si>
  <si>
    <t>Picota</t>
  </si>
  <si>
    <t>Tacna</t>
  </si>
  <si>
    <t>Alto de la Alianza</t>
  </si>
  <si>
    <t>Coronel Gregorio Albarracín L</t>
  </si>
  <si>
    <t>Pocollay</t>
  </si>
  <si>
    <t>Candarave</t>
  </si>
  <si>
    <t>Tarata</t>
  </si>
  <si>
    <t>Jorge Basadre</t>
  </si>
  <si>
    <t>Locumba</t>
  </si>
  <si>
    <t>Tumbes</t>
  </si>
  <si>
    <t>Contralmirante Villar</t>
  </si>
  <si>
    <t>Zorritos</t>
  </si>
  <si>
    <t>Zarumilla</t>
  </si>
  <si>
    <t>Aguas Verdes</t>
  </si>
  <si>
    <t>Coronel Portillo</t>
  </si>
  <si>
    <t>Campoverde</t>
  </si>
  <si>
    <t>Yarinacocha</t>
  </si>
  <si>
    <t>Callería</t>
  </si>
  <si>
    <t>Manantay</t>
  </si>
  <si>
    <t>Padre Abad</t>
  </si>
  <si>
    <t>Irazola</t>
  </si>
  <si>
    <t>Atalaya</t>
  </si>
  <si>
    <t>Raymondi</t>
  </si>
  <si>
    <t>Purus</t>
  </si>
  <si>
    <t>AGROBANCO</t>
  </si>
  <si>
    <t>Total general</t>
  </si>
  <si>
    <t>Balance General del Banco de la Nación</t>
  </si>
  <si>
    <t xml:space="preserve">(En Miles de Soles)  </t>
  </si>
  <si>
    <t>Activo</t>
  </si>
  <si>
    <t>Nación</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</si>
  <si>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</si>
  <si>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</si>
  <si>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</si>
  <si>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</si>
  <si>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</si>
  <si>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</si>
  <si>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</si>
  <si>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</si>
  <si>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</si>
  <si>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</si>
  <si>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</si>
  <si>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</si>
  <si>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</si>
  <si>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</si>
  <si>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Provisiones</t>
  </si>
  <si>
    <t xml:space="preserve">CRÉDITOS NETOS DE PROVISIONES </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</si>
  <si>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</si>
  <si>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</si>
  <si>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</si>
  <si>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</si>
  <si>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</si>
  <si>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</si>
  <si>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</si>
  <si>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</si>
  <si>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</si>
  <si>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</si>
  <si>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</si>
  <si>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</si>
  <si>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</si>
  <si>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</si>
  <si>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</si>
  <si>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</si>
  <si>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</si>
  <si>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</si>
  <si>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</si>
  <si>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</si>
  <si>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</si>
  <si>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</si>
  <si>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</si>
  <si>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</si>
  <si>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</si>
  <si>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 xml:space="preserve">OTROS  ACTIVOS </t>
  </si>
  <si>
    <t>TOTAL ACTIVO</t>
  </si>
  <si>
    <t>Tipo de Cambio Contable:  S/ 3.675</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</si>
  <si>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</si>
  <si>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</si>
  <si>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</si>
  <si>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</si>
  <si>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</si>
  <si>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</si>
  <si>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</si>
  <si>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</si>
  <si>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</si>
  <si>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</si>
  <si>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</si>
  <si>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</si>
  <si>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</si>
  <si>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</si>
  <si>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</si>
  <si>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</si>
  <si>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</si>
  <si>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</si>
  <si>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</si>
  <si>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</si>
  <si>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</si>
  <si>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</si>
  <si>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</si>
  <si>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</si>
  <si>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</si>
  <si>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</si>
  <si>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</si>
  <si>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</si>
  <si>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</si>
  <si>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</si>
  <si>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</si>
  <si>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</si>
  <si>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</si>
  <si>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</si>
  <si>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</si>
  <si>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</si>
  <si>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10"/>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</si>
  <si>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</si>
  <si>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</si>
  <si>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</si>
  <si>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</si>
  <si>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</si>
  <si>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</si>
  <si>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</si>
  <si>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</si>
  <si>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</si>
  <si>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</si>
  <si>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</si>
  <si>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</si>
  <si>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</si>
  <si>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</si>
  <si>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</si>
  <si>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 xml:space="preserve"> </t>
  </si>
  <si>
    <t/>
  </si>
  <si>
    <t>Estado de Ganancias y Pérdidas del Banco de la Nación</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</si>
  <si>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</si>
  <si>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</si>
  <si>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</si>
  <si>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</si>
  <si>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</si>
  <si>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</si>
  <si>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</si>
  <si>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</si>
  <si>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</si>
  <si>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</si>
  <si>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</si>
  <si>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</si>
  <si>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</si>
  <si>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</si>
  <si>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</si>
  <si>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</si>
  <si>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</si>
  <si>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</si>
  <si>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</si>
  <si>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</si>
  <si>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</si>
  <si>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</si>
  <si>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</si>
  <si>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</si>
  <si>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</si>
  <si>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</si>
  <si>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</si>
  <si>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</si>
  <si>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</si>
  <si>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</si>
  <si>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</si>
  <si>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</si>
  <si>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</si>
  <si>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</si>
  <si>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</si>
  <si>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</si>
  <si>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</si>
  <si>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</si>
  <si>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</si>
  <si>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</si>
  <si>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</si>
  <si>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</si>
  <si>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</si>
  <si>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</si>
  <si>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</si>
  <si>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</si>
  <si>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</si>
  <si>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</si>
  <si>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</si>
  <si>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</si>
  <si>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Tipo de Cambio Contable:  S/ 3.709</t>
  </si>
  <si>
    <t>Balance General del Banco de Cofide</t>
  </si>
  <si>
    <t>Cofide</t>
  </si>
  <si>
    <t>Estado de Ganancias y Pérdidas del Banco de Cofide</t>
  </si>
  <si>
    <t>Balance General del Banco Agropecuario</t>
  </si>
  <si>
    <t>Agrobanco</t>
  </si>
  <si>
    <t>Estado de Ganancias y Pérdidas del Banco Agropecuario</t>
  </si>
  <si>
    <t>Balance General del Fondo MiVivienda</t>
  </si>
  <si>
    <t>Fondo MiVivienda</t>
  </si>
  <si>
    <t>Estado de Ganancias y Pérdidas del Fondo MiVivienda</t>
  </si>
  <si>
    <t>Indicadores Financieros por Entidad Estatal</t>
  </si>
  <si>
    <t>( En porcentaje )</t>
  </si>
  <si>
    <t>SOLVENCIA</t>
  </si>
  <si>
    <t>Ratio de Capital Global (al 28/02/2025)</t>
  </si>
  <si>
    <t>Pasivo Total / Capital Social y Reservas ( N° de veces )</t>
  </si>
  <si>
    <t>CALIDAD DE ACTIVOS</t>
  </si>
  <si>
    <t>Créditos Atrasados / Créditos Directos</t>
  </si>
  <si>
    <t>Cartera Atrasada M.N. / Créditos Directos M.N.</t>
  </si>
  <si>
    <t>Cartera Atrasada M.E. / Créditos Directos M.E.</t>
  </si>
  <si>
    <t>Créditos Refinanciados y Reestructurados / Créditos Directos</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</si>
  <si>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</si>
  <si>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</si>
  <si>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</si>
  <si>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</si>
  <si>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</si>
  <si>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</si>
  <si>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</si>
  <si>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t>
  </si>
  <si>
    <t>-</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</si>
  <si>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</si>
  <si>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</si>
  <si>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</si>
  <si>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</si>
  <si>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</si>
  <si>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</si>
  <si>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</si>
  <si>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</si>
  <si>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</si>
  <si>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Fideicomisos y Comisiones de Confianza por Entidad Estatal</t>
  </si>
  <si>
    <t>(En miles de soles)</t>
  </si>
  <si>
    <t>Empresas</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</si>
  <si>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</si>
  <si>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</si>
  <si>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</si>
  <si>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</si>
  <si>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</si>
  <si>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</si>
  <si>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</si>
  <si>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</si>
  <si>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</si>
  <si>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</si>
  <si>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 xml:space="preserve">Requerimiento de Patrimonio Efectivo y Ratio de Capital Global </t>
  </si>
  <si>
    <t>por Entidad Estatal</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</si>
  <si>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</si>
  <si>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</si>
  <si>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</si>
  <si>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</si>
  <si>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</si>
  <si>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</si>
  <si>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</si>
  <si>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</si>
  <si>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</si>
  <si>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</si>
  <si>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</si>
  <si>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</si>
  <si>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</si>
  <si>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</si>
  <si>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</si>
  <si>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</si>
  <si>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</si>
  <si>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</si>
  <si>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</si>
  <si>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</si>
  <si>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</si>
  <si>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</si>
  <si>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(En porcentaje)</t>
  </si>
  <si>
    <t>COFIDE</t>
  </si>
  <si>
    <t>NACIÓN</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</si>
  <si>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</si>
  <si>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</si>
  <si>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</si>
  <si>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</si>
  <si>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</si>
  <si>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</si>
  <si>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</si>
  <si>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</si>
  <si>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Patrimonio Efectivo</t>
  </si>
  <si>
    <t>Patrimonio Efectivo de Nivel 1</t>
  </si>
  <si>
    <t>Patrimonio Efectivo de Nivel 2</t>
  </si>
  <si>
    <t>Patrimonio Efectivo Total</t>
  </si>
  <si>
    <t>ENTIDAD</t>
  </si>
  <si>
    <t>Capital Ordinario de Nivel 1</t>
  </si>
  <si>
    <t>Capital Adicional de Nivel 1</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</si>
  <si>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</si>
  <si>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</si>
  <si>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Situación de Créditos de Consumo del Banco de la Nación</t>
  </si>
  <si>
    <t>Vigentes</t>
  </si>
  <si>
    <t>Refinanciados</t>
  </si>
  <si>
    <t>Vencidos</t>
  </si>
  <si>
    <t>En Cobranza Judicial</t>
  </si>
  <si>
    <t>Saldo de Créditos de Consumo</t>
  </si>
  <si>
    <t>Fuente: Balance de Comprobación.</t>
  </si>
  <si>
    <t>Número de Deudores de Créditos de Consumo</t>
  </si>
  <si>
    <t>Fuente: Anexo N° 5 Informe de Clasificación de  Deudores y Provisiones.</t>
  </si>
  <si>
    <t>Número de Tarjetas de Crédito de Créditos de Consumo</t>
  </si>
  <si>
    <t>Fuente: Reporte 7 Tarjetas de Crédito</t>
  </si>
  <si>
    <t>Créditos Directos según Tipo de Crédito y Situación</t>
  </si>
  <si>
    <t>Corporativo</t>
  </si>
  <si>
    <t>Grandes Empresas</t>
  </si>
  <si>
    <t>Medianas Empresas</t>
  </si>
  <si>
    <t>Pequeñas Empresas</t>
  </si>
  <si>
    <t>Microempresas</t>
  </si>
  <si>
    <t>Consumo</t>
  </si>
  <si>
    <t>Hipotecarios para Vivienda</t>
  </si>
  <si>
    <t>Total Créditos Directos</t>
  </si>
  <si>
    <t>Revolventes</t>
  </si>
  <si>
    <t>No Revolventes</t>
  </si>
  <si>
    <t>Refinanc. y Reestruct.</t>
  </si>
  <si>
    <t>Atrasados</t>
  </si>
  <si>
    <t>B. de Nación*</t>
  </si>
  <si>
    <t>Fuente: Balance de Comprobación</t>
  </si>
  <si>
    <t>* Los créditos empresariales incluyen la cartera remanente proveniente de la fusión del Banco de Nación con SURMEBAN (DL N° 25740 del 21.09.1992)</t>
  </si>
  <si>
    <t>De acuerdo a la Resolución SBS 11356-2008, los créditos a entidades del sector público son considerados como coporativos.</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</si>
  <si>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</si>
  <si>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Estructura de Créditos Directos e Indirectos según Categoría de Riesgo </t>
  </si>
  <si>
    <t>del Deudor por Entidad Estatal</t>
  </si>
  <si>
    <t>Normal
(0)</t>
  </si>
  <si>
    <t>Con Problemas Potenciales   (1)</t>
  </si>
  <si>
    <t>Deficiente
(2)</t>
  </si>
  <si>
    <t>Dudoso
(3)</t>
  </si>
  <si>
    <t>Pérdida
(4)</t>
  </si>
  <si>
    <r>
      <t>Total Créditos Directos e Indirectos</t>
    </r>
    <r>
      <rPr>
        <b/>
        <vertAlign val="superscript"/>
        <sz val="10"/>
        <rFont val="Arial Narrow"/>
        <family val="2"/>
      </rPr>
      <t xml:space="preserve">
</t>
    </r>
    <r>
      <rPr>
        <b/>
        <sz val="10"/>
        <rFont val="Arial Narrow"/>
        <family val="2"/>
      </rPr>
      <t>( En miles de soles)</t>
    </r>
  </si>
  <si>
    <t>B. de Nación</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</si>
  <si>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</si>
  <si>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</si>
  <si>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</si>
  <si>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</si>
  <si>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</si>
  <si>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</si>
  <si>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</si>
  <si>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</si>
  <si>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</si>
  <si>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</si>
  <si>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</si>
  <si>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</si>
  <si>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</si>
  <si>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Otros</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</si>
  <si>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</si>
  <si>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</si>
  <si>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</si>
  <si>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</si>
  <si>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</si>
  <si>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</si>
  <si>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</si>
  <si>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</si>
  <si>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</si>
  <si>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</si>
  <si>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</si>
  <si>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</si>
  <si>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</si>
  <si>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</si>
  <si>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</si>
  <si>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</si>
  <si>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</si>
  <si>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</si>
  <si>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</si>
  <si>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</si>
  <si>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</si>
  <si>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</si>
  <si>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</si>
  <si>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</si>
  <si>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</si>
  <si>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</si>
  <si>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t>Cuentas Corrientes</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</si>
  <si>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</si>
  <si>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</si>
  <si>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</si>
  <si>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</si>
  <si>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</si>
  <si>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Descuentos</t>
  </si>
  <si>
    <t>1401.02.05+1401.07.05+1401.08.05+1401.10.05+1401.11.05+1401.12.05+1401.13.05</t>
  </si>
  <si>
    <t>(D.5)</t>
  </si>
  <si>
    <t>Factoring</t>
  </si>
  <si>
    <t>1401.02.10+1401.07.10+1401.08.10+1401.10.10+1401.11.10+1401.12.10+1401.13.10</t>
  </si>
  <si>
    <t>(D.6)</t>
  </si>
  <si>
    <t>Préstamos</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</si>
  <si>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</si>
  <si>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</si>
  <si>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</si>
  <si>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</si>
  <si>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</si>
  <si>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</si>
  <si>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Comercio Exterior</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</si>
  <si>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</si>
  <si>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</si>
  <si>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</si>
  <si>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</si>
  <si>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</si>
  <si>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</si>
  <si>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</si>
  <si>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</si>
  <si>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</si>
  <si>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</si>
  <si>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</si>
  <si>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</si>
  <si>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</si>
  <si>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</si>
  <si>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</si>
  <si>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</si>
  <si>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</si>
  <si>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</si>
  <si>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</si>
  <si>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</si>
  <si>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</si>
  <si>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</si>
  <si>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</si>
  <si>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Fondos Interbancarios</t>
  </si>
  <si>
    <t>(F.3)</t>
  </si>
  <si>
    <t>Inversiones</t>
  </si>
  <si>
    <t>(F.4)</t>
  </si>
  <si>
    <t>Créditos</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</si>
  <si>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</si>
  <si>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</si>
  <si>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</si>
  <si>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</si>
  <si>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</si>
  <si>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</si>
  <si>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</si>
  <si>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</si>
  <si>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</si>
  <si>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</si>
  <si>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</si>
  <si>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</si>
  <si>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</si>
  <si>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</si>
  <si>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</si>
  <si>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</si>
  <si>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</si>
  <si>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Depósitos de Ahorros</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</si>
  <si>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</si>
  <si>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</si>
  <si>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</si>
  <si>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</si>
  <si>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</si>
  <si>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</si>
  <si>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</si>
  <si>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</si>
  <si>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</si>
  <si>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</si>
  <si>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</si>
  <si>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</si>
  <si>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</si>
  <si>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</si>
  <si>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</si>
  <si>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</si>
  <si>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</si>
  <si>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</si>
  <si>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</si>
  <si>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</si>
  <si>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</si>
  <si>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</si>
  <si>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</si>
  <si>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</si>
  <si>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</si>
  <si>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</si>
  <si>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</si>
  <si>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</si>
  <si>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</si>
  <si>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</si>
  <si>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</si>
  <si>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</si>
  <si>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</si>
  <si>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</si>
  <si>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</si>
  <si>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</si>
  <si>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</si>
  <si>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</si>
  <si>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</si>
  <si>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</si>
  <si>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</si>
  <si>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</si>
  <si>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</si>
  <si>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</si>
  <si>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</si>
  <si>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</si>
  <si>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</si>
  <si>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</si>
  <si>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</si>
  <si>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</si>
  <si>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</si>
  <si>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</si>
  <si>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</si>
  <si>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</si>
  <si>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</si>
  <si>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</si>
  <si>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</si>
  <si>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</si>
  <si>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</si>
  <si>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</si>
  <si>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</si>
  <si>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</si>
  <si>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</si>
  <si>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</si>
  <si>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</si>
  <si>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</si>
  <si>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</si>
  <si>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</si>
  <si>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</si>
  <si>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</si>
  <si>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</si>
  <si>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</si>
  <si>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</si>
  <si>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</si>
  <si>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</si>
  <si>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</si>
  <si>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</si>
  <si>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</si>
  <si>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</si>
  <si>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</si>
  <si>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</si>
  <si>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</si>
  <si>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</si>
  <si>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</si>
  <si>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</si>
  <si>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</si>
  <si>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</si>
  <si>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</si>
  <si>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</si>
  <si>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</si>
  <si>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</si>
  <si>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</si>
  <si>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</si>
  <si>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</si>
  <si>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</si>
  <si>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</si>
  <si>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</si>
  <si>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</si>
  <si>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</si>
  <si>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</si>
  <si>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</si>
  <si>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</si>
  <si>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</si>
  <si>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</si>
  <si>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</si>
  <si>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</si>
  <si>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</si>
  <si>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</si>
  <si>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</si>
  <si>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</si>
  <si>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</si>
  <si>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</si>
  <si>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</si>
  <si>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</si>
  <si>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</si>
  <si>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</si>
  <si>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</si>
  <si>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</si>
  <si>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</si>
  <si>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</si>
  <si>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</si>
  <si>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</si>
  <si>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</si>
  <si>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</si>
  <si>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</si>
  <si>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</si>
  <si>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</si>
  <si>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</si>
  <si>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</si>
  <si>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</si>
  <si>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Obligaciones con el Público</t>
  </si>
  <si>
    <t>(B.2)</t>
  </si>
  <si>
    <t>(B.3)</t>
  </si>
  <si>
    <t>Depósitos del Sist. Financ. y Org. Internacionales</t>
  </si>
  <si>
    <t>(B.4)</t>
  </si>
  <si>
    <t>Adeudos y Obligaciones Financieras</t>
  </si>
  <si>
    <t>4104.01+4104.02+4104.03+4104.04+4104.05+4104.06+4104.07+4104.08+4107</t>
  </si>
  <si>
    <t>(B.5)</t>
  </si>
  <si>
    <t>Obligaciones en Circulación no Subordinadas</t>
  </si>
  <si>
    <t>4106.01+4106.04+4106.05+4106.07</t>
  </si>
  <si>
    <t>(B.6)</t>
  </si>
  <si>
    <t>Obligaciones en Circulación Subordinadas</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</si>
  <si>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</si>
  <si>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</si>
  <si>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</si>
  <si>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</si>
  <si>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</si>
  <si>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</si>
  <si>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</si>
  <si>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</si>
  <si>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</si>
  <si>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</si>
  <si>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</si>
  <si>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</si>
  <si>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</si>
  <si>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</si>
  <si>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</si>
  <si>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</si>
  <si>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</si>
  <si>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</si>
  <si>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</si>
  <si>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</si>
  <si>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</si>
  <si>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</si>
  <si>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</si>
  <si>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</si>
  <si>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</si>
  <si>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</si>
  <si>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</si>
  <si>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</si>
  <si>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</si>
  <si>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</si>
  <si>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</si>
  <si>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</si>
  <si>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</si>
  <si>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</si>
  <si>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</si>
  <si>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</si>
  <si>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</si>
  <si>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</si>
  <si>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</si>
  <si>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</si>
  <si>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</si>
  <si>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</si>
  <si>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</si>
  <si>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</si>
  <si>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</si>
  <si>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</si>
  <si>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</si>
  <si>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</si>
  <si>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</si>
  <si>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</si>
  <si>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</si>
  <si>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</si>
  <si>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</si>
  <si>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</si>
  <si>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</si>
  <si>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</si>
  <si>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</si>
  <si>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</si>
  <si>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</si>
  <si>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</si>
  <si>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</si>
  <si>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</si>
  <si>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</si>
  <si>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</si>
  <si>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</si>
  <si>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</si>
  <si>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</si>
  <si>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</si>
  <si>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</si>
  <si>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</si>
  <si>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</si>
  <si>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</si>
  <si>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</si>
  <si>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</si>
  <si>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</si>
  <si>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</si>
  <si>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</si>
  <si>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</si>
  <si>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</si>
  <si>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</si>
  <si>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</si>
  <si>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</si>
  <si>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Balance General de Cofide</t>
  </si>
  <si>
    <t>Estado de Ganancias y Pérdidas de Cofide</t>
  </si>
  <si>
    <t>Balance General de Agrobanco</t>
  </si>
  <si>
    <t>Estado de Ganancias y Pérdidas de Agrobanco</t>
  </si>
  <si>
    <t>Balance General de Fondo MiVivienda</t>
  </si>
  <si>
    <t>Estado de Ganancias y Pérdidas de Fondo MiVivienda</t>
  </si>
  <si>
    <t>Indicadores Financieros de las Entidades Estatales</t>
  </si>
  <si>
    <t xml:space="preserve">Créditos de Consumo según Situación  </t>
  </si>
  <si>
    <t xml:space="preserve">Estructura de Fideicomisos y Comisiones de Confianza  </t>
  </si>
  <si>
    <t xml:space="preserve">Créditos Directos y Depósitos por Oficinas  </t>
  </si>
  <si>
    <t>Estructura del Patrimonio Efectivo</t>
  </si>
  <si>
    <t>Boletín Informativo Mensual de las Entidades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</si>
</sst>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3" formatCode="_(* #,##0.00_);_(* \(#,##0.00\);_(* &quot;-&quot;??_);_(@_)"/>
    <numFmt numFmtId="164" formatCode="\A\l\ dd\ &quot;de&quot;\ mmmm\ &quot;de&quot;\ yyyy"/>
    <numFmt numFmtId="165" formatCode="\(\A\l\ dd\ &quot;de&quot;\ mmmm\ &quot;de&quot;\ yyyy\)"/>
    <numFmt numFmtId="166" formatCode="_(* #,##0_);_(* \(#,##0\);_(* &quot;-&quot;??_);_(@_)"/>
    <numFmt numFmtId="167" formatCode="_(* #\ ###\ ##0_______________________________ \ ;_(* \(#\ ###\ ##0\)______________________________\ ;* &quot;-&quot;????????????????;_(@_)"/>
    <numFmt numFmtId="168" formatCode="_(* #,###,##0_________)\ ;_(* \(#,###,##0\)\ ;* &quot;-&quot;??????;_(@_)"/>
    <numFmt numFmtId="169" formatCode="0.00000"/>
    <numFmt numFmtId="170" formatCode="_(* #,##0_________);_(* \(#,##0\)________;_(* &quot;-&quot;????_);_(@_)"/>
    <numFmt numFmtId="171" formatCode="_(* #\ ###\ ##0_________________________ \ ;_(* \(#\ ###\ ##0\)________________________\ ;* &quot;-&quot;?????????????;_(@_)"/>
    <numFmt numFmtId="172" formatCode="_(* #,###,##0_________)\ ;_(* \(#,###,##0\)\ __\ _____ ;* &quot;-&quot;??????;_(@_)"/>
    <numFmt numFmtId="173" formatCode="_(* #,##0.00_____________);_(* \(#,##0.00\)_____________ ;_(* &quot;-&quot;???????_);_(@_)"/>
    <numFmt numFmtId="174" formatCode="_(* #,##0_____________);_(* \(#,##0\)_____________ ;_(* &quot;-&quot;???????_);_(@_)"/>
    <numFmt numFmtId="175" formatCode="_(* #,##0_____________);_(* \(#,##0\)_____________ ;_(* &quot;-&quot;???????,_);_(@_)"/>
    <numFmt numFmtId="176" formatCode="_ * #,##0.00_ ;_ * \-#,##0.00_ ;_ * &quot;-&quot;??_ ;_ @_ "/>
    <numFmt numFmtId="177" formatCode="_(* #\ #,###,##0.00___________________________);_(* \(#\ ###\ ###\);_(* &quot;-&quot;?????????????_);_(@_)"/>
    <numFmt numFmtId="178" formatCode="&quot;Publicado el&quot;\ dd/mm/yyyy"/>
    <numFmt numFmtId="179" formatCode="* #\ ###\ ###____________;\ * #\ ###\ ###\____________ ;* &quot;-&quot;?????;_(@_)"/>
    <numFmt numFmtId="180" formatCode="\A\l\ \ dd\ &quot;de&quot;\ mmmm\ &quot;de&quot;\ yyyy"/>
    <numFmt numFmtId="181" formatCode="_(* ###,##0_______);_(* \(###,##0\)\ ;* &quot;-&quot;?????;_(@_)"/>
    <numFmt numFmtId="182" formatCode="&quot;Al &quot;dd&quot; de &quot;mmmm&quot; de &quot;yyyy"/>
    <numFmt numFmtId="183" formatCode="_(* #,##0_);_(* \(#,##0\);_(* &quot;-&quot;?_);_(@_)"/>
  </numFmts>
  <fonts count="79">
    <font>
      <sz val="11"/>
      <color theme="1"/>
      <name val="Aptos Narrow"/>
      <family val="2"/>
      <scheme val="minor"/>
    </font>
    <font>
      <sz val="11"/>
      <color theme="1"/>
      <name val="Aptos Narrow"/>
      <family val="2"/>
      <scheme val="minor"/>
    </font>
    <font>
      <sz val="11"/>
      <color theme="0"/>
      <name val="Aptos Narrow"/>
      <family val="2"/>
      <scheme val="minor"/>
    </font>
    <font>
      <sz val="11"/>
      <name val="Arial Narrow"/>
      <family val="2"/>
    </font>
    <font>
      <sz val="10"/>
      <name val="Arial"/>
      <family val="2"/>
    </font>
    <font>
      <i/>
      <sz val="9"/>
      <name val="Arial Narrow"/>
      <family val="2"/>
    </font>
    <font>
      <i/>
      <sz val="9"/>
      <color theme="1"/>
      <name val="Arial Narrow"/>
      <family val="2"/>
    </font>
    <font>
      <sz val="22"/>
      <name val="Times New Roman"/>
      <family val="1"/>
    </font>
    <font>
      <sz val="8"/>
      <color theme="1"/>
      <name val="Arial Narrow"/>
      <family val="2"/>
    </font>
    <font>
      <b/>
      <sz val="14"/>
      <name val="Times New Roman"/>
      <family val="1"/>
    </font>
    <font>
      <sz val="13"/>
      <name val="Times New Roman"/>
      <family val="1"/>
    </font>
    <font>
      <b/>
      <sz val="10"/>
      <name val="Arial Narrow"/>
      <family val="2"/>
    </font>
    <font>
      <sz val="10"/>
      <name val="Arial"/>
    </font>
    <font>
      <b/>
      <sz val="14.5"/>
      <name val="Times New Roman"/>
      <family val="1"/>
    </font>
    <font>
      <sz val="22"/>
      <name val="Arial"/>
      <family val="2"/>
    </font>
    <font>
      <sz val="14"/>
      <name val="Arial"/>
      <family val="2"/>
    </font>
    <font>
      <sz val="13"/>
      <name val="Arial"/>
      <family val="2"/>
    </font>
    <font>
      <sz val="10"/>
      <name val="Arial Narrow"/>
      <family val="2"/>
    </font>
    <font>
      <b/>
      <sz val="13"/>
      <name val="Times New Roman"/>
      <family val="1"/>
    </font>
    <font>
      <sz val="8"/>
      <name val="Arial Narrow"/>
      <family val="2"/>
    </font>
    <font>
      <b/>
      <sz val="9"/>
      <color indexed="9"/>
      <name val="Arial Narrow"/>
      <family val="2"/>
    </font>
    <font>
      <b/>
      <sz val="8"/>
      <name val="Arial Narrow"/>
      <family val="2"/>
    </font>
    <font>
      <sz val="8"/>
      <name val="Arial"/>
      <family val="2"/>
    </font>
    <font>
      <b/>
      <u/>
      <sz val="8"/>
      <name val="Arial Narrow"/>
      <family val="2"/>
    </font>
    <font>
      <sz val="9.5"/>
      <name val="Arial Narrow"/>
      <family val="2"/>
    </font>
    <font>
      <b/>
      <sz val="9.5"/>
      <name val="Arial Narrow"/>
      <family val="2"/>
    </font>
    <font>
      <i/>
      <sz val="8"/>
      <name val="Arial Narrow"/>
      <family val="2"/>
    </font>
    <font>
      <sz val="7"/>
      <name val="Arial"/>
      <family val="2"/>
    </font>
    <font>
      <sz val="9"/>
      <name val="Arial Narrow"/>
      <family val="2"/>
    </font>
    <font>
      <b/>
      <sz val="16"/>
      <name val="Times New Roman"/>
      <family val="1"/>
    </font>
    <font>
      <b/>
      <vertAlign val="superscript"/>
      <sz val="10"/>
      <name val="Arial Narrow"/>
      <family val="2"/>
    </font>
    <font>
      <sz val="10"/>
      <color indexed="9"/>
      <name val="Arial Narrow"/>
      <family val="2"/>
    </font>
    <font>
      <b/>
      <sz val="8"/>
      <color indexed="12"/>
      <name val="Arial"/>
      <family val="2"/>
    </font>
    <font>
      <b/>
      <sz val="8"/>
      <color indexed="10"/>
      <name val="Arial"/>
      <family val="2"/>
    </font>
    <font>
      <b/>
      <sz val="7"/>
      <name val="Arial"/>
      <family val="2"/>
    </font>
    <font>
      <b/>
      <sz val="12"/>
      <name val="Arial Narrow"/>
      <family val="2"/>
    </font>
    <font>
      <sz val="8"/>
      <color indexed="8"/>
      <name val="Arial Narrow"/>
      <family val="2"/>
    </font>
    <font>
      <b/>
      <sz val="14.55"/>
      <name val="Times New Roman"/>
      <family val="1"/>
    </font>
    <font>
      <sz val="14.55"/>
      <name val="Times New Roman"/>
      <family val="1"/>
    </font>
    <font>
      <sz val="14"/>
      <name val="Times New Roman"/>
      <family val="1"/>
    </font>
    <font>
      <b/>
      <sz val="9"/>
      <name val="Arial"/>
      <family val="2"/>
    </font>
    <font>
      <b/>
      <sz val="10"/>
      <name val="Arial"/>
      <family val="2"/>
    </font>
    <font>
      <b/>
      <sz val="12"/>
      <name val="Arial"/>
      <family val="2"/>
    </font>
    <font>
      <sz val="10"/>
      <name val="Times New Roman"/>
      <family val="1"/>
    </font>
    <font>
      <b/>
      <sz val="10"/>
      <color rgb="FF0066FF"/>
      <name val="Arial"/>
      <family val="2"/>
    </font>
    <font>
      <b/>
      <sz val="10"/>
      <color indexed="8"/>
      <name val="Arial Narrow"/>
      <family val="2"/>
    </font>
    <font>
      <sz val="12"/>
      <name val="Arial MT"/>
    </font>
    <font>
      <sz val="8"/>
      <color indexed="8"/>
      <name val="Arial"/>
      <family val="2"/>
    </font>
    <font>
      <i/>
      <sz val="8"/>
      <color indexed="8"/>
      <name val="Arial Narrow"/>
      <family val="2"/>
    </font>
    <font>
      <b/>
      <sz val="9"/>
      <color indexed="12"/>
      <name val="Arial"/>
      <family val="2"/>
    </font>
    <font>
      <sz val="10"/>
      <color indexed="8"/>
      <name val="Arial Narrow"/>
      <family val="2"/>
    </font>
    <font>
      <b/>
      <sz val="8"/>
      <color indexed="8"/>
      <name val="Arial Narrow"/>
      <family val="2"/>
    </font>
    <font>
      <sz val="22"/>
      <color indexed="9"/>
      <name val="Times New Roman"/>
      <family val="1"/>
    </font>
    <font>
      <b/>
      <sz val="14"/>
      <color indexed="9"/>
      <name val="Times New Roman"/>
      <family val="1"/>
    </font>
    <font>
      <sz val="13"/>
      <color indexed="9"/>
      <name val="Times New Roman"/>
      <family val="1"/>
    </font>
    <font>
      <sz val="12"/>
      <name val="Arial Narrow"/>
      <family val="2"/>
    </font>
    <font>
      <sz val="8"/>
      <color indexed="9"/>
      <name val="Arial Narrow"/>
      <family val="2"/>
    </font>
    <font>
      <sz val="8.5"/>
      <name val="Arial Narrow"/>
      <family val="2"/>
    </font>
    <font>
      <sz val="7"/>
      <color indexed="9"/>
      <name val="Arial"/>
      <family val="2"/>
    </font>
    <font>
      <i/>
      <sz val="8"/>
      <name val="Arial"/>
      <family val="2"/>
    </font>
    <font>
      <b/>
      <sz val="8"/>
      <name val="Arial"/>
      <family val="2"/>
    </font>
    <font>
      <sz val="10"/>
      <color indexed="9"/>
      <name val="Arial"/>
      <family val="2"/>
    </font>
    <font>
      <b/>
      <sz val="10"/>
      <color indexed="9"/>
      <name val="Arial Narrow"/>
      <family val="2"/>
    </font>
    <font>
      <b/>
      <sz val="22"/>
      <name val="Times New Roman"/>
      <family val="1"/>
    </font>
    <font>
      <sz val="8.6"/>
      <name val="Arial"/>
      <family val="2"/>
    </font>
    <font>
      <b/>
      <sz val="10.5"/>
      <name val="Times New Roman"/>
      <family val="1"/>
    </font>
    <font>
      <b/>
      <sz val="8.6"/>
      <name val="Arial"/>
      <family val="2"/>
    </font>
    <font>
      <b/>
      <sz val="14"/>
      <color theme="1"/>
      <name val="Aptos Narrow"/>
      <family val="2"/>
      <scheme val="minor"/>
    </font>
    <font>
      <u/>
      <sz val="11"/>
      <color theme="10"/>
      <name val="Aptos Narrow"/>
      <family val="2"/>
      <scheme val="minor"/>
    </font>
    <font>
      <u/>
      <sz val="10"/>
      <color theme="10"/>
      <name val="Arial Narrow"/>
      <family val="2"/>
    </font>
    <font>
      <b/>
      <sz val="11"/>
      <name val="Arial"/>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b/>
      <sz val="11"/>
      <name val="Arial Narrow"/>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rgb="FF999999"/>
      </bottom>
      <diagonal/>
    </border>
    <border>
      <left style="thin">
        <color indexed="64"/>
      </left>
      <right/>
      <top style="thin">
        <color indexed="64"/>
      </top>
      <bottom/>
      <diagonal/>
    </border>
    <border>
      <left/>
      <right style="thin">
        <color indexed="64"/>
      </right>
      <top style="thin">
        <color indexed="64"/>
      </top>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9"/>
      </top>
      <bottom/>
      <diagonal/>
    </border>
    <border>
      <left style="thin">
        <color rgb="FFABABAB"/>
      </left>
      <right/>
      <top/>
      <bottom/>
      <diagonal/>
    </border>
    <border>
      <left/>
      <right style="thin">
        <color rgb="FFABABAB"/>
      </right>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9"/>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right/>
      <top style="medium">
        <color indexed="64"/>
      </top>
      <bottom style="hair">
        <color indexed="64"/>
      </bottom>
      <diagonal/>
    </border>
    <border>
      <left/>
      <right/>
      <top style="dotted">
        <color indexed="64"/>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18"/>
      </top>
      <bottom/>
      <diagonal/>
    </border>
    <border>
      <left/>
      <right/>
      <top/>
      <bottom style="thick">
        <color theme="3"/>
      </bottom>
      <diagonal/>
    </border>
  </borders>
  <cellStyleXfs count="20">
    <xf numFmtId="0" fontId="0" fillId="0" borderId="0"/>
    <xf numFmtId="0" fontId="3" fillId="0" borderId="0"/>
    <xf numFmtId="0" fontId="4" fillId="0" borderId="0"/>
    <xf numFmtId="0" fontId="12" fillId="0" borderId="0"/>
    <xf numFmtId="0" fontId="4" fillId="0" borderId="0" applyProtection="0"/>
    <xf numFmtId="0" fontId="4" fillId="0" borderId="0" applyProtection="0">
      <protection locked="0"/>
    </xf>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6" fillId="0" borderId="0"/>
    <xf numFmtId="0" fontId="4" fillId="0" borderId="0"/>
    <xf numFmtId="176" fontId="4" fillId="0" borderId="0" applyFont="0" applyFill="0" applyBorder="0" applyAlignment="0" applyProtection="0"/>
    <xf numFmtId="43" fontId="4" fillId="0" borderId="0" applyFont="0" applyFill="0" applyBorder="0" applyAlignment="0" applyProtection="0"/>
    <xf numFmtId="0" fontId="68" fillId="0" borderId="0" applyNumberFormat="0" applyFill="0" applyBorder="0" applyAlignment="0" applyProtection="0"/>
    <xf numFmtId="0" fontId="1" fillId="0" borderId="0"/>
    <xf numFmtId="0" fontId="1" fillId="0" borderId="0"/>
    <xf numFmtId="176" fontId="1" fillId="0" borderId="0" applyFont="0" applyFill="0" applyBorder="0" applyAlignment="0" applyProtection="0"/>
  </cellStyleXfs>
  <cellXfs count="413">
    <xf numFmtId="0" fontId="0" fillId="0" borderId="0" xfId="0"/>
    <xf numFmtId="0" fontId="3" fillId="0" borderId="0" xfId="1"/>
    <xf numFmtId="0" fontId="5" fillId="0" borderId="0" xfId="2" applyFont="1" applyAlignment="1">
      <alignment horizontal="centerContinuous" vertical="center"/>
    </xf>
    <xf numFmtId="0" fontId="6" fillId="0" borderId="0" xfId="2" applyFont="1"/>
    <xf numFmtId="0" fontId="7" fillId="0" borderId="0" xfId="1" applyFont="1" applyAlignment="1">
      <alignment horizontal="center" vertical="top" wrapText="1"/>
    </xf>
    <xf numFmtId="0" fontId="8" fillId="0" borderId="0" xfId="1" applyFont="1"/>
    <xf numFmtId="164" fontId="9" fillId="0" borderId="0" xfId="1" applyNumberFormat="1" applyFont="1" applyAlignment="1">
      <alignment horizontal="center"/>
    </xf>
    <xf numFmtId="0" fontId="10" fillId="0" borderId="0" xfId="1" applyFont="1" applyAlignment="1">
      <alignment horizontal="center"/>
    </xf>
    <xf numFmtId="0" fontId="10" fillId="0" borderId="0" xfId="1" applyFont="1" applyAlignment="1">
      <alignment horizontal="center"/>
    </xf>
    <xf numFmtId="0" fontId="10" fillId="0" borderId="1" xfId="1" applyFont="1" applyBorder="1" applyAlignment="1">
      <alignment horizontal="center"/>
    </xf>
    <xf numFmtId="0" fontId="11" fillId="0" borderId="2" xfId="1" applyFont="1" applyBorder="1" applyAlignment="1">
      <alignment horizontal="left" vertical="center" wrapText="1"/>
    </xf>
    <xf numFmtId="165" fontId="11" fillId="0" borderId="3" xfId="1" applyNumberFormat="1" applyFont="1" applyBorder="1" applyAlignment="1">
      <alignment horizontal="center"/>
    </xf>
    <xf numFmtId="165" fontId="11" fillId="0" borderId="4" xfId="1" applyNumberFormat="1" applyFont="1" applyBorder="1" applyAlignment="1">
      <alignment horizontal="center"/>
    </xf>
    <xf numFmtId="165" fontId="11" fillId="0" borderId="5" xfId="1" applyNumberFormat="1" applyFont="1" applyBorder="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xf>
    <xf numFmtId="0" fontId="11" fillId="0" borderId="5" xfId="1" applyFont="1" applyBorder="1" applyAlignment="1">
      <alignment horizontal="center"/>
    </xf>
    <xf numFmtId="0" fontId="11" fillId="0" borderId="6" xfId="1" applyFont="1" applyBorder="1" applyAlignment="1">
      <alignment horizontal="left" vertical="center" wrapText="1"/>
    </xf>
    <xf numFmtId="0" fontId="11" fillId="0" borderId="2"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wrapText="1"/>
    </xf>
    <xf numFmtId="0" fontId="12" fillId="0" borderId="9" xfId="3" applyBorder="1"/>
    <xf numFmtId="0" fontId="12" fillId="0" borderId="9" xfId="3" applyBorder="1" applyAlignment="1">
      <alignment horizontal="center"/>
    </xf>
    <xf numFmtId="166" fontId="12" fillId="0" borderId="9" xfId="3" applyNumberFormat="1" applyBorder="1"/>
    <xf numFmtId="166" fontId="12" fillId="0" borderId="10" xfId="3" applyNumberFormat="1" applyBorder="1"/>
    <xf numFmtId="166" fontId="12" fillId="0" borderId="11" xfId="3" applyNumberFormat="1" applyBorder="1"/>
    <xf numFmtId="0" fontId="12" fillId="0" borderId="12" xfId="3" applyBorder="1"/>
    <xf numFmtId="0" fontId="12" fillId="0" borderId="13" xfId="3" applyBorder="1" applyAlignment="1">
      <alignment horizontal="center"/>
    </xf>
    <xf numFmtId="166" fontId="12" fillId="0" borderId="13" xfId="3" applyNumberFormat="1" applyBorder="1"/>
    <xf numFmtId="166" fontId="12" fillId="0" borderId="0" xfId="3" applyNumberFormat="1"/>
    <xf numFmtId="166" fontId="12" fillId="0" borderId="14" xfId="3" applyNumberFormat="1" applyBorder="1"/>
    <xf numFmtId="0" fontId="12" fillId="0" borderId="15" xfId="3" applyBorder="1"/>
    <xf numFmtId="0" fontId="12" fillId="0" borderId="0" xfId="3"/>
    <xf numFmtId="0" fontId="12" fillId="0" borderId="16" xfId="3" applyBorder="1" applyAlignment="1">
      <alignment horizontal="center"/>
    </xf>
    <xf numFmtId="0" fontId="12" fillId="0" borderId="17" xfId="3" applyBorder="1" applyAlignment="1">
      <alignment horizontal="center"/>
    </xf>
    <xf numFmtId="166" fontId="12" fillId="0" borderId="16" xfId="3" applyNumberFormat="1" applyBorder="1"/>
    <xf numFmtId="166" fontId="12" fillId="0" borderId="18" xfId="3" applyNumberFormat="1" applyBorder="1"/>
    <xf numFmtId="166" fontId="12" fillId="0" borderId="19" xfId="3" applyNumberFormat="1" applyBorder="1"/>
    <xf numFmtId="0" fontId="13" fillId="0" borderId="0" xfId="4" applyFont="1" applyAlignment="1">
      <alignment horizontal="center" wrapText="1"/>
    </xf>
    <xf numFmtId="0" fontId="4" fillId="0" borderId="0" xfId="2"/>
    <xf numFmtId="0" fontId="7" fillId="0" borderId="0" xfId="4" applyFont="1" applyAlignment="1">
      <alignment horizontal="center" wrapText="1"/>
    </xf>
    <xf numFmtId="0" fontId="14" fillId="0" borderId="0" xfId="2" applyFont="1"/>
    <xf numFmtId="164" fontId="9" fillId="0" borderId="0" xfId="4" applyNumberFormat="1" applyFont="1" applyAlignment="1">
      <alignment horizontal="center" wrapText="1"/>
    </xf>
    <xf numFmtId="0" fontId="15" fillId="0" borderId="0" xfId="2" applyFont="1"/>
    <xf numFmtId="0" fontId="10" fillId="0" borderId="0" xfId="4" applyFont="1" applyAlignment="1">
      <alignment horizontal="center" wrapText="1"/>
    </xf>
    <xf numFmtId="0" fontId="16" fillId="0" borderId="0" xfId="4" applyFont="1" applyAlignment="1">
      <alignment horizontal="center" wrapText="1"/>
    </xf>
    <xf numFmtId="0" fontId="16" fillId="0" borderId="0" xfId="2" applyFont="1"/>
    <xf numFmtId="0" fontId="17" fillId="0" borderId="0" xfId="4" applyFont="1"/>
    <xf numFmtId="0" fontId="18" fillId="0" borderId="20" xfId="4" applyFont="1" applyBorder="1" applyAlignment="1">
      <alignment horizontal="center" vertical="center"/>
    </xf>
    <xf numFmtId="0" fontId="11" fillId="0" borderId="21" xfId="4" applyFont="1" applyBorder="1" applyAlignment="1">
      <alignment horizontal="center"/>
    </xf>
    <xf numFmtId="0" fontId="18" fillId="0" borderId="1" xfId="4" applyFont="1" applyBorder="1" applyAlignment="1">
      <alignment horizontal="center" vertical="center"/>
    </xf>
    <xf numFmtId="0" fontId="11" fillId="0" borderId="4" xfId="4" applyFont="1" applyBorder="1" applyAlignment="1">
      <alignment horizontal="center" vertical="center" wrapText="1"/>
    </xf>
    <xf numFmtId="0" fontId="19" fillId="0" borderId="22" xfId="4" applyFont="1" applyBorder="1" applyAlignment="1">
      <alignment horizontal="center" vertical="center"/>
    </xf>
    <xf numFmtId="0" fontId="20" fillId="2" borderId="22" xfId="4" applyFont="1" applyFill="1" applyBorder="1" applyAlignment="1">
      <alignment horizontal="center" vertical="center" wrapText="1"/>
    </xf>
    <xf numFmtId="0" fontId="21" fillId="0" borderId="23" xfId="4" applyFont="1" applyBorder="1" applyAlignment="1">
      <alignment vertical="center"/>
    </xf>
    <xf numFmtId="167" fontId="21" fillId="0" borderId="23" xfId="4" applyNumberFormat="1" applyFont="1" applyBorder="1" applyAlignment="1">
      <alignment vertical="center"/>
    </xf>
    <xf numFmtId="0" fontId="22" fillId="0" borderId="0" xfId="2" applyFont="1"/>
    <xf numFmtId="0" fontId="19" fillId="0" borderId="0" xfId="4" applyFont="1" applyAlignment="1">
      <alignment vertical="center"/>
    </xf>
    <xf numFmtId="167" fontId="19" fillId="0" borderId="0" xfId="4" applyNumberFormat="1" applyFont="1" applyAlignment="1">
      <alignment vertical="center"/>
    </xf>
    <xf numFmtId="167" fontId="22" fillId="0" borderId="0" xfId="2" applyNumberFormat="1" applyFont="1"/>
    <xf numFmtId="0" fontId="21" fillId="0" borderId="0" xfId="4" applyFont="1" applyAlignment="1">
      <alignment vertical="center"/>
    </xf>
    <xf numFmtId="167" fontId="21" fillId="0" borderId="0" xfId="4" applyNumberFormat="1" applyFont="1" applyAlignment="1">
      <alignment vertical="center"/>
    </xf>
    <xf numFmtId="168" fontId="21" fillId="0" borderId="23" xfId="5" applyNumberFormat="1" applyFont="1" applyBorder="1" applyAlignment="1" applyProtection="1">
      <alignment horizontal="left" vertical="center"/>
    </xf>
    <xf numFmtId="168" fontId="19" fillId="0" borderId="0" xfId="5" applyNumberFormat="1" applyFont="1" applyAlignment="1" applyProtection="1">
      <alignment horizontal="left" vertical="center"/>
    </xf>
    <xf numFmtId="169" fontId="22" fillId="0" borderId="0" xfId="2" applyNumberFormat="1" applyFont="1"/>
    <xf numFmtId="43" fontId="22" fillId="0" borderId="0" xfId="6" applyFont="1" applyFill="1"/>
    <xf numFmtId="167" fontId="19" fillId="0" borderId="0" xfId="2" applyNumberFormat="1" applyFont="1" applyAlignment="1">
      <alignment horizontal="right"/>
    </xf>
    <xf numFmtId="168" fontId="21" fillId="0" borderId="0" xfId="5" applyNumberFormat="1" applyFont="1" applyAlignment="1" applyProtection="1">
      <alignment horizontal="left" vertical="center"/>
    </xf>
    <xf numFmtId="0" fontId="19" fillId="0" borderId="0" xfId="4" applyFont="1" applyAlignment="1">
      <alignment horizontal="left" vertical="center" indent="1"/>
    </xf>
    <xf numFmtId="168" fontId="21" fillId="0" borderId="0" xfId="5" applyNumberFormat="1" applyFont="1" applyAlignment="1" applyProtection="1">
      <alignment horizontal="left" vertical="center" wrapText="1"/>
    </xf>
    <xf numFmtId="168" fontId="23" fillId="0" borderId="0" xfId="5" applyNumberFormat="1" applyFont="1" applyAlignment="1" applyProtection="1">
      <alignment horizontal="left" vertical="center"/>
    </xf>
    <xf numFmtId="0" fontId="21" fillId="0" borderId="24" xfId="4" applyFont="1" applyBorder="1" applyAlignment="1">
      <alignment vertical="center"/>
    </xf>
    <xf numFmtId="167" fontId="21" fillId="0" borderId="24" xfId="4" applyNumberFormat="1" applyFont="1" applyBorder="1" applyAlignment="1">
      <alignment vertical="center"/>
    </xf>
    <xf numFmtId="0" fontId="24" fillId="0" borderId="25" xfId="4" applyFont="1" applyBorder="1"/>
    <xf numFmtId="170" fontId="25" fillId="0" borderId="25" xfId="4" applyNumberFormat="1" applyFont="1" applyBorder="1"/>
    <xf numFmtId="168" fontId="26" fillId="0" borderId="0" xfId="5" applyNumberFormat="1" applyFont="1" applyAlignment="1" applyProtection="1">
      <alignment horizontal="left"/>
    </xf>
    <xf numFmtId="0" fontId="27" fillId="0" borderId="0" xfId="4" applyFont="1" applyAlignment="1">
      <alignment horizontal="right"/>
    </xf>
    <xf numFmtId="0" fontId="27" fillId="0" borderId="0" xfId="2" applyFont="1"/>
    <xf numFmtId="0" fontId="19" fillId="0" borderId="0" xfId="2" applyFont="1"/>
    <xf numFmtId="0" fontId="28" fillId="0" borderId="0" xfId="4" applyFont="1" applyAlignment="1">
      <alignment horizontal="right"/>
    </xf>
    <xf numFmtId="0" fontId="29" fillId="0" borderId="0" xfId="4" applyFont="1" applyAlignment="1">
      <alignment horizontal="center" wrapText="1"/>
    </xf>
    <xf numFmtId="0" fontId="9" fillId="0" borderId="0" xfId="4" applyFont="1" applyAlignment="1">
      <alignment horizontal="center" wrapText="1"/>
    </xf>
    <xf numFmtId="0" fontId="10" fillId="0" borderId="0" xfId="2" applyFont="1"/>
    <xf numFmtId="0" fontId="20" fillId="0" borderId="22" xfId="4" applyFont="1" applyBorder="1" applyAlignment="1">
      <alignment horizontal="center" vertical="center" wrapText="1"/>
    </xf>
    <xf numFmtId="170" fontId="21" fillId="0" borderId="23" xfId="4" applyNumberFormat="1" applyFont="1" applyBorder="1" applyAlignment="1">
      <alignment vertical="center"/>
    </xf>
    <xf numFmtId="170" fontId="21" fillId="0" borderId="0" xfId="4" applyNumberFormat="1" applyFont="1" applyAlignment="1">
      <alignment vertical="center"/>
    </xf>
    <xf numFmtId="170" fontId="19" fillId="0" borderId="0" xfId="4" applyNumberFormat="1" applyFont="1" applyAlignment="1">
      <alignment vertical="center"/>
    </xf>
    <xf numFmtId="170" fontId="21" fillId="0" borderId="23" xfId="4" applyNumberFormat="1" applyFont="1" applyBorder="1" applyAlignment="1">
      <alignment vertical="center" wrapText="1"/>
    </xf>
    <xf numFmtId="0" fontId="22" fillId="0" borderId="0" xfId="2" applyFont="1" applyAlignment="1">
      <alignment vertical="center"/>
    </xf>
    <xf numFmtId="170" fontId="21" fillId="0" borderId="24" xfId="4" applyNumberFormat="1" applyFont="1" applyBorder="1" applyAlignment="1">
      <alignment vertical="center"/>
    </xf>
    <xf numFmtId="0" fontId="24" fillId="0" borderId="25" xfId="4" applyFont="1" applyBorder="1" applyAlignment="1">
      <alignment vertical="center"/>
    </xf>
    <xf numFmtId="0" fontId="26" fillId="0" borderId="0" xfId="4" applyFont="1"/>
    <xf numFmtId="0" fontId="27" fillId="0" borderId="0" xfId="4" applyFont="1" applyAlignment="1">
      <alignment horizontal="right" vertical="center"/>
    </xf>
    <xf numFmtId="167" fontId="17" fillId="0" borderId="0" xfId="4" applyNumberFormat="1" applyFont="1"/>
    <xf numFmtId="0" fontId="4" fillId="0" borderId="0" xfId="2" applyAlignment="1">
      <alignment vertical="center"/>
    </xf>
    <xf numFmtId="0" fontId="7" fillId="0" borderId="0" xfId="4" applyFont="1" applyAlignment="1">
      <alignment horizontal="center" vertical="center" wrapText="1"/>
    </xf>
    <xf numFmtId="0" fontId="14" fillId="0" borderId="0" xfId="2" applyFont="1" applyAlignment="1">
      <alignment vertical="center"/>
    </xf>
    <xf numFmtId="164" fontId="9" fillId="0" borderId="0" xfId="4" applyNumberFormat="1" applyFont="1" applyAlignment="1">
      <alignment horizontal="center" vertical="center" wrapText="1"/>
    </xf>
    <xf numFmtId="0" fontId="15" fillId="0" borderId="0" xfId="2" applyFont="1" applyAlignment="1">
      <alignment vertical="center"/>
    </xf>
    <xf numFmtId="0" fontId="16" fillId="0" borderId="0" xfId="2" applyFont="1" applyAlignment="1">
      <alignment vertical="center"/>
    </xf>
    <xf numFmtId="14" fontId="16" fillId="0" borderId="0" xfId="2" applyNumberFormat="1" applyFont="1" applyAlignment="1">
      <alignment vertical="center"/>
    </xf>
    <xf numFmtId="0" fontId="17" fillId="0" borderId="0" xfId="4" applyFont="1" applyAlignment="1">
      <alignment vertical="center"/>
    </xf>
    <xf numFmtId="0" fontId="31" fillId="0" borderId="0" xfId="4" applyFont="1" applyAlignment="1">
      <alignment vertical="center"/>
    </xf>
    <xf numFmtId="0" fontId="11" fillId="0" borderId="20" xfId="4" applyFont="1" applyBorder="1" applyAlignment="1">
      <alignment horizontal="center" vertical="center" wrapText="1"/>
    </xf>
    <xf numFmtId="0" fontId="11" fillId="0" borderId="21" xfId="4" applyFont="1" applyBorder="1" applyAlignment="1">
      <alignment horizontal="center" vertical="center"/>
    </xf>
    <xf numFmtId="0" fontId="17" fillId="0" borderId="1" xfId="4" applyFont="1" applyBorder="1" applyAlignment="1">
      <alignment horizontal="center" vertical="center"/>
    </xf>
    <xf numFmtId="9" fontId="21" fillId="0" borderId="23" xfId="7" applyFont="1" applyFill="1" applyBorder="1" applyAlignment="1">
      <alignment vertical="center"/>
    </xf>
    <xf numFmtId="171" fontId="21" fillId="0" borderId="23" xfId="4" applyNumberFormat="1" applyFont="1" applyBorder="1" applyAlignment="1">
      <alignment vertical="center"/>
    </xf>
    <xf numFmtId="171" fontId="22" fillId="0" borderId="0" xfId="2" applyNumberFormat="1" applyFont="1" applyAlignment="1">
      <alignment vertical="center"/>
    </xf>
    <xf numFmtId="9" fontId="19" fillId="0" borderId="0" xfId="7" applyFont="1" applyFill="1" applyBorder="1" applyAlignment="1">
      <alignment vertical="center"/>
    </xf>
    <xf numFmtId="171" fontId="19" fillId="0" borderId="0" xfId="4" applyNumberFormat="1" applyFont="1" applyAlignment="1">
      <alignment vertical="center"/>
    </xf>
    <xf numFmtId="171" fontId="21" fillId="0" borderId="0" xfId="4" applyNumberFormat="1" applyFont="1" applyAlignment="1">
      <alignment vertical="center"/>
    </xf>
    <xf numFmtId="168" fontId="21" fillId="0" borderId="23" xfId="5" applyNumberFormat="1" applyFont="1" applyBorder="1" applyAlignment="1" applyProtection="1">
      <alignment horizontal="left" vertical="center" wrapText="1"/>
    </xf>
    <xf numFmtId="170" fontId="24" fillId="0" borderId="25" xfId="4" applyNumberFormat="1" applyFont="1" applyBorder="1" applyAlignment="1">
      <alignment vertical="center"/>
    </xf>
    <xf numFmtId="0" fontId="26" fillId="0" borderId="0" xfId="4" applyFont="1" applyAlignment="1">
      <alignment vertical="center"/>
    </xf>
    <xf numFmtId="0" fontId="28" fillId="0" borderId="0" xfId="4" applyFont="1" applyAlignment="1">
      <alignment vertical="center"/>
    </xf>
    <xf numFmtId="171" fontId="17" fillId="0" borderId="0" xfId="4" applyNumberFormat="1" applyFont="1" applyAlignment="1">
      <alignment vertical="center"/>
    </xf>
    <xf numFmtId="166" fontId="32" fillId="0" borderId="0" xfId="6" applyNumberFormat="1" applyFont="1" applyFill="1"/>
    <xf numFmtId="172" fontId="33" fillId="0" borderId="0" xfId="2" applyNumberFormat="1" applyFont="1"/>
    <xf numFmtId="0" fontId="4" fillId="0" borderId="0" xfId="2" applyAlignment="1">
      <alignment horizontal="right"/>
    </xf>
    <xf numFmtId="0" fontId="14" fillId="0" borderId="0" xfId="2" applyFont="1" applyAlignment="1">
      <alignment horizontal="right"/>
    </xf>
    <xf numFmtId="0" fontId="15" fillId="0" borderId="0" xfId="2" applyFont="1" applyAlignment="1">
      <alignment horizontal="right"/>
    </xf>
    <xf numFmtId="0" fontId="16" fillId="0" borderId="0" xfId="2" applyFont="1" applyAlignment="1">
      <alignment horizontal="right"/>
    </xf>
    <xf numFmtId="0" fontId="22" fillId="0" borderId="0" xfId="2" applyFont="1" applyAlignment="1">
      <alignment horizontal="right"/>
    </xf>
    <xf numFmtId="167" fontId="22" fillId="0" borderId="0" xfId="2" applyNumberFormat="1" applyFont="1" applyAlignment="1">
      <alignment horizontal="right"/>
    </xf>
    <xf numFmtId="43" fontId="22" fillId="0" borderId="0" xfId="2" applyNumberFormat="1" applyFont="1" applyAlignment="1">
      <alignment horizontal="right"/>
    </xf>
    <xf numFmtId="167" fontId="27" fillId="0" borderId="0" xfId="4" applyNumberFormat="1" applyFont="1" applyAlignment="1">
      <alignment horizontal="right"/>
    </xf>
    <xf numFmtId="0" fontId="27" fillId="0" borderId="0" xfId="2" applyFont="1" applyAlignment="1">
      <alignment horizontal="right"/>
    </xf>
    <xf numFmtId="0" fontId="10" fillId="0" borderId="0" xfId="2" applyFont="1" applyAlignment="1">
      <alignment horizontal="right"/>
    </xf>
    <xf numFmtId="0" fontId="22" fillId="0" borderId="0" xfId="2" applyFont="1" applyAlignment="1">
      <alignment horizontal="right" vertical="center"/>
    </xf>
    <xf numFmtId="167" fontId="27" fillId="0" borderId="0" xfId="4" applyNumberFormat="1" applyFont="1" applyAlignment="1">
      <alignment horizontal="right" vertical="center"/>
    </xf>
    <xf numFmtId="167" fontId="34" fillId="0" borderId="0" xfId="4" applyNumberFormat="1" applyFont="1" applyAlignment="1">
      <alignment horizontal="right" vertical="center"/>
    </xf>
    <xf numFmtId="168" fontId="26" fillId="0" borderId="0" xfId="4" applyNumberFormat="1" applyFont="1"/>
    <xf numFmtId="171" fontId="4" fillId="0" borderId="0" xfId="2" applyNumberFormat="1" applyAlignment="1">
      <alignment vertical="center"/>
    </xf>
    <xf numFmtId="0" fontId="35" fillId="0" borderId="21" xfId="4" applyFont="1" applyBorder="1" applyAlignment="1">
      <alignment horizontal="center"/>
    </xf>
    <xf numFmtId="0" fontId="28" fillId="0" borderId="0" xfId="4" applyFont="1"/>
    <xf numFmtId="43" fontId="22" fillId="0" borderId="0" xfId="6" applyFont="1" applyFill="1" applyAlignment="1">
      <alignment horizontal="right"/>
    </xf>
    <xf numFmtId="171" fontId="28" fillId="0" borderId="0" xfId="4" applyNumberFormat="1" applyFont="1" applyAlignment="1">
      <alignment vertical="center"/>
    </xf>
    <xf numFmtId="0" fontId="9" fillId="0" borderId="0" xfId="2" applyFont="1" applyAlignment="1">
      <alignment vertical="center"/>
    </xf>
    <xf numFmtId="0" fontId="7" fillId="0" borderId="0" xfId="2" applyFont="1" applyAlignment="1">
      <alignment horizontal="center"/>
    </xf>
    <xf numFmtId="164" fontId="9" fillId="0" borderId="0" xfId="2" applyNumberFormat="1" applyFont="1" applyAlignment="1">
      <alignment horizontal="center" vertical="center"/>
    </xf>
    <xf numFmtId="0" fontId="10" fillId="0" borderId="0" xfId="2" applyFont="1" applyAlignment="1">
      <alignment horizontal="center" vertical="center"/>
    </xf>
    <xf numFmtId="0" fontId="11" fillId="0" borderId="20" xfId="2" applyFont="1" applyBorder="1" applyAlignment="1">
      <alignment horizontal="center" vertical="center"/>
    </xf>
    <xf numFmtId="0" fontId="17" fillId="0" borderId="20" xfId="2" applyFont="1" applyBorder="1" applyAlignment="1">
      <alignment horizontal="center" vertical="center" wrapText="1"/>
    </xf>
    <xf numFmtId="0" fontId="17" fillId="0" borderId="0" xfId="2" applyFont="1"/>
    <xf numFmtId="0" fontId="11" fillId="0" borderId="23" xfId="2" applyFont="1" applyBorder="1" applyAlignment="1">
      <alignment horizontal="center" vertical="center"/>
    </xf>
    <xf numFmtId="0" fontId="17" fillId="0" borderId="23" xfId="2" applyFont="1" applyBorder="1" applyAlignment="1">
      <alignment horizontal="center" vertical="center" wrapText="1"/>
    </xf>
    <xf numFmtId="2" fontId="21" fillId="0" borderId="0" xfId="8" applyNumberFormat="1" applyFont="1" applyAlignment="1">
      <alignment horizontal="center" vertical="center"/>
    </xf>
    <xf numFmtId="0" fontId="19" fillId="0" borderId="26" xfId="2" applyFont="1" applyBorder="1"/>
    <xf numFmtId="0" fontId="21" fillId="0" borderId="0" xfId="2" applyFont="1"/>
    <xf numFmtId="173" fontId="19" fillId="0" borderId="0" xfId="9" applyNumberFormat="1" applyFont="1" applyFill="1" applyBorder="1" applyAlignment="1">
      <alignment horizontal="right"/>
    </xf>
    <xf numFmtId="173" fontId="17" fillId="0" borderId="0" xfId="2" applyNumberFormat="1" applyFont="1"/>
    <xf numFmtId="0" fontId="36" fillId="0" borderId="0" xfId="2" applyFont="1"/>
    <xf numFmtId="174" fontId="19" fillId="0" borderId="0" xfId="9" applyNumberFormat="1" applyFont="1" applyFill="1" applyBorder="1" applyAlignment="1">
      <alignment horizontal="right"/>
    </xf>
    <xf numFmtId="175" fontId="19" fillId="0" borderId="0" xfId="9" applyNumberFormat="1" applyFont="1" applyFill="1" applyBorder="1" applyAlignment="1">
      <alignment horizontal="right"/>
    </xf>
    <xf numFmtId="175" fontId="19" fillId="0" borderId="0" xfId="9" applyNumberFormat="1" applyFont="1" applyFill="1" applyBorder="1" applyAlignment="1">
      <alignment horizontal="center"/>
    </xf>
    <xf numFmtId="43" fontId="19" fillId="0" borderId="0" xfId="9" applyFont="1" applyFill="1" applyBorder="1" applyAlignment="1">
      <alignment horizontal="right"/>
    </xf>
    <xf numFmtId="0" fontId="19" fillId="0" borderId="25" xfId="2" applyFont="1" applyBorder="1"/>
    <xf numFmtId="173" fontId="19" fillId="0" borderId="25" xfId="9" applyNumberFormat="1" applyFont="1" applyFill="1" applyBorder="1" applyAlignment="1">
      <alignment horizontal="right"/>
    </xf>
    <xf numFmtId="0" fontId="26" fillId="0" borderId="0" xfId="2" applyFont="1"/>
    <xf numFmtId="0" fontId="26" fillId="0" borderId="0" xfId="2" applyFont="1" applyAlignment="1">
      <alignment vertical="center"/>
    </xf>
    <xf numFmtId="0" fontId="19" fillId="0" borderId="0" xfId="2" applyFont="1" applyAlignment="1">
      <alignment vertical="center"/>
    </xf>
    <xf numFmtId="0" fontId="37" fillId="0" borderId="0" xfId="2" applyFont="1" applyAlignment="1">
      <alignment horizontal="centerContinuous" vertical="center"/>
    </xf>
    <xf numFmtId="0" fontId="38" fillId="0" borderId="0" xfId="2" applyFont="1"/>
    <xf numFmtId="0" fontId="7" fillId="0" borderId="0" xfId="2" applyFont="1" applyAlignment="1">
      <alignment horizontal="center" vertical="center"/>
    </xf>
    <xf numFmtId="0" fontId="7" fillId="0" borderId="0" xfId="2" applyFont="1"/>
    <xf numFmtId="0" fontId="39" fillId="0" borderId="0" xfId="2" applyFont="1"/>
    <xf numFmtId="0" fontId="40" fillId="0" borderId="0" xfId="2" applyFont="1" applyAlignment="1">
      <alignment horizontal="center"/>
    </xf>
    <xf numFmtId="0" fontId="18" fillId="0" borderId="20" xfId="2" applyFont="1" applyBorder="1" applyAlignment="1">
      <alignment horizontal="center" vertical="center" wrapText="1"/>
    </xf>
    <xf numFmtId="0" fontId="4" fillId="0" borderId="20" xfId="2" applyBorder="1" applyAlignment="1">
      <alignment horizontal="center" vertical="center" wrapText="1"/>
    </xf>
    <xf numFmtId="0" fontId="41" fillId="0" borderId="21" xfId="2" applyFont="1" applyBorder="1" applyAlignment="1">
      <alignment horizontal="center" vertical="center"/>
    </xf>
    <xf numFmtId="0" fontId="18" fillId="0" borderId="23" xfId="2" applyFont="1" applyBorder="1" applyAlignment="1">
      <alignment horizontal="center" vertical="center" wrapText="1"/>
    </xf>
    <xf numFmtId="0" fontId="4" fillId="0" borderId="23" xfId="2" applyBorder="1" applyAlignment="1">
      <alignment horizontal="center" vertical="center" wrapText="1"/>
    </xf>
    <xf numFmtId="0" fontId="4" fillId="0" borderId="27" xfId="2" applyBorder="1" applyAlignment="1">
      <alignment horizontal="center" vertical="center" wrapText="1"/>
    </xf>
    <xf numFmtId="0" fontId="19" fillId="0" borderId="0" xfId="2" applyFont="1" applyAlignment="1">
      <alignment horizontal="left" vertical="center" wrapText="1"/>
    </xf>
    <xf numFmtId="177" fontId="19" fillId="0" borderId="0" xfId="10" applyNumberFormat="1" applyFont="1" applyFill="1" applyBorder="1" applyAlignment="1">
      <alignment horizontal="center" vertical="center"/>
    </xf>
    <xf numFmtId="4" fontId="19" fillId="0" borderId="0" xfId="11" applyNumberFormat="1" applyFont="1" applyFill="1" applyBorder="1" applyAlignment="1">
      <alignment horizontal="center" vertical="center"/>
    </xf>
    <xf numFmtId="3" fontId="19" fillId="0" borderId="0" xfId="11" applyNumberFormat="1" applyFont="1" applyFill="1" applyBorder="1" applyAlignment="1">
      <alignment horizontal="center" vertical="center"/>
    </xf>
    <xf numFmtId="3" fontId="19" fillId="0" borderId="0" xfId="6" applyNumberFormat="1" applyFont="1" applyFill="1" applyBorder="1" applyAlignment="1">
      <alignment horizontal="center" vertical="center"/>
    </xf>
    <xf numFmtId="0" fontId="19" fillId="0" borderId="25" xfId="2" applyFont="1" applyBorder="1" applyAlignment="1">
      <alignment horizontal="left" vertical="center" wrapText="1"/>
    </xf>
    <xf numFmtId="3" fontId="19" fillId="0" borderId="25" xfId="6" applyNumberFormat="1" applyFont="1" applyFill="1" applyBorder="1" applyAlignment="1">
      <alignment horizontal="center" vertical="center"/>
    </xf>
    <xf numFmtId="0" fontId="4" fillId="0" borderId="0" xfId="2" applyAlignment="1">
      <alignment horizontal="center" vertical="center"/>
    </xf>
    <xf numFmtId="3" fontId="4" fillId="0" borderId="0" xfId="2" applyNumberFormat="1" applyAlignment="1">
      <alignment horizontal="center" vertical="center"/>
    </xf>
    <xf numFmtId="0" fontId="27" fillId="0" borderId="0" xfId="2" applyFont="1" applyAlignment="1">
      <alignment vertical="center"/>
    </xf>
    <xf numFmtId="3" fontId="27" fillId="0" borderId="0" xfId="2" applyNumberFormat="1" applyFont="1" applyAlignment="1">
      <alignment vertical="center"/>
    </xf>
    <xf numFmtId="3" fontId="4" fillId="0" borderId="0" xfId="2" applyNumberFormat="1" applyAlignment="1">
      <alignment vertical="center"/>
    </xf>
    <xf numFmtId="0" fontId="42" fillId="0" borderId="0" xfId="2" applyFont="1"/>
    <xf numFmtId="14" fontId="42" fillId="0" borderId="0" xfId="2" applyNumberFormat="1" applyFont="1"/>
    <xf numFmtId="164" fontId="9" fillId="0" borderId="0" xfId="2" applyNumberFormat="1" applyFont="1" applyAlignment="1">
      <alignment horizontal="center"/>
    </xf>
    <xf numFmtId="0" fontId="10" fillId="0" borderId="0" xfId="2" applyFont="1" applyAlignment="1">
      <alignment horizontal="center"/>
    </xf>
    <xf numFmtId="0" fontId="43" fillId="0" borderId="0" xfId="2" applyFont="1"/>
    <xf numFmtId="178" fontId="44" fillId="0" borderId="0" xfId="2" applyNumberFormat="1" applyFont="1" applyAlignment="1">
      <alignment horizontal="left"/>
    </xf>
    <xf numFmtId="0" fontId="45" fillId="0" borderId="20" xfId="2" applyFont="1" applyBorder="1"/>
    <xf numFmtId="0" fontId="11" fillId="0" borderId="28" xfId="12" applyFont="1" applyBorder="1" applyAlignment="1">
      <alignment horizontal="center"/>
    </xf>
    <xf numFmtId="0" fontId="11" fillId="0" borderId="20" xfId="12" applyFont="1" applyBorder="1" applyAlignment="1">
      <alignment horizontal="center" vertical="center" wrapText="1"/>
    </xf>
    <xf numFmtId="0" fontId="41" fillId="0" borderId="0" xfId="2" applyFont="1"/>
    <xf numFmtId="0" fontId="45" fillId="0" borderId="0" xfId="2" applyFont="1"/>
    <xf numFmtId="0" fontId="11" fillId="0" borderId="0" xfId="12" applyFont="1" applyAlignment="1">
      <alignment horizontal="center" vertical="center" wrapText="1"/>
    </xf>
    <xf numFmtId="0" fontId="11" fillId="0" borderId="26" xfId="12" applyFont="1" applyBorder="1" applyAlignment="1">
      <alignment horizontal="center" vertical="center" wrapText="1"/>
    </xf>
    <xf numFmtId="0" fontId="11" fillId="3" borderId="26" xfId="12" applyFont="1" applyFill="1" applyBorder="1" applyAlignment="1">
      <alignment horizontal="center" vertical="center" wrapText="1"/>
    </xf>
    <xf numFmtId="0" fontId="45" fillId="0" borderId="0" xfId="2" applyFont="1" applyAlignment="1">
      <alignment horizontal="center"/>
    </xf>
    <xf numFmtId="0" fontId="11" fillId="3" borderId="0" xfId="12" applyFont="1" applyFill="1" applyAlignment="1">
      <alignment horizontal="center" vertical="center" wrapText="1"/>
    </xf>
    <xf numFmtId="0" fontId="45" fillId="0" borderId="1" xfId="2" applyFont="1" applyBorder="1"/>
    <xf numFmtId="37" fontId="45" fillId="0" borderId="1" xfId="2" quotePrefix="1" applyNumberFormat="1" applyFont="1" applyBorder="1" applyAlignment="1">
      <alignment horizontal="center" vertical="center"/>
    </xf>
    <xf numFmtId="37" fontId="45" fillId="3" borderId="1" xfId="2" quotePrefix="1" applyNumberFormat="1" applyFont="1" applyFill="1" applyBorder="1" applyAlignment="1">
      <alignment horizontal="center" vertical="center"/>
    </xf>
    <xf numFmtId="0" fontId="11" fillId="0" borderId="1" xfId="2" applyFont="1" applyBorder="1" applyAlignment="1">
      <alignment horizontal="center"/>
    </xf>
    <xf numFmtId="0" fontId="47" fillId="0" borderId="22" xfId="2" applyFont="1" applyBorder="1"/>
    <xf numFmtId="37" fontId="47" fillId="0" borderId="22" xfId="2" applyNumberFormat="1" applyFont="1" applyBorder="1"/>
    <xf numFmtId="37" fontId="47" fillId="0" borderId="0" xfId="2" applyNumberFormat="1" applyFont="1"/>
    <xf numFmtId="0" fontId="22" fillId="0" borderId="22" xfId="2" applyFont="1" applyBorder="1" applyAlignment="1">
      <alignment horizontal="center"/>
    </xf>
    <xf numFmtId="166" fontId="36" fillId="0" borderId="0" xfId="2" applyNumberFormat="1" applyFont="1" applyAlignment="1">
      <alignment vertical="center"/>
    </xf>
    <xf numFmtId="2" fontId="21" fillId="0" borderId="0" xfId="2" applyNumberFormat="1" applyFont="1" applyAlignment="1">
      <alignment horizontal="center" vertical="center"/>
    </xf>
    <xf numFmtId="0" fontId="36" fillId="0" borderId="25" xfId="2" applyFont="1" applyBorder="1" applyAlignment="1">
      <alignment vertical="center"/>
    </xf>
    <xf numFmtId="2" fontId="21" fillId="0" borderId="25" xfId="2" applyNumberFormat="1" applyFont="1" applyBorder="1" applyAlignment="1">
      <alignment horizontal="center" vertical="center"/>
    </xf>
    <xf numFmtId="0" fontId="19" fillId="0" borderId="20" xfId="2" applyFont="1" applyBorder="1" applyAlignment="1">
      <alignment horizontal="left" vertical="center" wrapText="1"/>
    </xf>
    <xf numFmtId="0" fontId="48" fillId="0" borderId="0" xfId="2" applyFont="1"/>
    <xf numFmtId="0" fontId="36" fillId="3" borderId="0" xfId="2" applyFont="1" applyFill="1" applyAlignment="1">
      <alignment horizontal="left" vertical="center" wrapText="1"/>
    </xf>
    <xf numFmtId="0" fontId="4" fillId="3" borderId="0" xfId="2" applyFill="1"/>
    <xf numFmtId="0" fontId="36" fillId="3" borderId="0" xfId="2" applyFont="1" applyFill="1" applyAlignment="1">
      <alignment vertical="center"/>
    </xf>
    <xf numFmtId="0" fontId="36" fillId="0" borderId="0" xfId="2" applyFont="1" applyAlignment="1">
      <alignment vertical="top" wrapText="1"/>
    </xf>
    <xf numFmtId="0" fontId="36" fillId="3" borderId="0" xfId="2" applyFont="1" applyFill="1" applyAlignment="1">
      <alignment vertical="top" wrapText="1"/>
    </xf>
    <xf numFmtId="0" fontId="7" fillId="3" borderId="0" xfId="13" applyFont="1" applyFill="1" applyAlignment="1">
      <alignment horizontal="center"/>
    </xf>
    <xf numFmtId="0" fontId="4" fillId="3" borderId="0" xfId="13" applyFill="1"/>
    <xf numFmtId="164" fontId="9" fillId="3" borderId="0" xfId="13" applyNumberFormat="1" applyFont="1" applyFill="1" applyAlignment="1">
      <alignment horizontal="center"/>
    </xf>
    <xf numFmtId="0" fontId="10" fillId="3" borderId="0" xfId="13" applyFont="1" applyFill="1" applyAlignment="1">
      <alignment horizontal="center"/>
    </xf>
    <xf numFmtId="0" fontId="49" fillId="3" borderId="0" xfId="13" applyFont="1" applyFill="1"/>
    <xf numFmtId="178" fontId="44" fillId="3" borderId="0" xfId="13" applyNumberFormat="1" applyFont="1" applyFill="1" applyAlignment="1">
      <alignment horizontal="left"/>
    </xf>
    <xf numFmtId="0" fontId="45" fillId="3" borderId="20" xfId="13" applyFont="1" applyFill="1" applyBorder="1"/>
    <xf numFmtId="0" fontId="11" fillId="3" borderId="20" xfId="12" applyFont="1" applyFill="1" applyBorder="1" applyAlignment="1">
      <alignment horizontal="center" vertical="center" wrapText="1"/>
    </xf>
    <xf numFmtId="0" fontId="45" fillId="3" borderId="0" xfId="13" applyFont="1" applyFill="1" applyAlignment="1">
      <alignment horizontal="center"/>
    </xf>
    <xf numFmtId="0" fontId="17" fillId="3" borderId="29" xfId="12" applyFont="1" applyFill="1" applyBorder="1" applyAlignment="1">
      <alignment horizontal="center" vertical="center" wrapText="1"/>
    </xf>
    <xf numFmtId="0" fontId="45" fillId="3" borderId="1" xfId="13" applyFont="1" applyFill="1" applyBorder="1"/>
    <xf numFmtId="37" fontId="50" fillId="3" borderId="1" xfId="13" quotePrefix="1" applyNumberFormat="1" applyFont="1" applyFill="1" applyBorder="1" applyAlignment="1">
      <alignment horizontal="center" vertical="center"/>
    </xf>
    <xf numFmtId="0" fontId="36" fillId="3" borderId="22" xfId="13" applyFont="1" applyFill="1" applyBorder="1"/>
    <xf numFmtId="37" fontId="36" fillId="3" borderId="0" xfId="13" applyNumberFormat="1" applyFont="1" applyFill="1"/>
    <xf numFmtId="0" fontId="17" fillId="3" borderId="0" xfId="13" applyFont="1" applyFill="1"/>
    <xf numFmtId="179" fontId="36" fillId="3" borderId="0" xfId="13" applyNumberFormat="1" applyFont="1" applyFill="1" applyAlignment="1">
      <alignment horizontal="left" vertical="center"/>
    </xf>
    <xf numFmtId="41" fontId="36" fillId="3" borderId="0" xfId="13" applyNumberFormat="1" applyFont="1" applyFill="1" applyAlignment="1">
      <alignment vertical="center"/>
    </xf>
    <xf numFmtId="41" fontId="51" fillId="3" borderId="0" xfId="13" applyNumberFormat="1" applyFont="1" applyFill="1" applyAlignment="1">
      <alignment vertical="center"/>
    </xf>
    <xf numFmtId="179" fontId="51" fillId="3" borderId="25" xfId="13" applyNumberFormat="1" applyFont="1" applyFill="1" applyBorder="1" applyAlignment="1">
      <alignment horizontal="left" vertical="center"/>
    </xf>
    <xf numFmtId="41" fontId="51" fillId="3" borderId="25" xfId="13" applyNumberFormat="1" applyFont="1" applyFill="1" applyBorder="1" applyAlignment="1">
      <alignment vertical="center"/>
    </xf>
    <xf numFmtId="179" fontId="19" fillId="3" borderId="0" xfId="13" applyNumberFormat="1" applyFont="1" applyFill="1"/>
    <xf numFmtId="0" fontId="19" fillId="3" borderId="0" xfId="13" applyFont="1" applyFill="1" applyAlignment="1">
      <alignment horizontal="left" vertical="top" wrapText="1"/>
    </xf>
    <xf numFmtId="0" fontId="36" fillId="3" borderId="0" xfId="13" applyFont="1" applyFill="1" applyAlignment="1">
      <alignment vertical="center"/>
    </xf>
    <xf numFmtId="0" fontId="13" fillId="0" borderId="0" xfId="3" applyFont="1"/>
    <xf numFmtId="0" fontId="52" fillId="0" borderId="0" xfId="3" applyFont="1"/>
    <xf numFmtId="0" fontId="7" fillId="0" borderId="0" xfId="3" applyFont="1" applyAlignment="1">
      <alignment horizontal="center" vertical="center" wrapText="1"/>
    </xf>
    <xf numFmtId="0" fontId="7" fillId="0" borderId="0" xfId="3" applyFont="1"/>
    <xf numFmtId="0" fontId="53" fillId="0" borderId="0" xfId="3" applyFont="1"/>
    <xf numFmtId="180" fontId="9" fillId="0" borderId="0" xfId="3" applyNumberFormat="1" applyFont="1" applyAlignment="1">
      <alignment horizontal="center"/>
    </xf>
    <xf numFmtId="0" fontId="9" fillId="0" borderId="0" xfId="3" applyFont="1"/>
    <xf numFmtId="0" fontId="54" fillId="0" borderId="0" xfId="3" applyFont="1"/>
    <xf numFmtId="0" fontId="10" fillId="0" borderId="0" xfId="3" applyFont="1" applyAlignment="1">
      <alignment horizontal="center"/>
    </xf>
    <xf numFmtId="0" fontId="10" fillId="0" borderId="0" xfId="3" applyFont="1"/>
    <xf numFmtId="0" fontId="31" fillId="0" borderId="0" xfId="3" applyFont="1"/>
    <xf numFmtId="0" fontId="17" fillId="0" borderId="0" xfId="3" applyFont="1"/>
    <xf numFmtId="0" fontId="18" fillId="0" borderId="28" xfId="3" applyFont="1" applyBorder="1" applyAlignment="1">
      <alignment horizontal="center" vertical="center"/>
    </xf>
    <xf numFmtId="0" fontId="55" fillId="0" borderId="28" xfId="3" applyFont="1" applyBorder="1" applyAlignment="1">
      <alignment horizontal="center" vertical="center" wrapText="1"/>
    </xf>
    <xf numFmtId="0" fontId="35" fillId="0" borderId="28" xfId="3" applyFont="1" applyBorder="1" applyAlignment="1">
      <alignment horizontal="center" vertical="center" wrapText="1"/>
    </xf>
    <xf numFmtId="181" fontId="17" fillId="0" borderId="0" xfId="3" applyNumberFormat="1" applyFont="1"/>
    <xf numFmtId="0" fontId="56" fillId="0" borderId="0" xfId="3" applyFont="1" applyAlignment="1">
      <alignment vertical="center"/>
    </xf>
    <xf numFmtId="0" fontId="11" fillId="0" borderId="0" xfId="3" applyFont="1" applyAlignment="1">
      <alignment vertical="center" wrapText="1"/>
    </xf>
    <xf numFmtId="3" fontId="17" fillId="0" borderId="0" xfId="3" applyNumberFormat="1" applyFont="1" applyAlignment="1">
      <alignment horizontal="center" vertical="center" shrinkToFit="1"/>
    </xf>
    <xf numFmtId="0" fontId="19" fillId="0" borderId="0" xfId="3" applyFont="1"/>
    <xf numFmtId="0" fontId="57" fillId="0" borderId="25" xfId="3" applyFont="1" applyBorder="1"/>
    <xf numFmtId="181" fontId="57" fillId="0" borderId="25" xfId="3" applyNumberFormat="1" applyFont="1" applyBorder="1"/>
    <xf numFmtId="0" fontId="28" fillId="0" borderId="0" xfId="3" applyFont="1"/>
    <xf numFmtId="0" fontId="58" fillId="0" borderId="0" xfId="3" applyFont="1"/>
    <xf numFmtId="0" fontId="59" fillId="0" borderId="0" xfId="3" applyFont="1"/>
    <xf numFmtId="181" fontId="27" fillId="0" borderId="0" xfId="3" applyNumberFormat="1" applyFont="1"/>
    <xf numFmtId="0" fontId="27" fillId="0" borderId="0" xfId="3" applyFont="1"/>
    <xf numFmtId="0" fontId="11" fillId="0" borderId="4" xfId="3" applyFont="1" applyBorder="1" applyAlignment="1">
      <alignment horizontal="left" vertical="center"/>
    </xf>
    <xf numFmtId="3" fontId="60" fillId="0" borderId="4" xfId="3" applyNumberFormat="1" applyFont="1" applyBorder="1" applyAlignment="1">
      <alignment horizontal="center" vertical="center" wrapText="1"/>
    </xf>
    <xf numFmtId="0" fontId="28" fillId="0" borderId="0" xfId="2" applyFont="1" applyAlignment="1">
      <alignment vertical="center"/>
    </xf>
    <xf numFmtId="0" fontId="61" fillId="0" borderId="0" xfId="3" applyFont="1"/>
    <xf numFmtId="0" fontId="7" fillId="0" borderId="0" xfId="2" applyFont="1" applyAlignment="1" applyProtection="1">
      <alignment horizontal="center" vertical="center"/>
      <protection locked="0"/>
    </xf>
    <xf numFmtId="0" fontId="11" fillId="0" borderId="0" xfId="2" applyFont="1" applyAlignment="1" applyProtection="1">
      <alignment vertical="center"/>
      <protection locked="0"/>
    </xf>
    <xf numFmtId="182" fontId="9" fillId="0" borderId="0" xfId="2" applyNumberFormat="1" applyFont="1" applyAlignment="1" applyProtection="1">
      <alignment horizontal="center"/>
      <protection locked="0"/>
    </xf>
    <xf numFmtId="0" fontId="43" fillId="0" borderId="0" xfId="2" applyFont="1" applyAlignment="1" applyProtection="1">
      <alignment vertical="center"/>
      <protection locked="0"/>
    </xf>
    <xf numFmtId="0" fontId="10" fillId="0" borderId="0" xfId="2" applyFont="1" applyAlignment="1" applyProtection="1">
      <alignment horizontal="centerContinuous" vertical="center"/>
      <protection locked="0"/>
    </xf>
    <xf numFmtId="0" fontId="18" fillId="0" borderId="0" xfId="2" applyFont="1" applyAlignment="1" applyProtection="1">
      <alignment horizontal="centerContinuous" vertical="center"/>
      <protection locked="0"/>
    </xf>
    <xf numFmtId="0" fontId="18" fillId="0" borderId="0" xfId="2" applyFont="1" applyAlignment="1" applyProtection="1">
      <alignment vertical="center"/>
      <protection locked="0"/>
    </xf>
    <xf numFmtId="0" fontId="17" fillId="0" borderId="0" xfId="2" applyFont="1" applyAlignment="1" applyProtection="1">
      <alignment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1" fillId="0" borderId="28"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Continuous" vertical="center"/>
      <protection locked="0"/>
    </xf>
    <xf numFmtId="0" fontId="11" fillId="0" borderId="0" xfId="2" applyFont="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1" fillId="0" borderId="23" xfId="2" applyFont="1" applyBorder="1" applyAlignment="1" applyProtection="1">
      <alignment horizontal="center" vertical="center"/>
      <protection locked="0"/>
    </xf>
    <xf numFmtId="0" fontId="17" fillId="0" borderId="23" xfId="2" applyFont="1" applyBorder="1" applyAlignment="1" applyProtection="1">
      <alignment horizontal="center" vertical="center"/>
      <protection locked="0"/>
    </xf>
    <xf numFmtId="0" fontId="17" fillId="0" borderId="23" xfId="2" applyFont="1" applyBorder="1" applyAlignment="1" applyProtection="1">
      <alignment horizontal="center" vertical="center" wrapText="1"/>
      <protection locked="0"/>
    </xf>
    <xf numFmtId="0" fontId="17" fillId="0" borderId="24" xfId="2" applyFont="1" applyBorder="1" applyAlignment="1" applyProtection="1">
      <alignment horizontal="center" vertical="center"/>
      <protection locked="0"/>
    </xf>
    <xf numFmtId="0" fontId="17" fillId="0" borderId="24" xfId="2" applyFont="1" applyBorder="1" applyAlignment="1" applyProtection="1">
      <alignment horizontal="center" vertical="center" wrapText="1"/>
      <protection locked="0"/>
    </xf>
    <xf numFmtId="0" fontId="11" fillId="0" borderId="23" xfId="2" applyFont="1" applyBorder="1" applyAlignment="1" applyProtection="1">
      <alignment horizontal="center" vertical="center" wrapText="1"/>
      <protection locked="0"/>
    </xf>
    <xf numFmtId="0" fontId="31" fillId="0" borderId="0" xfId="2" applyFont="1" applyAlignment="1" applyProtection="1">
      <alignment horizontal="center" vertical="center"/>
      <protection locked="0"/>
    </xf>
    <xf numFmtId="0" fontId="31" fillId="0" borderId="0" xfId="2" applyFont="1" applyAlignment="1" applyProtection="1">
      <alignment vertical="center"/>
      <protection locked="0"/>
    </xf>
    <xf numFmtId="0" fontId="62" fillId="0" borderId="0" xfId="2" applyFont="1" applyAlignment="1" applyProtection="1">
      <alignment vertical="center"/>
      <protection locked="0"/>
    </xf>
    <xf numFmtId="0" fontId="19" fillId="0" borderId="0" xfId="2" applyFont="1" applyAlignment="1">
      <alignment horizontal="left" wrapText="1"/>
    </xf>
    <xf numFmtId="183" fontId="19" fillId="0" borderId="0" xfId="14" applyNumberFormat="1" applyFont="1" applyFill="1" applyBorder="1" applyAlignment="1" applyProtection="1">
      <alignment horizontal="left" vertical="center"/>
      <protection locked="0"/>
    </xf>
    <xf numFmtId="183" fontId="21" fillId="0" borderId="0" xfId="14" applyNumberFormat="1" applyFont="1" applyFill="1" applyBorder="1" applyAlignment="1" applyProtection="1">
      <alignment horizontal="left" vertical="center"/>
      <protection locked="0"/>
    </xf>
    <xf numFmtId="0" fontId="19" fillId="0" borderId="0" xfId="2" applyFont="1" applyAlignment="1" applyProtection="1">
      <alignment vertical="center"/>
      <protection locked="0"/>
    </xf>
    <xf numFmtId="0" fontId="19" fillId="0" borderId="1" xfId="2" applyFont="1" applyBorder="1" applyAlignment="1">
      <alignment horizontal="left" wrapText="1"/>
    </xf>
    <xf numFmtId="183" fontId="19" fillId="0" borderId="1" xfId="14" applyNumberFormat="1" applyFont="1" applyFill="1" applyBorder="1" applyAlignment="1" applyProtection="1">
      <alignment horizontal="left" vertical="center"/>
      <protection locked="0"/>
    </xf>
    <xf numFmtId="183" fontId="21" fillId="0" borderId="1" xfId="14" applyNumberFormat="1" applyFont="1" applyFill="1" applyBorder="1" applyAlignment="1" applyProtection="1">
      <alignment horizontal="left" vertical="center"/>
      <protection locked="0"/>
    </xf>
    <xf numFmtId="183" fontId="19" fillId="0" borderId="0" xfId="2" applyNumberFormat="1" applyFont="1" applyAlignment="1" applyProtection="1">
      <alignment vertical="center"/>
      <protection locked="0"/>
    </xf>
    <xf numFmtId="166" fontId="19" fillId="0" borderId="0" xfId="15" applyNumberFormat="1" applyFont="1" applyFill="1" applyAlignment="1" applyProtection="1">
      <alignment vertical="center"/>
      <protection locked="0"/>
    </xf>
    <xf numFmtId="183" fontId="17" fillId="0" borderId="0" xfId="2" applyNumberFormat="1" applyFont="1" applyAlignment="1" applyProtection="1">
      <alignment vertical="center"/>
      <protection locked="0"/>
    </xf>
    <xf numFmtId="0" fontId="17" fillId="0" borderId="0" xfId="2" applyFont="1" applyAlignment="1" applyProtection="1">
      <alignment horizontal="center" vertical="top" wrapText="1"/>
      <protection locked="0"/>
    </xf>
    <xf numFmtId="0" fontId="17" fillId="0" borderId="0" xfId="2" applyFont="1" applyProtection="1">
      <protection locked="0"/>
    </xf>
    <xf numFmtId="0" fontId="7" fillId="0" borderId="0" xfId="2" applyFont="1" applyAlignment="1">
      <alignment horizontal="center" wrapText="1"/>
    </xf>
    <xf numFmtId="0" fontId="63" fillId="0" borderId="0" xfId="2" applyFont="1" applyAlignment="1">
      <alignment vertical="center"/>
    </xf>
    <xf numFmtId="0" fontId="7" fillId="0" borderId="0" xfId="2" applyFont="1" applyAlignment="1">
      <alignment vertical="center"/>
    </xf>
    <xf numFmtId="0" fontId="40" fillId="0" borderId="0" xfId="2" applyFont="1" applyAlignment="1">
      <alignment horizontal="center" vertical="center"/>
    </xf>
    <xf numFmtId="0" fontId="11" fillId="0" borderId="20" xfId="2" applyFont="1" applyBorder="1" applyAlignment="1">
      <alignment horizontal="center" vertical="center" wrapText="1"/>
    </xf>
    <xf numFmtId="2" fontId="17" fillId="0" borderId="20" xfId="2" applyNumberFormat="1" applyFont="1" applyBorder="1" applyAlignment="1">
      <alignment horizontal="center" vertical="center" wrapText="1"/>
    </xf>
    <xf numFmtId="2" fontId="11" fillId="0" borderId="20" xfId="2" applyNumberFormat="1" applyFont="1" applyBorder="1" applyAlignment="1">
      <alignment horizontal="center" vertical="center" wrapText="1"/>
    </xf>
    <xf numFmtId="0" fontId="64" fillId="0" borderId="0" xfId="2" applyFont="1" applyAlignment="1">
      <alignment vertical="center"/>
    </xf>
    <xf numFmtId="0" fontId="11" fillId="0" borderId="23" xfId="2" applyFont="1" applyBorder="1" applyAlignment="1">
      <alignment horizontal="center" vertical="center" wrapText="1"/>
    </xf>
    <xf numFmtId="2" fontId="17" fillId="0" borderId="23" xfId="2" applyNumberFormat="1" applyFont="1" applyBorder="1" applyAlignment="1">
      <alignment horizontal="center" vertical="center" wrapText="1"/>
    </xf>
    <xf numFmtId="0" fontId="17" fillId="0" borderId="23" xfId="2" applyFont="1" applyBorder="1" applyAlignment="1">
      <alignment horizontal="center" wrapText="1"/>
    </xf>
    <xf numFmtId="0" fontId="17" fillId="0" borderId="23" xfId="2" applyFont="1" applyBorder="1" applyAlignment="1">
      <alignment horizontal="center"/>
    </xf>
    <xf numFmtId="0" fontId="65" fillId="0" borderId="0" xfId="2" applyFont="1" applyAlignment="1">
      <alignment horizontal="center" vertical="center" wrapText="1"/>
    </xf>
    <xf numFmtId="2" fontId="64" fillId="0" borderId="0" xfId="2" applyNumberFormat="1" applyFont="1" applyAlignment="1">
      <alignment horizontal="center" vertical="center" wrapText="1"/>
    </xf>
    <xf numFmtId="2" fontId="66" fillId="0" borderId="0" xfId="2" applyNumberFormat="1" applyFont="1" applyAlignment="1">
      <alignment horizontal="center" vertical="center" wrapText="1"/>
    </xf>
    <xf numFmtId="2" fontId="19" fillId="0" borderId="0" xfId="2" applyNumberFormat="1" applyFont="1" applyAlignment="1">
      <alignment horizontal="center" vertical="center" wrapText="1"/>
    </xf>
    <xf numFmtId="3" fontId="19" fillId="0" borderId="0" xfId="2" applyNumberFormat="1" applyFont="1" applyAlignment="1">
      <alignment horizontal="center" vertical="center" wrapText="1"/>
    </xf>
    <xf numFmtId="0" fontId="19" fillId="0" borderId="30" xfId="2" applyFont="1" applyBorder="1" applyAlignment="1">
      <alignment horizontal="left" vertical="center" wrapText="1"/>
    </xf>
    <xf numFmtId="2" fontId="19" fillId="0" borderId="30" xfId="2" applyNumberFormat="1" applyFont="1" applyBorder="1" applyAlignment="1">
      <alignment horizontal="center" vertical="center" wrapText="1"/>
    </xf>
    <xf numFmtId="3" fontId="19" fillId="0" borderId="30" xfId="2" applyNumberFormat="1" applyFont="1" applyBorder="1" applyAlignment="1">
      <alignment horizontal="center" vertical="center" wrapText="1"/>
    </xf>
    <xf numFmtId="0" fontId="21" fillId="0" borderId="0" xfId="2" applyFont="1" applyAlignment="1">
      <alignment vertical="center"/>
    </xf>
    <xf numFmtId="0" fontId="0" fillId="0" borderId="0" xfId="0" applyAlignment="1">
      <alignment vertical="center"/>
    </xf>
    <xf numFmtId="0" fontId="67" fillId="0" borderId="0" xfId="0" applyFont="1" applyAlignment="1">
      <alignment horizontal="center" vertical="center"/>
    </xf>
    <xf numFmtId="0" fontId="69" fillId="0" borderId="0" xfId="16" applyFont="1" applyAlignment="1">
      <alignment horizontal="left" vertical="center"/>
    </xf>
    <xf numFmtId="0" fontId="68" fillId="0" borderId="0" xfId="16" applyAlignment="1">
      <alignment vertical="center"/>
    </xf>
    <xf numFmtId="0" fontId="69" fillId="0" borderId="0" xfId="16" applyFont="1" applyAlignment="1">
      <alignment horizontal="left" vertical="center"/>
    </xf>
    <xf numFmtId="0" fontId="69" fillId="0" borderId="0" xfId="16" applyFont="1" applyAlignment="1" applyProtection="1">
      <alignment horizontal="left" vertical="center"/>
      <protection locked="0"/>
    </xf>
    <xf numFmtId="0" fontId="69" fillId="3" borderId="0" xfId="16" applyFont="1" applyFill="1" applyAlignment="1">
      <alignment horizontal="left" vertical="center"/>
    </xf>
    <xf numFmtId="0" fontId="4" fillId="0" borderId="0" xfId="17" applyFont="1" applyAlignment="1">
      <alignment vertical="center"/>
    </xf>
    <xf numFmtId="0" fontId="70" fillId="0" borderId="0" xfId="17" applyFont="1" applyAlignment="1">
      <alignment vertical="center"/>
    </xf>
    <xf numFmtId="0" fontId="71" fillId="0" borderId="7" xfId="17" applyFont="1" applyBorder="1" applyAlignment="1">
      <alignment horizontal="left" vertical="center" wrapText="1"/>
    </xf>
    <xf numFmtId="0" fontId="71" fillId="0" borderId="8" xfId="17" applyFont="1" applyBorder="1" applyAlignment="1">
      <alignment horizontal="left" vertical="center" wrapText="1"/>
    </xf>
    <xf numFmtId="0" fontId="71" fillId="0" borderId="31" xfId="17" applyFont="1" applyBorder="1" applyAlignment="1">
      <alignment horizontal="left" vertical="center" wrapText="1"/>
    </xf>
    <xf numFmtId="0" fontId="71" fillId="0" borderId="32" xfId="17" applyFont="1" applyBorder="1" applyAlignment="1">
      <alignment horizontal="left" vertical="center" wrapText="1"/>
    </xf>
    <xf numFmtId="0" fontId="71" fillId="0" borderId="33" xfId="17" applyFont="1" applyBorder="1" applyAlignment="1">
      <alignment horizontal="left" vertical="center" wrapText="1"/>
    </xf>
    <xf numFmtId="0" fontId="71" fillId="0" borderId="34" xfId="17" applyFont="1" applyBorder="1" applyAlignment="1">
      <alignment horizontal="left" vertical="center" wrapText="1"/>
    </xf>
    <xf numFmtId="0" fontId="0" fillId="0" borderId="0" xfId="17" applyFont="1" applyAlignment="1">
      <alignment horizontal="left" vertical="center" wrapText="1"/>
    </xf>
    <xf numFmtId="0" fontId="4" fillId="0" borderId="22" xfId="17" applyFont="1" applyBorder="1" applyAlignment="1">
      <alignment vertical="center"/>
    </xf>
    <xf numFmtId="0" fontId="41" fillId="0" borderId="0" xfId="17" applyFont="1" applyAlignment="1">
      <alignment vertical="center"/>
    </xf>
    <xf numFmtId="0" fontId="4" fillId="3" borderId="25" xfId="17" applyFont="1" applyFill="1" applyBorder="1" applyAlignment="1">
      <alignment horizontal="center" vertical="center"/>
    </xf>
    <xf numFmtId="0" fontId="4" fillId="3" borderId="0" xfId="17" applyFont="1" applyFill="1" applyAlignment="1">
      <alignment vertical="center"/>
    </xf>
    <xf numFmtId="0" fontId="72" fillId="0" borderId="0" xfId="18" applyFont="1" applyAlignment="1">
      <alignment horizontal="center" vertical="center"/>
    </xf>
    <xf numFmtId="0" fontId="73" fillId="0" borderId="0" xfId="18" applyFont="1" applyAlignment="1">
      <alignment horizontal="center" vertical="center"/>
    </xf>
    <xf numFmtId="0" fontId="4" fillId="0" borderId="0" xfId="2" applyAlignment="1">
      <alignment horizontal="left" indent="1"/>
    </xf>
    <xf numFmtId="0" fontId="4" fillId="0" borderId="0" xfId="2" applyAlignment="1">
      <alignment horizontal="left"/>
    </xf>
    <xf numFmtId="0" fontId="41" fillId="0" borderId="0" xfId="2" applyFont="1" applyAlignment="1">
      <alignment horizontal="left"/>
    </xf>
    <xf numFmtId="1" fontId="4" fillId="0" borderId="0" xfId="2" applyNumberFormat="1" applyAlignment="1">
      <alignment horizontal="left"/>
    </xf>
    <xf numFmtId="0" fontId="41" fillId="0" borderId="0" xfId="2" applyFont="1" applyAlignment="1">
      <alignment horizontal="left" indent="1"/>
    </xf>
    <xf numFmtId="0" fontId="4" fillId="0" borderId="0" xfId="2" applyAlignment="1">
      <alignment horizontal="left" vertical="center" indent="2"/>
    </xf>
    <xf numFmtId="0" fontId="4" fillId="0" borderId="0" xfId="2" applyAlignment="1">
      <alignment horizontal="left" vertical="center" wrapText="1"/>
    </xf>
    <xf numFmtId="0" fontId="4" fillId="0" borderId="0" xfId="2" applyAlignment="1">
      <alignment vertical="center" wrapText="1"/>
    </xf>
    <xf numFmtId="0" fontId="4" fillId="0" borderId="0" xfId="2" applyAlignment="1">
      <alignment wrapText="1"/>
    </xf>
    <xf numFmtId="0" fontId="4" fillId="0" borderId="0" xfId="2" applyAlignment="1">
      <alignment horizontal="left" wrapText="1"/>
    </xf>
    <xf numFmtId="0" fontId="0" fillId="0" borderId="0" xfId="17" applyFont="1" applyAlignment="1">
      <alignment vertical="center" wrapText="1"/>
    </xf>
    <xf numFmtId="176" fontId="73" fillId="0" borderId="0" xfId="19" applyFont="1" applyFill="1" applyBorder="1" applyAlignment="1">
      <alignment horizontal="center" vertical="center"/>
    </xf>
    <xf numFmtId="0" fontId="4" fillId="0" borderId="0" xfId="2" applyAlignment="1">
      <alignment horizontal="left" vertical="top" wrapText="1"/>
    </xf>
    <xf numFmtId="0" fontId="41" fillId="0" borderId="0" xfId="2" applyFont="1" applyAlignment="1">
      <alignment wrapText="1"/>
    </xf>
    <xf numFmtId="0" fontId="4" fillId="0" borderId="0" xfId="2" applyAlignment="1">
      <alignment horizontal="left" indent="2"/>
    </xf>
    <xf numFmtId="1" fontId="41" fillId="0" borderId="0" xfId="2" applyNumberFormat="1" applyFont="1" applyAlignment="1">
      <alignment horizontal="left" wrapText="1"/>
    </xf>
    <xf numFmtId="0" fontId="41" fillId="0" borderId="0" xfId="2" quotePrefix="1" applyFont="1" applyAlignment="1">
      <alignment wrapText="1"/>
    </xf>
    <xf numFmtId="1" fontId="41" fillId="0" borderId="0" xfId="2" applyNumberFormat="1" applyFont="1" applyAlignment="1">
      <alignment horizontal="left"/>
    </xf>
    <xf numFmtId="0" fontId="72" fillId="0" borderId="0" xfId="18" applyFont="1" applyAlignment="1">
      <alignment horizontal="center" vertical="center"/>
    </xf>
    <xf numFmtId="0" fontId="41" fillId="0" borderId="0" xfId="2" applyFont="1" applyAlignment="1">
      <alignment horizontal="left" vertical="center"/>
    </xf>
    <xf numFmtId="0" fontId="41" fillId="0" borderId="0" xfId="2" applyFont="1" applyAlignment="1">
      <alignment vertical="center" wrapText="1"/>
    </xf>
    <xf numFmtId="0" fontId="41" fillId="0" borderId="0" xfId="17" applyFont="1" applyAlignment="1">
      <alignment horizontal="left" vertical="center" indent="1"/>
    </xf>
    <xf numFmtId="0" fontId="41" fillId="0" borderId="0" xfId="2" applyFont="1" applyAlignment="1">
      <alignment vertical="center"/>
    </xf>
    <xf numFmtId="0" fontId="0" fillId="0" borderId="0" xfId="17" applyFont="1" applyAlignment="1">
      <alignment vertical="center"/>
    </xf>
    <xf numFmtId="0" fontId="41" fillId="0" borderId="0" xfId="17" applyFont="1" applyAlignment="1">
      <alignment horizontal="left" vertical="center"/>
    </xf>
    <xf numFmtId="0" fontId="4" fillId="0" borderId="0" xfId="2" quotePrefix="1" applyAlignment="1">
      <alignment horizontal="left"/>
    </xf>
    <xf numFmtId="0" fontId="4" fillId="0" borderId="0" xfId="17" applyFont="1" applyAlignment="1">
      <alignment horizontal="left" vertical="center" indent="2"/>
    </xf>
    <xf numFmtId="0" fontId="41" fillId="0" borderId="0" xfId="17" applyFont="1" applyAlignment="1">
      <alignment horizontal="left" vertical="center"/>
    </xf>
    <xf numFmtId="0" fontId="74" fillId="0" borderId="0" xfId="17" applyFont="1" applyAlignment="1">
      <alignment vertical="center"/>
    </xf>
    <xf numFmtId="0" fontId="75" fillId="0" borderId="0" xfId="18" applyFont="1"/>
    <xf numFmtId="0" fontId="75" fillId="0" borderId="0" xfId="18" applyFont="1" applyAlignment="1">
      <alignment horizontal="center" vertical="center"/>
    </xf>
    <xf numFmtId="0" fontId="74" fillId="0" borderId="0" xfId="18" applyFont="1" applyAlignment="1">
      <alignment horizontal="center" vertical="center"/>
    </xf>
    <xf numFmtId="0" fontId="73" fillId="0" borderId="0" xfId="18" applyFont="1"/>
    <xf numFmtId="0" fontId="74" fillId="0" borderId="0" xfId="18" applyFont="1" applyAlignment="1">
      <alignment horizontal="left"/>
    </xf>
    <xf numFmtId="0" fontId="72" fillId="0" borderId="0" xfId="18" quotePrefix="1" applyFont="1" applyAlignment="1">
      <alignment horizontal="center" vertical="center"/>
    </xf>
    <xf numFmtId="0" fontId="73" fillId="0" borderId="0" xfId="18" quotePrefix="1" applyFont="1" applyAlignment="1">
      <alignment horizontal="center" vertical="center"/>
    </xf>
    <xf numFmtId="0" fontId="75" fillId="4" borderId="0" xfId="18" applyFont="1" applyFill="1"/>
    <xf numFmtId="0" fontId="74" fillId="4" borderId="0" xfId="18" applyFont="1" applyFill="1" applyAlignment="1">
      <alignment horizontal="right"/>
    </xf>
    <xf numFmtId="0" fontId="2" fillId="0" borderId="0" xfId="0" applyFont="1" applyAlignment="1">
      <alignment vertical="center"/>
    </xf>
    <xf numFmtId="0" fontId="3" fillId="0" borderId="35" xfId="2" applyFont="1" applyBorder="1"/>
    <xf numFmtId="0" fontId="3" fillId="0" borderId="0" xfId="2" applyFont="1"/>
    <xf numFmtId="17" fontId="3" fillId="0" borderId="0" xfId="2" applyNumberFormat="1" applyFont="1"/>
    <xf numFmtId="0" fontId="76" fillId="0" borderId="0" xfId="2" applyFont="1"/>
    <xf numFmtId="0" fontId="77" fillId="0" borderId="0" xfId="2" applyFont="1"/>
    <xf numFmtId="0" fontId="78" fillId="0" borderId="0" xfId="2" applyFont="1" applyAlignment="1">
      <alignment horizontal="center"/>
    </xf>
    <xf numFmtId="0" fontId="78" fillId="0" borderId="0" xfId="2" applyFont="1" applyAlignment="1">
      <alignment horizontal="center"/>
    </xf>
    <xf numFmtId="0" fontId="55" fillId="0" borderId="0" xfId="2" applyFont="1" applyAlignment="1">
      <alignment horizontal="justify" vertical="justify" wrapText="1"/>
    </xf>
    <xf numFmtId="0" fontId="3" fillId="0" borderId="0" xfId="2" applyFont="1" applyAlignment="1">
      <alignment vertical="justify" wrapText="1"/>
    </xf>
    <xf numFmtId="0" fontId="55" fillId="0" borderId="0" xfId="2" applyFont="1" applyAlignment="1">
      <alignment horizontal="justify" vertical="justify" wrapText="1"/>
    </xf>
    <xf numFmtId="0" fontId="4" fillId="0" borderId="0" xfId="2" applyAlignment="1">
      <alignment horizontal="justify" vertical="center" wrapText="1"/>
    </xf>
    <xf numFmtId="0" fontId="3" fillId="0" borderId="0" xfId="2" applyFont="1" applyAlignment="1">
      <alignment horizontal="justify" vertical="center" wrapText="1"/>
    </xf>
    <xf numFmtId="0" fontId="4" fillId="0" borderId="0" xfId="2" applyAlignment="1">
      <alignment horizontal="justify" vertical="center" wrapText="1"/>
    </xf>
    <xf numFmtId="0" fontId="41" fillId="0" borderId="0" xfId="2" applyFont="1" applyAlignment="1">
      <alignment horizontal="justify" vertical="center" wrapText="1"/>
    </xf>
    <xf numFmtId="0" fontId="3" fillId="0" borderId="36" xfId="2" applyFont="1" applyBorder="1"/>
  </cellXfs>
  <cellStyles count="20">
    <cellStyle name="Hipervínculo" xfId="16" builtinId="8"/>
    <cellStyle name="Millares [0]_1.2.4_36Estruct%-credIndirectXEmp04-01" xfId="11" xr:uid="{3D5E11E8-C012-444D-BD4A-CD38281EA0E1}"/>
    <cellStyle name="Millares 2" xfId="6" xr:uid="{84261F21-6E1D-41E5-94A7-6D7CF7ADE322}"/>
    <cellStyle name="Millares 2 2" xfId="19" xr:uid="{5E8D253C-B2FE-4D72-8319-679AD871DE3F}"/>
    <cellStyle name="Millares 7" xfId="15" xr:uid="{90964E21-FA8F-4AAD-ACC2-F759795DEF53}"/>
    <cellStyle name="Millares_01-25 Bcos Ene-2002" xfId="14" xr:uid="{84486F5C-2904-484C-8795-8E289670D30B}"/>
    <cellStyle name="Millares_14-Indicadores Bcos" xfId="9" xr:uid="{82C84A1D-8DE7-4DBC-AD10-0D4DCD16D39E}"/>
    <cellStyle name="Millares_35-43 Bcos Ene-2002" xfId="10" xr:uid="{3BDED268-81DC-49E7-8210-869D097FDE12}"/>
    <cellStyle name="Normal" xfId="0" builtinId="0"/>
    <cellStyle name="Normal 2" xfId="2" xr:uid="{2F0B6047-6121-45E7-A88D-AE94CC7D0809}"/>
    <cellStyle name="Normal 2 2" xfId="13" xr:uid="{729E52B0-0F05-4C67-B174-FDF2DFB66B57}"/>
    <cellStyle name="Normal 2 2 2" xfId="17" xr:uid="{258ECDEE-03C5-4408-B5E2-EA9793D57673}"/>
    <cellStyle name="Normal 3" xfId="1" xr:uid="{EDB688CF-5C87-4CF5-893C-88CBF1BBC30E}"/>
    <cellStyle name="Normal 3 2" xfId="18" xr:uid="{A8C5A1A0-880A-47EE-B21B-E0C3A20C8EE2}"/>
    <cellStyle name="Normal 4" xfId="3" xr:uid="{D743A948-D815-4B98-B497-514852EEF24A}"/>
    <cellStyle name="Normal 4 2" xfId="8" xr:uid="{358DF531-4666-4BFE-8811-F28B9D2BD5F8}"/>
    <cellStyle name="Normal_BG-bcos-Jul-2001" xfId="5" xr:uid="{042CFFD7-D01D-4561-8BA7-F0426C01A237}"/>
    <cellStyle name="Normal_BG-Nac y Cof 062001" xfId="4" xr:uid="{6E5F31D3-140D-4696-809E-B9FC4525D122}"/>
    <cellStyle name="Normal_Palanca_06.99" xfId="12" xr:uid="{3865C152-58F6-4C61-9293-0E6845ECFB99}"/>
    <cellStyle name="Porcentaje 2" xfId="7" xr:uid="{7EB85FE2-0359-4930-959D-C8D2C60197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6F0792E7-C09A-42B5-A7E9-0751DFA8C796}"/>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data\Efra&#237;n\Cajas\MacrosFinales\Fuentes\C3,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s.gob.pe\data\esteco\Esteco\ASF\Bolet&#237;n\Nuevas%20REFERENCIAS\Entidades%20Estatales\Cuadros%20Estatales.xls" TargetMode="External"/><Relationship Id="rId1" Type="http://schemas.openxmlformats.org/officeDocument/2006/relationships/externalLinkPath" Target="/esteco/Esteco/ASF/Bolet&#237;n/Nuevas%20REFERENCIAS/Entidades%20Estatales/Cuadros%20Estatales.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2025\Abr\Estatales\Data\Plantilla%20BG%20y%20EGP%20Ent.%20Estatales%20e%20Indicadores%20Abr%202025.xlsm" TargetMode="External"/><Relationship Id="rId1" Type="http://schemas.openxmlformats.org/officeDocument/2006/relationships/externalLinkPath" Target="/esteco/Pc-OBorda/Boletin-Bcos/BOLETIN%20PUBLIC%20WEB/2025/Abr/Estatales/Data/Plantilla%20BG%20y%20EGP%20Ent.%20Estatales%20e%20Indicadores%20Abr%202025.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EEFF%20B-5105%20BG%20GP%20FMV%20Abr%202025.xlsx" TargetMode="External"/><Relationship Id="rId1" Type="http://schemas.openxmlformats.org/officeDocument/2006/relationships/externalLinkPath" Target="Actual%20Consolidado/Estatales/EEFF%20B-5105%20BG%20GP%20FMV%20Abr%202025.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EEFF%20B-5201%20BG%20GP%20Indicadores%20Abr%202025.xlsx" TargetMode="External"/><Relationship Id="rId1" Type="http://schemas.openxmlformats.org/officeDocument/2006/relationships/externalLinkPath" Target="Actual%20Consolidado/Estatales/EEFF%20B-5201%20BG%20GP%20Indicadores%20Abr%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steco/Pc-OBorda/Boletin-Bcos/BOLETIN%20PUBLIC%20WEB/2024/Set/EF/Data/Informe%20-%20Boletin%20-%20EEFF%20e%20Indic%20Emp.%20F%20Vigente%20Set%20202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Entidades%20Estatales\Plantilla%20Palanca%20Estatales_v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steco/ASF/Bolet&#237;n/Nuevas%20REFERENCIAS/Entidades%20Estatales/Plantilla%20Palanca%20Estatales_v6.xlsm"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statales\R.%20Crediticio%20E-5203%20Situaci&#243;n%20de%20cr&#233;ditos%20de%20consumo.xlsx" TargetMode="External"/><Relationship Id="rId1" Type="http://schemas.openxmlformats.org/officeDocument/2006/relationships/externalLinkPath" Target="Actual%20Consolidado/Estatales/R.%20Crediticio%20E-5203%20Situaci&#243;n%20de%20cr&#233;ditos%20de%20consum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3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sheetName val="TD"/>
      <sheetName val="12 T-1"/>
      <sheetName val="12"/>
      <sheetName val="10"/>
      <sheetName val="11"/>
      <sheetName val="2F"/>
      <sheetName val="Propuesta"/>
      <sheetName val="14x"/>
      <sheetName val="14"/>
      <sheetName val="15x"/>
      <sheetName val="1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6"/>
      <sheetName val="5"/>
      <sheetName val="7"/>
      <sheetName val="8"/>
      <sheetName val="9"/>
      <sheetName val="Anexo"/>
      <sheetName val="A10"/>
      <sheetName val="Hoja2"/>
      <sheetName val="RCG"/>
      <sheetName val="Data"/>
    </sheetNames>
    <sheetDataSet>
      <sheetData sheetId="0">
        <row r="3">
          <cell r="B3">
            <v>45777</v>
          </cell>
        </row>
      </sheetData>
      <sheetData sheetId="1"/>
      <sheetData sheetId="2"/>
      <sheetData sheetId="3"/>
      <sheetData sheetId="4"/>
      <sheetData sheetId="5"/>
      <sheetData sheetId="6">
        <row r="3">
          <cell r="B3">
            <v>45777</v>
          </cell>
        </row>
      </sheetData>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7"/>
      <sheetName val="8"/>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62">
          <cell r="B62" t="str">
            <v>Tipo de Cambio Contable:  S/ 3.709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ca"/>
      <sheetName val="13"/>
      <sheetName val="PE"/>
      <sheetName val="14"/>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ca"/>
      <sheetName val="13"/>
      <sheetName val="PE"/>
      <sheetName val="14"/>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9C85-28B8-41AE-91D1-66D27BDDD838}">
  <dimension ref="A1:I25"/>
  <sheetViews>
    <sheetView showGridLines="0" tabSelected="1" view="pageBreakPreview" zoomScaleSheetLayoutView="120" workbookViewId="0">
      <selection activeCell="B4" sqref="B4"/>
    </sheetView>
  </sheetViews>
  <sheetFormatPr baseColWidth="10" defaultColWidth="11.44140625" defaultRowHeight="13.8"/>
  <cols>
    <col min="1" max="1" width="4.6640625" style="399" customWidth="1"/>
    <col min="2" max="9" width="12.33203125" style="399" customWidth="1"/>
    <col min="10" max="16384" width="11.44140625" style="399"/>
  </cols>
  <sheetData>
    <row r="1" spans="1:9" ht="14.4" thickTop="1">
      <c r="A1" s="398"/>
      <c r="B1" s="398"/>
      <c r="C1" s="398"/>
      <c r="D1" s="398"/>
      <c r="E1" s="398"/>
      <c r="F1" s="398"/>
      <c r="G1" s="398"/>
      <c r="H1" s="398"/>
    </row>
    <row r="2" spans="1:9">
      <c r="B2" s="400"/>
    </row>
    <row r="3" spans="1:9" ht="28.2">
      <c r="B3" s="401" t="s">
        <v>1161</v>
      </c>
    </row>
    <row r="4" spans="1:9" ht="21.6">
      <c r="B4" s="402"/>
    </row>
    <row r="6" spans="1:9">
      <c r="A6" s="403"/>
      <c r="B6" s="403"/>
      <c r="C6" s="403"/>
      <c r="D6" s="403"/>
      <c r="E6" s="403"/>
      <c r="F6" s="403"/>
      <c r="G6" s="403"/>
      <c r="H6" s="403"/>
      <c r="I6" s="403"/>
    </row>
    <row r="7" spans="1:9">
      <c r="A7" s="404"/>
      <c r="B7" s="404"/>
      <c r="C7" s="404"/>
      <c r="E7" s="404"/>
      <c r="F7" s="404"/>
      <c r="G7" s="404"/>
      <c r="H7" s="404"/>
      <c r="I7" s="404"/>
    </row>
    <row r="8" spans="1:9">
      <c r="A8" s="404"/>
      <c r="B8" s="404"/>
      <c r="C8" s="404"/>
      <c r="D8" s="404"/>
      <c r="E8" s="404"/>
      <c r="F8" s="404"/>
      <c r="G8" s="404"/>
      <c r="H8" s="404"/>
      <c r="I8" s="404"/>
    </row>
    <row r="9" spans="1:9" ht="15.75" customHeight="1">
      <c r="B9" s="405"/>
      <c r="C9" s="405"/>
      <c r="D9" s="405"/>
      <c r="E9" s="405"/>
      <c r="F9" s="405"/>
      <c r="G9" s="405"/>
      <c r="H9" s="405"/>
    </row>
    <row r="10" spans="1:9" ht="15.75" customHeight="1">
      <c r="B10" s="405"/>
      <c r="C10" s="405"/>
      <c r="D10" s="405"/>
      <c r="E10" s="405"/>
      <c r="F10" s="405"/>
      <c r="G10" s="405"/>
      <c r="H10" s="405"/>
      <c r="I10" s="406"/>
    </row>
    <row r="11" spans="1:9" ht="15.75" customHeight="1">
      <c r="B11" s="405"/>
      <c r="C11" s="405"/>
      <c r="D11" s="405"/>
      <c r="E11" s="405"/>
      <c r="F11" s="405"/>
      <c r="G11" s="405"/>
      <c r="H11" s="405"/>
      <c r="I11" s="406"/>
    </row>
    <row r="12" spans="1:9" ht="15.75" customHeight="1">
      <c r="B12" s="405"/>
      <c r="C12" s="405"/>
      <c r="D12" s="405"/>
      <c r="E12" s="405"/>
      <c r="F12" s="405"/>
      <c r="G12" s="405"/>
      <c r="H12" s="405"/>
      <c r="I12" s="406"/>
    </row>
    <row r="13" spans="1:9" ht="15.75" customHeight="1">
      <c r="B13" s="405"/>
      <c r="C13" s="405"/>
      <c r="D13" s="405"/>
      <c r="E13" s="405"/>
      <c r="F13" s="405"/>
      <c r="G13" s="405"/>
      <c r="H13" s="405"/>
      <c r="I13" s="406"/>
    </row>
    <row r="14" spans="1:9" ht="15.75" customHeight="1">
      <c r="B14" s="405"/>
      <c r="C14" s="405"/>
      <c r="D14" s="405"/>
      <c r="E14" s="405"/>
      <c r="F14" s="405"/>
      <c r="G14" s="405"/>
      <c r="H14" s="405"/>
      <c r="I14" s="406"/>
    </row>
    <row r="15" spans="1:9" ht="15.75" customHeight="1">
      <c r="B15" s="405"/>
      <c r="C15" s="405"/>
      <c r="D15" s="405"/>
      <c r="E15" s="405"/>
      <c r="F15" s="405"/>
      <c r="G15" s="405"/>
      <c r="H15" s="405"/>
    </row>
    <row r="16" spans="1:9" ht="15.75" customHeight="1">
      <c r="B16" s="405"/>
      <c r="C16" s="405"/>
      <c r="D16" s="405"/>
      <c r="E16" s="405"/>
      <c r="F16" s="405"/>
      <c r="G16" s="405"/>
      <c r="H16" s="405"/>
    </row>
    <row r="17" spans="1:9" ht="15.75" customHeight="1">
      <c r="B17" s="407"/>
      <c r="C17" s="407"/>
      <c r="D17" s="407"/>
      <c r="E17" s="407"/>
      <c r="F17" s="407"/>
      <c r="G17" s="407"/>
      <c r="H17" s="407"/>
    </row>
    <row r="18" spans="1:9" ht="15.75" customHeight="1">
      <c r="B18" s="407"/>
      <c r="C18" s="407"/>
      <c r="D18" s="407"/>
      <c r="E18" s="407"/>
      <c r="F18" s="407"/>
      <c r="G18" s="407"/>
      <c r="H18" s="407"/>
    </row>
    <row r="19" spans="1:9" ht="15.75" customHeight="1">
      <c r="B19" s="407"/>
      <c r="C19" s="407"/>
      <c r="D19" s="407"/>
      <c r="E19" s="407"/>
      <c r="F19" s="408"/>
      <c r="G19" s="408"/>
      <c r="H19" s="408"/>
      <c r="I19" s="408"/>
    </row>
    <row r="20" spans="1:9" ht="15.75" customHeight="1">
      <c r="B20" s="409"/>
      <c r="C20" s="409"/>
      <c r="D20" s="409"/>
      <c r="E20" s="409"/>
      <c r="F20" s="408"/>
      <c r="G20" s="408"/>
      <c r="H20" s="408"/>
      <c r="I20" s="408"/>
    </row>
    <row r="21" spans="1:9" ht="15.75" customHeight="1">
      <c r="B21" s="409"/>
      <c r="C21" s="409"/>
      <c r="D21" s="409"/>
      <c r="E21" s="409"/>
      <c r="F21" s="408"/>
      <c r="G21" s="408"/>
      <c r="H21" s="408"/>
      <c r="I21" s="408"/>
    </row>
    <row r="22" spans="1:9" ht="15.75" customHeight="1">
      <c r="B22" s="409"/>
      <c r="C22" s="409"/>
      <c r="D22" s="409"/>
      <c r="E22" s="409"/>
      <c r="F22" s="410"/>
      <c r="G22" s="410"/>
      <c r="H22" s="410"/>
      <c r="I22" s="411"/>
    </row>
    <row r="23" spans="1:9" ht="15.75" customHeight="1" thickBot="1">
      <c r="A23" s="412"/>
      <c r="B23" s="412"/>
      <c r="C23" s="412"/>
      <c r="D23" s="412"/>
      <c r="E23" s="412"/>
      <c r="F23" s="412"/>
      <c r="G23" s="412"/>
      <c r="H23" s="412"/>
      <c r="I23" s="412"/>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917C8-16F1-4E4F-9ECF-86DC8A281450}">
  <dimension ref="A4:C22"/>
  <sheetViews>
    <sheetView showGridLines="0" view="pageBreakPreview" zoomScaleNormal="100" zoomScaleSheetLayoutView="100" workbookViewId="0">
      <selection sqref="A1:C22"/>
    </sheetView>
  </sheetViews>
  <sheetFormatPr baseColWidth="10" defaultRowHeight="14.4"/>
  <cols>
    <col min="1" max="1" width="4.33203125" style="337" customWidth="1"/>
    <col min="2" max="2" width="89.109375" style="337" customWidth="1"/>
    <col min="3" max="3" width="12.6640625" style="337" customWidth="1"/>
    <col min="4" max="16384" width="11.5546875" style="337"/>
  </cols>
  <sheetData>
    <row r="4" spans="1:3" ht="18">
      <c r="A4" s="338" t="s">
        <v>820</v>
      </c>
      <c r="B4" s="338"/>
      <c r="C4" s="338"/>
    </row>
    <row r="6" spans="1:3">
      <c r="B6" s="340" t="s">
        <v>1148</v>
      </c>
      <c r="C6" s="397" t="s">
        <v>1149</v>
      </c>
    </row>
    <row r="7" spans="1:3">
      <c r="B7" s="340" t="s">
        <v>534</v>
      </c>
      <c r="C7" s="337">
        <v>1</v>
      </c>
    </row>
    <row r="8" spans="1:3">
      <c r="B8" s="340" t="s">
        <v>636</v>
      </c>
      <c r="C8" s="337">
        <v>2</v>
      </c>
    </row>
    <row r="9" spans="1:3">
      <c r="B9" s="340" t="s">
        <v>1150</v>
      </c>
      <c r="C9" s="337">
        <v>3</v>
      </c>
    </row>
    <row r="10" spans="1:3">
      <c r="B10" s="340" t="s">
        <v>1151</v>
      </c>
      <c r="C10" s="337">
        <v>4</v>
      </c>
    </row>
    <row r="11" spans="1:3">
      <c r="B11" s="340" t="s">
        <v>1152</v>
      </c>
      <c r="C11" s="337">
        <v>5</v>
      </c>
    </row>
    <row r="12" spans="1:3">
      <c r="B12" s="340" t="s">
        <v>1153</v>
      </c>
      <c r="C12" s="337">
        <v>6</v>
      </c>
    </row>
    <row r="13" spans="1:3">
      <c r="B13" s="340" t="s">
        <v>1154</v>
      </c>
      <c r="C13" s="337">
        <v>7</v>
      </c>
    </row>
    <row r="14" spans="1:3">
      <c r="B14" s="340" t="s">
        <v>1155</v>
      </c>
      <c r="C14" s="337">
        <v>8</v>
      </c>
    </row>
    <row r="15" spans="1:3">
      <c r="B15" s="340" t="s">
        <v>1156</v>
      </c>
      <c r="C15" s="337">
        <v>9</v>
      </c>
    </row>
    <row r="16" spans="1:3">
      <c r="B16" s="340" t="s">
        <v>1157</v>
      </c>
      <c r="C16" s="337">
        <v>10</v>
      </c>
    </row>
    <row r="17" spans="2:3">
      <c r="B17" s="340" t="s">
        <v>1158</v>
      </c>
      <c r="C17" s="337">
        <v>11</v>
      </c>
    </row>
    <row r="18" spans="2:3">
      <c r="B18" s="340" t="s">
        <v>1159</v>
      </c>
      <c r="C18" s="337">
        <v>12</v>
      </c>
    </row>
    <row r="19" spans="2:3">
      <c r="B19" s="340" t="s">
        <v>738</v>
      </c>
      <c r="C19" s="337">
        <v>13</v>
      </c>
    </row>
    <row r="20" spans="2:3">
      <c r="B20" s="340" t="s">
        <v>793</v>
      </c>
      <c r="C20" s="337">
        <v>14</v>
      </c>
    </row>
    <row r="21" spans="2:3">
      <c r="B21" s="340" t="s">
        <v>811</v>
      </c>
      <c r="C21" s="337">
        <v>15</v>
      </c>
    </row>
    <row r="22" spans="2:3">
      <c r="B22" s="340" t="s">
        <v>1160</v>
      </c>
      <c r="C22" s="337">
        <v>16</v>
      </c>
    </row>
  </sheetData>
  <mergeCells count="1">
    <mergeCell ref="A4:C4"/>
  </mergeCells>
  <hyperlinks>
    <hyperlink ref="B6" location="Agregación_EEFF!A5" display="Nota sobre la agregación de los E.E.F.F." xr:uid="{64910ABB-F049-44CB-84F4-041B3F86AEA0}"/>
    <hyperlink ref="B7" location="1!A5" display="Balance General del Banco de la Nación" xr:uid="{57CAB0A3-8B81-453B-ADFD-1C71EB3EA56D}"/>
    <hyperlink ref="B8" location="2!A5" display="Estado de Ganancias y Pérdidas del Banco de la Nación" xr:uid="{35DD3503-7C3B-4883-99E0-96A4A69601FB}"/>
    <hyperlink ref="B9" location="3!A5" display="Balance General de Cofide" xr:uid="{CBDD6F99-1231-474E-92D6-E06AD39D03FB}"/>
    <hyperlink ref="B10" location="4!A5" display="Estado de Ganancias y Pérdidas de Cofide" xr:uid="{4E8EA513-B7A3-4EEF-A5E7-0D73630588DC}"/>
    <hyperlink ref="B11" location="5!A5" display="Balance General de Agrobanco" xr:uid="{B65AE5BE-B98B-4C13-BD98-96B152904CAE}"/>
    <hyperlink ref="B12" location="6!A5" display="Estado de Ganancias y Pérdidas de Agrobanco" xr:uid="{2C362B68-E990-4DC3-88F6-065BF8EBD0E6}"/>
    <hyperlink ref="B13" location="7!A5" display="Balance General de Fondo MiVivienda" xr:uid="{6E645237-0EAB-4267-A08A-7EC4F288291C}"/>
    <hyperlink ref="B14" location="8!A5" display="Estado de Ganancias y Pérdidas de Fondo MiVivienda" xr:uid="{63B80386-2D63-4047-A682-725F94717609}"/>
    <hyperlink ref="B15" location="9!A5" display="Indicadores Financieros de las Entidades Estatales" xr:uid="{4C820D64-495A-4220-A17E-EE50119E06B7}"/>
    <hyperlink ref="B16" location="10!A5" display="Créditos de Consumo según Situación  " xr:uid="{37ADF9A5-EEE1-4528-9F71-45EF712932A8}"/>
    <hyperlink ref="B17" location="11!A5" display="Estructura de Fideicomisos y Comisiones de Confianza  " xr:uid="{6E2B2C0B-DDBF-48FF-84EE-9455568C51DF}"/>
    <hyperlink ref="B18" location="12!A5" display="Créditos Directos y Depósitos por Oficinas  " xr:uid="{741D92D5-5E39-4B22-89BE-446C42BB83F4}"/>
    <hyperlink ref="B19" location="13!A5" display="Requerimiento de Patrimonio Efectivo y Ratio de Capital Global " xr:uid="{B6626B70-63CF-443F-9B17-AD7FA332C931}"/>
    <hyperlink ref="B20" location="14!A5" display="Créditos Directos según Tipo de Crédito y Situación" xr:uid="{D6B80DC5-1E43-4195-8274-43637D7341B9}"/>
    <hyperlink ref="B21" location="15!A5" display="Estructura de Créditos Directos e Indirectos según Categoría de Riesgo " xr:uid="{68CDD7C0-EB18-4CD4-BDB9-4C89859A5DE9}"/>
    <hyperlink ref="B22" location="16!A5" display="Estructura del Patrimonio Efectivo" xr:uid="{F8B70C2B-5458-4F7A-A393-F99BCDDC3AC4}"/>
  </hyperlinks>
  <pageMargins left="0.7" right="0.7" top="0.75" bottom="0.75" header="0.3" footer="0.3"/>
  <pageSetup paperSize="9" scale="8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51F7-5985-433F-B563-18B2271DD1FD}">
  <sheetPr>
    <pageSetUpPr fitToPage="1"/>
  </sheetPr>
  <dimension ref="A1:D199"/>
  <sheetViews>
    <sheetView showGridLines="0" zoomScale="85" zoomScaleNormal="85" workbookViewId="0"/>
  </sheetViews>
  <sheetFormatPr baseColWidth="10" defaultColWidth="12.6640625" defaultRowHeight="13.2"/>
  <cols>
    <col min="1" max="1" width="7.33203125" style="344" bestFit="1" customWidth="1"/>
    <col min="2" max="2" width="69.44140625" style="344" bestFit="1" customWidth="1"/>
    <col min="3" max="3" width="99.6640625" style="344" customWidth="1"/>
    <col min="4" max="16384" width="12.6640625" style="344"/>
  </cols>
  <sheetData>
    <row r="1" spans="1:3" ht="13.8">
      <c r="A1" s="341" t="s">
        <v>821</v>
      </c>
    </row>
    <row r="2" spans="1:3" ht="13.8">
      <c r="B2" s="345" t="s">
        <v>822</v>
      </c>
    </row>
    <row r="3" spans="1:3" ht="6.6" customHeight="1"/>
    <row r="4" spans="1:3" ht="12.75" customHeight="1">
      <c r="B4" s="346" t="s">
        <v>823</v>
      </c>
      <c r="C4" s="347"/>
    </row>
    <row r="5" spans="1:3">
      <c r="B5" s="348"/>
      <c r="C5" s="349"/>
    </row>
    <row r="6" spans="1:3">
      <c r="B6" s="348"/>
      <c r="C6" s="349"/>
    </row>
    <row r="7" spans="1:3" ht="30.75" customHeight="1">
      <c r="B7" s="350"/>
      <c r="C7" s="351"/>
    </row>
    <row r="8" spans="1:3" ht="14.4">
      <c r="B8" s="352"/>
      <c r="C8" s="352"/>
    </row>
    <row r="9" spans="1:3">
      <c r="A9" s="353"/>
      <c r="B9" s="353"/>
      <c r="C9" s="353"/>
    </row>
    <row r="10" spans="1:3">
      <c r="A10" s="354"/>
      <c r="B10" s="354" t="s">
        <v>824</v>
      </c>
      <c r="C10" s="354"/>
    </row>
    <row r="11" spans="1:3" ht="13.8" thickBot="1">
      <c r="A11" s="355"/>
      <c r="B11" s="355"/>
      <c r="C11" s="355"/>
    </row>
    <row r="12" spans="1:3" ht="24" customHeight="1">
      <c r="B12" s="196" t="s">
        <v>825</v>
      </c>
      <c r="C12" s="356"/>
    </row>
    <row r="13" spans="1:3" ht="11.4" customHeight="1">
      <c r="B13" s="196"/>
      <c r="C13" s="356"/>
    </row>
    <row r="14" spans="1:3">
      <c r="A14" s="357" t="s">
        <v>826</v>
      </c>
      <c r="B14" s="196" t="s">
        <v>541</v>
      </c>
      <c r="C14" s="354" t="str">
        <f>A15&amp;"+"&amp;A16&amp;"+"&amp;A17&amp;"+"&amp;A18</f>
        <v>(A.1)+(A.2)+(A.3)+(A.4)</v>
      </c>
    </row>
    <row r="15" spans="1:3">
      <c r="A15" s="358" t="s">
        <v>827</v>
      </c>
      <c r="B15" s="359" t="s">
        <v>828</v>
      </c>
      <c r="C15" s="360">
        <v>1101</v>
      </c>
    </row>
    <row r="16" spans="1:3">
      <c r="A16" s="358" t="s">
        <v>829</v>
      </c>
      <c r="B16" s="359" t="s">
        <v>830</v>
      </c>
      <c r="C16" s="40" t="s">
        <v>831</v>
      </c>
    </row>
    <row r="17" spans="1:3">
      <c r="A17" s="358" t="s">
        <v>832</v>
      </c>
      <c r="B17" s="359" t="s">
        <v>833</v>
      </c>
      <c r="C17" s="40" t="s">
        <v>834</v>
      </c>
    </row>
    <row r="18" spans="1:3">
      <c r="A18" s="358" t="s">
        <v>835</v>
      </c>
      <c r="B18" s="359" t="s">
        <v>836</v>
      </c>
      <c r="C18" s="360">
        <v>1105</v>
      </c>
    </row>
    <row r="19" spans="1:3">
      <c r="A19" s="357" t="s">
        <v>837</v>
      </c>
      <c r="B19" s="196" t="s">
        <v>546</v>
      </c>
      <c r="C19" s="361">
        <v>1201</v>
      </c>
    </row>
    <row r="20" spans="1:3" ht="18.75" customHeight="1">
      <c r="A20" s="357" t="s">
        <v>838</v>
      </c>
      <c r="B20" s="196" t="s">
        <v>839</v>
      </c>
      <c r="C20" s="354" t="str">
        <f>A21&amp;"+"&amp;A22&amp;"+"&amp;A23&amp;"+"&amp;A24&amp;"+"&amp;A25&amp;"+"&amp;A26</f>
        <v>(C.1)+(C.2)+(C.3)+(C.4)+(C.5)+(C.6)</v>
      </c>
    </row>
    <row r="21" spans="1:3">
      <c r="A21" s="358" t="s">
        <v>840</v>
      </c>
      <c r="B21" s="359" t="s">
        <v>841</v>
      </c>
      <c r="C21" s="40" t="s">
        <v>842</v>
      </c>
    </row>
    <row r="22" spans="1:3">
      <c r="A22" s="358" t="s">
        <v>843</v>
      </c>
      <c r="B22" s="359" t="s">
        <v>844</v>
      </c>
      <c r="C22" s="40" t="s">
        <v>845</v>
      </c>
    </row>
    <row r="23" spans="1:3">
      <c r="A23" s="358" t="s">
        <v>846</v>
      </c>
      <c r="B23" s="359" t="s">
        <v>847</v>
      </c>
      <c r="C23" s="360">
        <v>1305</v>
      </c>
    </row>
    <row r="24" spans="1:3">
      <c r="A24" s="358" t="s">
        <v>848</v>
      </c>
      <c r="B24" s="359" t="s">
        <v>849</v>
      </c>
      <c r="C24" s="360">
        <v>1306</v>
      </c>
    </row>
    <row r="25" spans="1:3">
      <c r="A25" s="358" t="s">
        <v>850</v>
      </c>
      <c r="B25" s="359" t="s">
        <v>851</v>
      </c>
      <c r="C25" s="360" t="s">
        <v>852</v>
      </c>
    </row>
    <row r="26" spans="1:3">
      <c r="A26" s="358" t="s">
        <v>853</v>
      </c>
      <c r="B26" s="359" t="s">
        <v>854</v>
      </c>
      <c r="C26" s="362" t="s">
        <v>855</v>
      </c>
    </row>
    <row r="27" spans="1:3" ht="19.2" customHeight="1">
      <c r="A27" s="357" t="s">
        <v>856</v>
      </c>
      <c r="B27" s="196" t="s">
        <v>857</v>
      </c>
      <c r="C27" s="354" t="str">
        <f>A28&amp;"+"&amp;A39&amp;"+"&amp;A40&amp;"+"&amp;A43&amp;"+"&amp;A44</f>
        <v>(D.1)+(D.12)+(D.13)+(D.16)+(D.17)</v>
      </c>
    </row>
    <row r="28" spans="1:3">
      <c r="A28" s="358" t="s">
        <v>858</v>
      </c>
      <c r="B28" s="363" t="s">
        <v>783</v>
      </c>
      <c r="C28" s="354" t="str">
        <f>A29&amp;"+"&amp;A30&amp;"+"&amp;A31&amp;"+"&amp;A32&amp;"+"&amp;A33&amp;"+"&amp;A34&amp;"+"&amp;A35&amp;"+"&amp;A36&amp;"+"&amp;A37&amp;"+"&amp;A38</f>
        <v>(D.2)+(D.3)+(D.4)+(D.5)+(D.6)+(D.7)+(D.8)+(D.9)+(D.10)+(D.11)</v>
      </c>
    </row>
    <row r="29" spans="1:3" ht="27.6">
      <c r="A29" s="358" t="s">
        <v>859</v>
      </c>
      <c r="B29" s="364" t="s">
        <v>860</v>
      </c>
      <c r="C29" s="365" t="s">
        <v>861</v>
      </c>
    </row>
    <row r="30" spans="1:3" ht="26.4">
      <c r="A30" s="358" t="s">
        <v>862</v>
      </c>
      <c r="B30" s="364" t="s">
        <v>863</v>
      </c>
      <c r="C30" s="366" t="s">
        <v>864</v>
      </c>
    </row>
    <row r="31" spans="1:3">
      <c r="A31" s="358" t="s">
        <v>865</v>
      </c>
      <c r="B31" s="364" t="s">
        <v>866</v>
      </c>
      <c r="C31" s="367" t="s">
        <v>867</v>
      </c>
    </row>
    <row r="32" spans="1:3">
      <c r="A32" s="358" t="s">
        <v>868</v>
      </c>
      <c r="B32" s="364" t="s">
        <v>869</v>
      </c>
      <c r="C32" s="367" t="s">
        <v>870</v>
      </c>
    </row>
    <row r="33" spans="1:3" ht="26.4">
      <c r="A33" s="358" t="s">
        <v>871</v>
      </c>
      <c r="B33" s="364" t="s">
        <v>872</v>
      </c>
      <c r="C33" s="366" t="s">
        <v>873</v>
      </c>
    </row>
    <row r="34" spans="1:3" ht="26.4">
      <c r="A34" s="358" t="s">
        <v>874</v>
      </c>
      <c r="B34" s="364" t="s">
        <v>875</v>
      </c>
      <c r="C34" s="366" t="s">
        <v>876</v>
      </c>
    </row>
    <row r="35" spans="1:3">
      <c r="A35" s="358" t="s">
        <v>877</v>
      </c>
      <c r="B35" s="364" t="s">
        <v>800</v>
      </c>
      <c r="C35" s="368">
        <v>1401.04</v>
      </c>
    </row>
    <row r="36" spans="1:3" ht="14.4">
      <c r="A36" s="358" t="s">
        <v>878</v>
      </c>
      <c r="B36" s="364" t="s">
        <v>879</v>
      </c>
      <c r="C36" s="369" t="s">
        <v>880</v>
      </c>
    </row>
    <row r="37" spans="1:3">
      <c r="A37" s="370" t="s">
        <v>881</v>
      </c>
      <c r="B37" s="364" t="s">
        <v>882</v>
      </c>
      <c r="C37" s="366" t="s">
        <v>883</v>
      </c>
    </row>
    <row r="38" spans="1:3" ht="66">
      <c r="A38" s="370" t="s">
        <v>884</v>
      </c>
      <c r="B38" s="364" t="s">
        <v>833</v>
      </c>
      <c r="C38" s="371" t="s">
        <v>885</v>
      </c>
    </row>
    <row r="39" spans="1:3">
      <c r="A39" s="370" t="s">
        <v>886</v>
      </c>
      <c r="B39" s="363" t="s">
        <v>887</v>
      </c>
      <c r="C39" s="372" t="s">
        <v>888</v>
      </c>
    </row>
    <row r="40" spans="1:3">
      <c r="A40" s="358" t="s">
        <v>889</v>
      </c>
      <c r="B40" s="363" t="s">
        <v>805</v>
      </c>
      <c r="C40" s="196" t="str">
        <f>A41&amp;"+"&amp;A42</f>
        <v>(D.14)+(D.15)</v>
      </c>
    </row>
    <row r="41" spans="1:3">
      <c r="A41" s="358" t="s">
        <v>890</v>
      </c>
      <c r="B41" s="373" t="s">
        <v>785</v>
      </c>
      <c r="C41" s="362">
        <v>1405</v>
      </c>
    </row>
    <row r="42" spans="1:3">
      <c r="A42" s="358" t="s">
        <v>891</v>
      </c>
      <c r="B42" s="373" t="s">
        <v>786</v>
      </c>
      <c r="C42" s="362">
        <v>1406</v>
      </c>
    </row>
    <row r="43" spans="1:3">
      <c r="A43" s="358" t="s">
        <v>892</v>
      </c>
      <c r="B43" s="363" t="s">
        <v>854</v>
      </c>
      <c r="C43" s="374" t="s">
        <v>893</v>
      </c>
    </row>
    <row r="44" spans="1:3" ht="24" customHeight="1">
      <c r="A44" s="358" t="s">
        <v>894</v>
      </c>
      <c r="B44" s="363" t="s">
        <v>895</v>
      </c>
      <c r="C44" s="375" t="s">
        <v>896</v>
      </c>
    </row>
    <row r="45" spans="1:3" ht="19.5" customHeight="1">
      <c r="A45" s="357" t="s">
        <v>897</v>
      </c>
      <c r="B45" s="196" t="s">
        <v>570</v>
      </c>
      <c r="C45" s="375" t="s">
        <v>898</v>
      </c>
    </row>
    <row r="46" spans="1:3">
      <c r="A46" s="357" t="s">
        <v>899</v>
      </c>
      <c r="B46" s="196" t="s">
        <v>900</v>
      </c>
      <c r="C46" s="196" t="str">
        <f>A47&amp;"+"&amp;A48&amp;"+"&amp;A49&amp;"+"&amp;A50&amp;"+"&amp;A51</f>
        <v>(F.1)+(F.2)+(F.3)+(F.4)+(F.5)</v>
      </c>
    </row>
    <row r="47" spans="1:3">
      <c r="A47" s="358" t="s">
        <v>901</v>
      </c>
      <c r="B47" s="359" t="s">
        <v>572</v>
      </c>
      <c r="C47" s="360">
        <v>1108</v>
      </c>
    </row>
    <row r="48" spans="1:3">
      <c r="A48" s="358" t="s">
        <v>902</v>
      </c>
      <c r="B48" s="359" t="s">
        <v>903</v>
      </c>
      <c r="C48" s="360">
        <v>1208</v>
      </c>
    </row>
    <row r="49" spans="1:3">
      <c r="A49" s="358" t="s">
        <v>904</v>
      </c>
      <c r="B49" s="359" t="s">
        <v>905</v>
      </c>
      <c r="C49" s="360">
        <v>1308</v>
      </c>
    </row>
    <row r="50" spans="1:3">
      <c r="A50" s="358" t="s">
        <v>906</v>
      </c>
      <c r="B50" s="359" t="s">
        <v>907</v>
      </c>
      <c r="C50" s="360">
        <v>1408</v>
      </c>
    </row>
    <row r="51" spans="1:3">
      <c r="A51" s="358" t="s">
        <v>908</v>
      </c>
      <c r="B51" s="359" t="s">
        <v>909</v>
      </c>
      <c r="C51" s="360">
        <v>1508</v>
      </c>
    </row>
    <row r="52" spans="1:3" ht="18.75" customHeight="1">
      <c r="A52" s="357" t="s">
        <v>910</v>
      </c>
      <c r="B52" s="372" t="s">
        <v>577</v>
      </c>
      <c r="C52" s="376" t="s">
        <v>911</v>
      </c>
    </row>
    <row r="53" spans="1:3" ht="21" customHeight="1">
      <c r="A53" s="357" t="s">
        <v>912</v>
      </c>
      <c r="B53" s="196" t="s">
        <v>913</v>
      </c>
      <c r="C53" s="361">
        <v>18</v>
      </c>
    </row>
    <row r="54" spans="1:3" ht="42">
      <c r="A54" s="377" t="s">
        <v>914</v>
      </c>
      <c r="B54" s="378" t="s">
        <v>915</v>
      </c>
      <c r="C54" s="379" t="s">
        <v>916</v>
      </c>
    </row>
    <row r="55" spans="1:3" ht="42">
      <c r="A55" s="377"/>
      <c r="B55" s="378"/>
      <c r="C55" s="379" t="s">
        <v>917</v>
      </c>
    </row>
    <row r="56" spans="1:3" ht="18.600000000000001" customHeight="1">
      <c r="A56" s="357" t="s">
        <v>918</v>
      </c>
      <c r="B56" s="196" t="s">
        <v>919</v>
      </c>
      <c r="C56" s="354" t="str">
        <f>A14&amp;"+"&amp;A19&amp;"+"&amp;A20&amp;"+"&amp;A27&amp;"+"&amp;A45&amp;"+"&amp;A46&amp;"+"&amp;A52&amp;"+"&amp;A53&amp;"+"&amp;A54</f>
        <v>(A)+(B)+(C)+(D)+(E)+(F)+(G)+(H)+(I)</v>
      </c>
    </row>
    <row r="57" spans="1:3">
      <c r="B57" s="380"/>
    </row>
    <row r="58" spans="1:3">
      <c r="B58" s="380"/>
    </row>
    <row r="59" spans="1:3">
      <c r="B59" s="381" t="s">
        <v>920</v>
      </c>
    </row>
    <row r="60" spans="1:3">
      <c r="B60" s="381"/>
    </row>
    <row r="61" spans="1:3">
      <c r="A61" s="357" t="s">
        <v>921</v>
      </c>
      <c r="B61" s="381" t="s">
        <v>583</v>
      </c>
      <c r="C61" s="354" t="str">
        <f>A62&amp;"+"&amp;A63&amp;"+"&amp;A64&amp;"+"&amp;A69&amp;"+"&amp;A70</f>
        <v>(K.1)+(K.2)+(K.3)+(K.8)+(K.9)</v>
      </c>
    </row>
    <row r="62" spans="1:3" ht="14.4">
      <c r="A62" s="358" t="s">
        <v>922</v>
      </c>
      <c r="B62" s="359" t="s">
        <v>5</v>
      </c>
      <c r="C62" s="382" t="s">
        <v>923</v>
      </c>
    </row>
    <row r="63" spans="1:3">
      <c r="A63" s="358" t="s">
        <v>924</v>
      </c>
      <c r="B63" s="359" t="s">
        <v>925</v>
      </c>
      <c r="C63" s="360">
        <v>2102</v>
      </c>
    </row>
    <row r="64" spans="1:3">
      <c r="A64" s="358" t="s">
        <v>926</v>
      </c>
      <c r="B64" s="359" t="s">
        <v>7</v>
      </c>
      <c r="C64" s="383" t="str">
        <f>A65&amp;"+"&amp;A66&amp;"+"&amp;A67&amp;"+"&amp;A68</f>
        <v>(K.4)+(K.5)+(K.6)+(K.7)</v>
      </c>
    </row>
    <row r="65" spans="1:3">
      <c r="A65" s="358" t="s">
        <v>927</v>
      </c>
      <c r="B65" s="359" t="s">
        <v>928</v>
      </c>
      <c r="C65" s="384" t="s">
        <v>929</v>
      </c>
    </row>
    <row r="66" spans="1:3">
      <c r="A66" s="358" t="s">
        <v>930</v>
      </c>
      <c r="B66" s="359" t="s">
        <v>931</v>
      </c>
      <c r="C66" s="384">
        <v>2103.0300000000002</v>
      </c>
    </row>
    <row r="67" spans="1:3">
      <c r="A67" s="358" t="s">
        <v>932</v>
      </c>
      <c r="B67" s="359" t="s">
        <v>933</v>
      </c>
      <c r="C67" s="384">
        <v>2103.0500000000002</v>
      </c>
    </row>
    <row r="68" spans="1:3">
      <c r="A68" s="358" t="s">
        <v>934</v>
      </c>
      <c r="B68" s="359" t="s">
        <v>935</v>
      </c>
      <c r="C68" s="40" t="s">
        <v>936</v>
      </c>
    </row>
    <row r="69" spans="1:3">
      <c r="A69" s="358" t="s">
        <v>937</v>
      </c>
      <c r="B69" s="359" t="s">
        <v>938</v>
      </c>
      <c r="C69" s="384">
        <v>2107</v>
      </c>
    </row>
    <row r="70" spans="1:3">
      <c r="A70" s="358" t="s">
        <v>939</v>
      </c>
      <c r="B70" s="359" t="s">
        <v>940</v>
      </c>
      <c r="C70" s="383" t="str">
        <f>A71&amp;"+"&amp;A72</f>
        <v>(K.10)+(K.11)</v>
      </c>
    </row>
    <row r="71" spans="1:3" ht="28.8">
      <c r="A71" s="370" t="s">
        <v>941</v>
      </c>
      <c r="B71" s="385" t="s">
        <v>942</v>
      </c>
      <c r="C71" s="369" t="s">
        <v>943</v>
      </c>
    </row>
    <row r="72" spans="1:3">
      <c r="A72" s="370" t="s">
        <v>944</v>
      </c>
      <c r="B72" s="385" t="s">
        <v>945</v>
      </c>
      <c r="C72" s="384">
        <v>2105</v>
      </c>
    </row>
    <row r="73" spans="1:3">
      <c r="A73" s="357" t="s">
        <v>946</v>
      </c>
      <c r="B73" s="381" t="s">
        <v>947</v>
      </c>
      <c r="C73" s="383" t="str">
        <f>A74&amp;"+"&amp;A75&amp;"+"&amp;A76</f>
        <v>(L.1)+(L.2)+(L.3)</v>
      </c>
    </row>
    <row r="74" spans="1:3">
      <c r="A74" s="358" t="s">
        <v>948</v>
      </c>
      <c r="B74" s="359" t="s">
        <v>5</v>
      </c>
      <c r="C74" s="360">
        <v>2301</v>
      </c>
    </row>
    <row r="75" spans="1:3">
      <c r="A75" s="358" t="s">
        <v>949</v>
      </c>
      <c r="B75" s="359" t="s">
        <v>925</v>
      </c>
      <c r="C75" s="360">
        <v>2302</v>
      </c>
    </row>
    <row r="76" spans="1:3">
      <c r="A76" s="358" t="s">
        <v>950</v>
      </c>
      <c r="B76" s="359" t="s">
        <v>7</v>
      </c>
      <c r="C76" s="360">
        <v>2303</v>
      </c>
    </row>
    <row r="77" spans="1:3">
      <c r="A77" s="357" t="s">
        <v>951</v>
      </c>
      <c r="B77" s="381" t="s">
        <v>546</v>
      </c>
      <c r="C77" s="40" t="s">
        <v>952</v>
      </c>
    </row>
    <row r="78" spans="1:3">
      <c r="A78" s="357" t="s">
        <v>953</v>
      </c>
      <c r="B78" s="381" t="s">
        <v>954</v>
      </c>
      <c r="C78" s="383" t="str">
        <f>A79&amp;"+"&amp;A80</f>
        <v>(N.1)+(N.2)</v>
      </c>
    </row>
    <row r="79" spans="1:3">
      <c r="A79" s="358" t="s">
        <v>955</v>
      </c>
      <c r="B79" s="360" t="s">
        <v>956</v>
      </c>
      <c r="C79" s="40" t="s">
        <v>957</v>
      </c>
    </row>
    <row r="80" spans="1:3">
      <c r="A80" s="358" t="s">
        <v>958</v>
      </c>
      <c r="B80" s="360" t="s">
        <v>959</v>
      </c>
      <c r="C80" s="40" t="s">
        <v>960</v>
      </c>
    </row>
    <row r="81" spans="1:3">
      <c r="A81" s="357" t="s">
        <v>961</v>
      </c>
      <c r="B81" s="381" t="s">
        <v>962</v>
      </c>
      <c r="C81" s="383" t="str">
        <f>A82&amp;"+"&amp;A83&amp;"+"&amp;A84</f>
        <v>(Ñ.1)+(Ñ.2)+(Ñ.3)</v>
      </c>
    </row>
    <row r="82" spans="1:3">
      <c r="A82" s="358" t="s">
        <v>963</v>
      </c>
      <c r="B82" s="344" t="s">
        <v>964</v>
      </c>
      <c r="C82" s="360">
        <v>2804</v>
      </c>
    </row>
    <row r="83" spans="1:3" ht="12.75" customHeight="1">
      <c r="A83" s="358" t="s">
        <v>965</v>
      </c>
      <c r="B83" s="344" t="s">
        <v>966</v>
      </c>
      <c r="C83" s="360">
        <v>2805</v>
      </c>
    </row>
    <row r="84" spans="1:3">
      <c r="A84" s="358" t="s">
        <v>967</v>
      </c>
      <c r="B84" s="360" t="s">
        <v>968</v>
      </c>
      <c r="C84" s="40" t="s">
        <v>969</v>
      </c>
    </row>
    <row r="85" spans="1:3">
      <c r="A85" s="357" t="s">
        <v>970</v>
      </c>
      <c r="B85" s="381" t="s">
        <v>971</v>
      </c>
      <c r="C85" s="40" t="s">
        <v>972</v>
      </c>
    </row>
    <row r="86" spans="1:3">
      <c r="A86" s="357" t="s">
        <v>973</v>
      </c>
      <c r="B86" s="381" t="s">
        <v>974</v>
      </c>
      <c r="C86" s="354" t="str">
        <f>A87&amp;"+"&amp;A88&amp;"+"&amp;A89&amp;"+"&amp;A90&amp;"+"&amp;A91&amp;"+"&amp;A92</f>
        <v>(P.1)+(P.2)+(P.3)+(P.4)+(P.5)+(P.6)</v>
      </c>
    </row>
    <row r="87" spans="1:3">
      <c r="A87" s="358" t="s">
        <v>975</v>
      </c>
      <c r="B87" s="360" t="s">
        <v>976</v>
      </c>
      <c r="C87" s="40" t="s">
        <v>977</v>
      </c>
    </row>
    <row r="88" spans="1:3">
      <c r="A88" s="358" t="s">
        <v>978</v>
      </c>
      <c r="B88" s="360" t="s">
        <v>979</v>
      </c>
      <c r="C88" s="360">
        <v>2308</v>
      </c>
    </row>
    <row r="89" spans="1:3">
      <c r="A89" s="358" t="s">
        <v>980</v>
      </c>
      <c r="B89" s="360" t="s">
        <v>573</v>
      </c>
      <c r="C89" s="360">
        <v>2208</v>
      </c>
    </row>
    <row r="90" spans="1:3">
      <c r="A90" s="358" t="s">
        <v>981</v>
      </c>
      <c r="B90" s="360" t="s">
        <v>982</v>
      </c>
      <c r="C90" s="40" t="s">
        <v>983</v>
      </c>
    </row>
    <row r="91" spans="1:3">
      <c r="A91" s="358" t="s">
        <v>984</v>
      </c>
      <c r="B91" s="360" t="s">
        <v>985</v>
      </c>
      <c r="C91" s="40" t="s">
        <v>986</v>
      </c>
    </row>
    <row r="92" spans="1:3">
      <c r="A92" s="358" t="s">
        <v>987</v>
      </c>
      <c r="B92" s="360" t="s">
        <v>988</v>
      </c>
      <c r="C92" s="360">
        <v>2508</v>
      </c>
    </row>
    <row r="93" spans="1:3" ht="72">
      <c r="A93" s="377" t="s">
        <v>989</v>
      </c>
      <c r="B93" s="378" t="s">
        <v>614</v>
      </c>
      <c r="C93" s="367" t="s">
        <v>990</v>
      </c>
    </row>
    <row r="94" spans="1:3" ht="43.2">
      <c r="A94" s="377"/>
      <c r="B94" s="378"/>
      <c r="C94" s="367" t="s">
        <v>991</v>
      </c>
    </row>
    <row r="95" spans="1:3" ht="8.4" customHeight="1">
      <c r="A95" s="357"/>
      <c r="B95" s="381"/>
      <c r="C95" s="367"/>
    </row>
    <row r="96" spans="1:3">
      <c r="A96" s="357" t="s">
        <v>992</v>
      </c>
      <c r="B96" s="381" t="s">
        <v>993</v>
      </c>
      <c r="C96" s="383" t="str">
        <f>A97&amp;"+"&amp;A98</f>
        <v>(R.1)+(R.2)</v>
      </c>
    </row>
    <row r="97" spans="1:3">
      <c r="A97" s="358" t="s">
        <v>994</v>
      </c>
      <c r="B97" s="359" t="s">
        <v>995</v>
      </c>
      <c r="C97" s="360">
        <v>2701</v>
      </c>
    </row>
    <row r="98" spans="1:3">
      <c r="A98" s="358" t="s">
        <v>996</v>
      </c>
      <c r="B98" s="359" t="s">
        <v>997</v>
      </c>
      <c r="C98" s="384" t="s">
        <v>998</v>
      </c>
    </row>
    <row r="99" spans="1:3">
      <c r="A99" s="357" t="s">
        <v>999</v>
      </c>
      <c r="B99" s="381" t="s">
        <v>1000</v>
      </c>
      <c r="C99" s="40" t="s">
        <v>1001</v>
      </c>
    </row>
    <row r="100" spans="1:3" ht="6.6" customHeight="1">
      <c r="A100" s="357"/>
      <c r="B100" s="381"/>
      <c r="C100" s="40"/>
    </row>
    <row r="101" spans="1:3">
      <c r="A101" s="357" t="s">
        <v>1002</v>
      </c>
      <c r="B101" s="381" t="s">
        <v>619</v>
      </c>
      <c r="C101" s="196" t="str">
        <f>A61&amp;"+"&amp;A73&amp;"+"&amp;A77&amp;"+"&amp;A78&amp;"+"&amp;A81&amp;"+"&amp;A85&amp;"+"&amp;A86&amp;"+"&amp;A93&amp;"+"&amp;A96&amp;"+"&amp;A99</f>
        <v>(K)+(L)+(M)+(N)+(Ñ)+(O)+(P)+(Q)+(R)+(S)</v>
      </c>
    </row>
    <row r="102" spans="1:3" ht="6" customHeight="1">
      <c r="A102" s="357"/>
      <c r="B102" s="381"/>
      <c r="C102" s="196"/>
    </row>
    <row r="103" spans="1:3">
      <c r="A103" s="357" t="s">
        <v>1003</v>
      </c>
      <c r="B103" s="381" t="s">
        <v>620</v>
      </c>
      <c r="C103" s="354" t="str">
        <f>A104&amp;"+"&amp;A105&amp;"+"&amp;A106&amp;"+"&amp;A107&amp;"+"&amp;A108&amp;"+"&amp;A109</f>
        <v>(U.1)+(U.2)+(U.3)+(U.4)+(U.5)+(U.6)</v>
      </c>
    </row>
    <row r="104" spans="1:3">
      <c r="A104" s="358" t="s">
        <v>1004</v>
      </c>
      <c r="B104" s="359" t="s">
        <v>1005</v>
      </c>
      <c r="C104" s="40" t="s">
        <v>1006</v>
      </c>
    </row>
    <row r="105" spans="1:3">
      <c r="A105" s="358" t="s">
        <v>1007</v>
      </c>
      <c r="B105" s="359" t="s">
        <v>1008</v>
      </c>
      <c r="C105" s="384" t="s">
        <v>1009</v>
      </c>
    </row>
    <row r="106" spans="1:3">
      <c r="A106" s="358" t="s">
        <v>1010</v>
      </c>
      <c r="B106" s="359" t="s">
        <v>1011</v>
      </c>
      <c r="C106" s="40" t="s">
        <v>1012</v>
      </c>
    </row>
    <row r="107" spans="1:3">
      <c r="A107" s="358" t="s">
        <v>1013</v>
      </c>
      <c r="B107" s="359" t="s">
        <v>1014</v>
      </c>
      <c r="C107" s="40" t="s">
        <v>1015</v>
      </c>
    </row>
    <row r="108" spans="1:3">
      <c r="A108" s="358" t="s">
        <v>1016</v>
      </c>
      <c r="B108" s="359" t="s">
        <v>1017</v>
      </c>
      <c r="C108" s="40" t="s">
        <v>1018</v>
      </c>
    </row>
    <row r="109" spans="1:3">
      <c r="A109" s="358" t="s">
        <v>1019</v>
      </c>
      <c r="B109" s="359" t="s">
        <v>1020</v>
      </c>
      <c r="C109" s="40" t="s">
        <v>1021</v>
      </c>
    </row>
    <row r="110" spans="1:3">
      <c r="A110" s="357" t="s">
        <v>1022</v>
      </c>
      <c r="B110" s="381" t="s">
        <v>627</v>
      </c>
      <c r="C110" s="196" t="str">
        <f>A101&amp;"+"&amp;A103</f>
        <v>(T)+(U)</v>
      </c>
    </row>
    <row r="111" spans="1:3" ht="9.6" customHeight="1">
      <c r="A111" s="357"/>
      <c r="B111" s="381"/>
      <c r="C111" s="196"/>
    </row>
    <row r="112" spans="1:3">
      <c r="A112" s="357" t="s">
        <v>1023</v>
      </c>
      <c r="B112" s="381" t="s">
        <v>1024</v>
      </c>
      <c r="C112" s="383" t="str">
        <f>A113&amp;"+"&amp;A114&amp;"+"&amp;A115&amp;"+"&amp;A116</f>
        <v>(W.1)+(W.2)+(W.3)+(W.4)</v>
      </c>
    </row>
    <row r="113" spans="1:4">
      <c r="A113" s="358" t="s">
        <v>1025</v>
      </c>
      <c r="B113" s="359" t="s">
        <v>995</v>
      </c>
      <c r="C113" s="40" t="s">
        <v>1026</v>
      </c>
    </row>
    <row r="114" spans="1:4">
      <c r="A114" s="358" t="s">
        <v>1027</v>
      </c>
      <c r="B114" s="359" t="s">
        <v>1028</v>
      </c>
      <c r="C114" s="360">
        <v>7205</v>
      </c>
    </row>
    <row r="115" spans="1:4">
      <c r="A115" s="358" t="s">
        <v>1029</v>
      </c>
      <c r="B115" s="359" t="s">
        <v>1030</v>
      </c>
      <c r="C115" s="360">
        <v>7206</v>
      </c>
    </row>
    <row r="116" spans="1:4">
      <c r="A116" s="358" t="s">
        <v>1031</v>
      </c>
      <c r="B116" s="359" t="s">
        <v>1032</v>
      </c>
      <c r="C116" s="384" t="s">
        <v>1033</v>
      </c>
    </row>
    <row r="117" spans="1:4">
      <c r="B117" s="359"/>
      <c r="C117" s="384"/>
    </row>
    <row r="119" spans="1:4">
      <c r="A119" s="353"/>
      <c r="B119" s="353"/>
      <c r="C119" s="353"/>
      <c r="D119" s="353"/>
    </row>
    <row r="120" spans="1:4" ht="13.8">
      <c r="A120" s="383"/>
      <c r="B120" s="386" t="s">
        <v>1034</v>
      </c>
      <c r="C120" s="386"/>
      <c r="D120" s="387"/>
    </row>
    <row r="121" spans="1:4" ht="13.8" thickBot="1">
      <c r="A121" s="355"/>
      <c r="B121" s="355"/>
      <c r="C121" s="355"/>
      <c r="D121" s="355"/>
    </row>
    <row r="122" spans="1:4" ht="13.8">
      <c r="B122" s="388"/>
      <c r="C122" s="389"/>
      <c r="D122" s="390"/>
    </row>
    <row r="123" spans="1:4">
      <c r="A123" s="357" t="s">
        <v>826</v>
      </c>
      <c r="B123" s="381" t="s">
        <v>1035</v>
      </c>
      <c r="C123" s="361" t="s">
        <v>1036</v>
      </c>
    </row>
    <row r="124" spans="1:4">
      <c r="A124" s="358" t="s">
        <v>827</v>
      </c>
      <c r="B124" s="359" t="s">
        <v>572</v>
      </c>
      <c r="C124" s="360">
        <v>5101</v>
      </c>
    </row>
    <row r="125" spans="1:4">
      <c r="A125" s="358" t="s">
        <v>829</v>
      </c>
      <c r="B125" s="359" t="s">
        <v>903</v>
      </c>
      <c r="C125" s="360">
        <v>5102</v>
      </c>
    </row>
    <row r="126" spans="1:4">
      <c r="A126" s="358" t="s">
        <v>832</v>
      </c>
      <c r="B126" s="359" t="s">
        <v>905</v>
      </c>
      <c r="C126" s="360">
        <v>5103</v>
      </c>
    </row>
    <row r="127" spans="1:4" ht="14.4">
      <c r="A127" s="358" t="s">
        <v>835</v>
      </c>
      <c r="B127" s="359" t="s">
        <v>1037</v>
      </c>
      <c r="C127" s="360" t="s">
        <v>1038</v>
      </c>
    </row>
    <row r="128" spans="1:4" ht="14.4">
      <c r="A128" s="358" t="s">
        <v>1039</v>
      </c>
      <c r="B128" s="359" t="s">
        <v>1040</v>
      </c>
      <c r="C128" s="360" t="s">
        <v>1041</v>
      </c>
    </row>
    <row r="129" spans="1:3">
      <c r="A129" s="358" t="s">
        <v>1042</v>
      </c>
      <c r="B129" s="359" t="s">
        <v>1043</v>
      </c>
      <c r="C129" s="360" t="s">
        <v>1044</v>
      </c>
    </row>
    <row r="130" spans="1:3" ht="14.4">
      <c r="A130" s="358" t="s">
        <v>1045</v>
      </c>
      <c r="B130" s="359" t="s">
        <v>1046</v>
      </c>
      <c r="C130" s="360" t="s">
        <v>1047</v>
      </c>
    </row>
    <row r="131" spans="1:3" ht="14.4">
      <c r="A131" s="358" t="s">
        <v>1048</v>
      </c>
      <c r="B131" s="359" t="s">
        <v>1049</v>
      </c>
      <c r="C131" s="360" t="s">
        <v>1050</v>
      </c>
    </row>
    <row r="132" spans="1:3">
      <c r="A132" s="358" t="s">
        <v>1051</v>
      </c>
      <c r="B132" s="359" t="s">
        <v>833</v>
      </c>
      <c r="C132" s="360" t="s">
        <v>1052</v>
      </c>
    </row>
    <row r="133" spans="1:3" ht="9" customHeight="1">
      <c r="A133" s="391"/>
      <c r="B133" s="392"/>
      <c r="C133" s="360"/>
    </row>
    <row r="134" spans="1:3">
      <c r="A134" s="357" t="s">
        <v>837</v>
      </c>
      <c r="B134" s="381" t="s">
        <v>1053</v>
      </c>
      <c r="C134" s="361" t="s">
        <v>1054</v>
      </c>
    </row>
    <row r="135" spans="1:3">
      <c r="A135" s="358" t="s">
        <v>1055</v>
      </c>
      <c r="B135" s="359" t="s">
        <v>1056</v>
      </c>
      <c r="C135" s="360">
        <v>4101</v>
      </c>
    </row>
    <row r="136" spans="1:3">
      <c r="A136" s="358" t="s">
        <v>1057</v>
      </c>
      <c r="B136" s="359" t="s">
        <v>903</v>
      </c>
      <c r="C136" s="360">
        <v>4102</v>
      </c>
    </row>
    <row r="137" spans="1:3">
      <c r="A137" s="358" t="s">
        <v>1058</v>
      </c>
      <c r="B137" s="359" t="s">
        <v>1059</v>
      </c>
      <c r="C137" s="360">
        <v>4103</v>
      </c>
    </row>
    <row r="138" spans="1:3">
      <c r="A138" s="358" t="s">
        <v>1060</v>
      </c>
      <c r="B138" s="359" t="s">
        <v>1061</v>
      </c>
      <c r="C138" s="360" t="s">
        <v>1062</v>
      </c>
    </row>
    <row r="139" spans="1:3">
      <c r="A139" s="358" t="s">
        <v>1063</v>
      </c>
      <c r="B139" s="359" t="s">
        <v>1064</v>
      </c>
      <c r="C139" s="360" t="s">
        <v>1065</v>
      </c>
    </row>
    <row r="140" spans="1:3">
      <c r="A140" s="358" t="s">
        <v>1066</v>
      </c>
      <c r="B140" s="359" t="s">
        <v>1067</v>
      </c>
      <c r="C140" s="360" t="s">
        <v>1068</v>
      </c>
    </row>
    <row r="141" spans="1:3" ht="14.4">
      <c r="A141" s="358" t="s">
        <v>1069</v>
      </c>
      <c r="B141" s="359" t="s">
        <v>1070</v>
      </c>
      <c r="C141" s="360" t="s">
        <v>1071</v>
      </c>
    </row>
    <row r="142" spans="1:3" ht="14.4">
      <c r="A142" s="358" t="s">
        <v>1072</v>
      </c>
      <c r="B142" s="359" t="s">
        <v>1073</v>
      </c>
      <c r="C142" s="360" t="s">
        <v>1074</v>
      </c>
    </row>
    <row r="143" spans="1:3">
      <c r="A143" s="358" t="s">
        <v>1075</v>
      </c>
      <c r="B143" s="359" t="s">
        <v>1076</v>
      </c>
      <c r="C143" s="360">
        <v>4109.05</v>
      </c>
    </row>
    <row r="144" spans="1:3" ht="14.4">
      <c r="A144" s="370" t="s">
        <v>1077</v>
      </c>
      <c r="B144" s="359" t="s">
        <v>1078</v>
      </c>
      <c r="C144" s="360" t="s">
        <v>1079</v>
      </c>
    </row>
    <row r="145" spans="1:3" ht="14.4">
      <c r="A145" s="370" t="s">
        <v>1080</v>
      </c>
      <c r="B145" s="359" t="s">
        <v>1081</v>
      </c>
      <c r="C145" s="360" t="s">
        <v>1082</v>
      </c>
    </row>
    <row r="146" spans="1:3" ht="14.4">
      <c r="A146" s="370" t="s">
        <v>1083</v>
      </c>
      <c r="B146" s="359" t="s">
        <v>833</v>
      </c>
      <c r="C146" s="360" t="s">
        <v>1084</v>
      </c>
    </row>
    <row r="147" spans="1:3" ht="9" customHeight="1">
      <c r="A147" s="391"/>
      <c r="B147" s="388"/>
      <c r="C147" s="360"/>
    </row>
    <row r="148" spans="1:3">
      <c r="A148" s="393" t="s">
        <v>838</v>
      </c>
      <c r="B148" s="381" t="s">
        <v>656</v>
      </c>
      <c r="C148" s="361" t="s">
        <v>1085</v>
      </c>
    </row>
    <row r="149" spans="1:3">
      <c r="A149" s="357" t="s">
        <v>856</v>
      </c>
      <c r="B149" s="359" t="s">
        <v>1086</v>
      </c>
      <c r="C149" s="360" t="s">
        <v>1087</v>
      </c>
    </row>
    <row r="150" spans="1:3" ht="9" customHeight="1">
      <c r="A150" s="358"/>
      <c r="B150" s="359"/>
      <c r="C150" s="360"/>
    </row>
    <row r="151" spans="1:3">
      <c r="A151" s="393" t="s">
        <v>897</v>
      </c>
      <c r="B151" s="381" t="s">
        <v>658</v>
      </c>
      <c r="C151" s="361" t="s">
        <v>1088</v>
      </c>
    </row>
    <row r="152" spans="1:3" ht="9" customHeight="1">
      <c r="A152" s="394"/>
      <c r="B152" s="381"/>
      <c r="C152" s="360"/>
    </row>
    <row r="153" spans="1:3">
      <c r="A153" s="357" t="s">
        <v>899</v>
      </c>
      <c r="B153" s="381" t="s">
        <v>659</v>
      </c>
      <c r="C153" s="361" t="s">
        <v>1089</v>
      </c>
    </row>
    <row r="154" spans="1:3">
      <c r="A154" s="358" t="s">
        <v>901</v>
      </c>
      <c r="B154" s="359" t="s">
        <v>1090</v>
      </c>
      <c r="C154" s="360">
        <v>5105</v>
      </c>
    </row>
    <row r="155" spans="1:3">
      <c r="A155" s="358" t="s">
        <v>902</v>
      </c>
      <c r="B155" s="359" t="s">
        <v>995</v>
      </c>
      <c r="C155" s="360">
        <v>5201</v>
      </c>
    </row>
    <row r="156" spans="1:3">
      <c r="A156" s="358" t="s">
        <v>904</v>
      </c>
      <c r="B156" s="359" t="s">
        <v>1091</v>
      </c>
      <c r="C156" s="360" t="s">
        <v>1092</v>
      </c>
    </row>
    <row r="157" spans="1:3">
      <c r="A157" s="358" t="s">
        <v>906</v>
      </c>
      <c r="B157" s="359" t="s">
        <v>1093</v>
      </c>
      <c r="C157" s="360" t="s">
        <v>1094</v>
      </c>
    </row>
    <row r="158" spans="1:3" ht="9" customHeight="1">
      <c r="A158" s="358"/>
      <c r="B158" s="359"/>
      <c r="C158" s="360"/>
    </row>
    <row r="159" spans="1:3">
      <c r="A159" s="357" t="s">
        <v>910</v>
      </c>
      <c r="B159" s="381" t="s">
        <v>664</v>
      </c>
      <c r="C159" s="361" t="s">
        <v>1095</v>
      </c>
    </row>
    <row r="160" spans="1:3">
      <c r="A160" s="358" t="s">
        <v>1096</v>
      </c>
      <c r="B160" s="359" t="s">
        <v>1097</v>
      </c>
      <c r="C160" s="360">
        <v>4105</v>
      </c>
    </row>
    <row r="161" spans="1:3">
      <c r="A161" s="358" t="s">
        <v>1098</v>
      </c>
      <c r="B161" s="359" t="s">
        <v>1099</v>
      </c>
      <c r="C161" s="360" t="s">
        <v>1100</v>
      </c>
    </row>
    <row r="162" spans="1:3">
      <c r="A162" s="358" t="s">
        <v>1101</v>
      </c>
      <c r="B162" s="359" t="s">
        <v>1091</v>
      </c>
      <c r="C162" s="360" t="s">
        <v>1102</v>
      </c>
    </row>
    <row r="163" spans="1:3">
      <c r="A163" s="358" t="s">
        <v>1103</v>
      </c>
      <c r="B163" s="359" t="s">
        <v>1104</v>
      </c>
      <c r="C163" s="360" t="s">
        <v>1105</v>
      </c>
    </row>
    <row r="164" spans="1:3" ht="9" customHeight="1">
      <c r="A164" s="358"/>
      <c r="B164" s="359"/>
      <c r="C164" s="360"/>
    </row>
    <row r="165" spans="1:3">
      <c r="A165" s="357" t="s">
        <v>914</v>
      </c>
      <c r="B165" s="381" t="s">
        <v>1106</v>
      </c>
      <c r="C165" s="360" t="s">
        <v>1107</v>
      </c>
    </row>
    <row r="166" spans="1:3" ht="9" customHeight="1">
      <c r="A166" s="357"/>
      <c r="B166" s="381"/>
      <c r="C166" s="360"/>
    </row>
    <row r="167" spans="1:3">
      <c r="A167" s="357" t="s">
        <v>918</v>
      </c>
      <c r="B167" s="381" t="s">
        <v>668</v>
      </c>
      <c r="C167" s="361" t="s">
        <v>1108</v>
      </c>
    </row>
    <row r="168" spans="1:3" ht="9" customHeight="1">
      <c r="A168" s="357"/>
      <c r="B168" s="381"/>
      <c r="C168" s="360"/>
    </row>
    <row r="169" spans="1:3">
      <c r="A169" s="357" t="s">
        <v>921</v>
      </c>
      <c r="B169" s="381" t="s">
        <v>1109</v>
      </c>
      <c r="C169" s="361" t="s">
        <v>1110</v>
      </c>
    </row>
    <row r="170" spans="1:3">
      <c r="A170" s="358" t="s">
        <v>922</v>
      </c>
      <c r="B170" s="359" t="s">
        <v>1111</v>
      </c>
      <c r="C170" s="360">
        <v>4501</v>
      </c>
    </row>
    <row r="171" spans="1:3">
      <c r="A171" s="358" t="s">
        <v>924</v>
      </c>
      <c r="B171" s="359" t="s">
        <v>1112</v>
      </c>
      <c r="C171" s="360">
        <v>4502</v>
      </c>
    </row>
    <row r="172" spans="1:3">
      <c r="A172" s="358" t="s">
        <v>926</v>
      </c>
      <c r="B172" s="359" t="s">
        <v>1113</v>
      </c>
      <c r="C172" s="360">
        <v>4503</v>
      </c>
    </row>
    <row r="173" spans="1:3">
      <c r="A173" s="358" t="s">
        <v>927</v>
      </c>
      <c r="B173" s="359" t="s">
        <v>1114</v>
      </c>
      <c r="C173" s="360">
        <v>4504</v>
      </c>
    </row>
    <row r="174" spans="1:3" ht="9" customHeight="1">
      <c r="A174" s="358"/>
      <c r="B174" s="359"/>
      <c r="C174" s="360"/>
    </row>
    <row r="175" spans="1:3">
      <c r="A175" s="357" t="s">
        <v>946</v>
      </c>
      <c r="B175" s="381" t="s">
        <v>674</v>
      </c>
      <c r="C175" s="361" t="s">
        <v>1115</v>
      </c>
    </row>
    <row r="176" spans="1:3" ht="9" customHeight="1">
      <c r="A176" s="357"/>
      <c r="B176" s="381"/>
      <c r="C176" s="360"/>
    </row>
    <row r="177" spans="1:3">
      <c r="A177" s="357" t="s">
        <v>951</v>
      </c>
      <c r="B177" s="381" t="s">
        <v>1116</v>
      </c>
      <c r="C177" s="361" t="s">
        <v>1117</v>
      </c>
    </row>
    <row r="178" spans="1:3">
      <c r="A178" s="358" t="s">
        <v>1118</v>
      </c>
      <c r="B178" s="359" t="s">
        <v>1119</v>
      </c>
      <c r="C178" s="360" t="s">
        <v>1120</v>
      </c>
    </row>
    <row r="179" spans="1:3">
      <c r="A179" s="358" t="s">
        <v>1121</v>
      </c>
      <c r="B179" s="359" t="s">
        <v>1122</v>
      </c>
      <c r="C179" s="360" t="s">
        <v>1123</v>
      </c>
    </row>
    <row r="180" spans="1:3">
      <c r="A180" s="358" t="s">
        <v>1124</v>
      </c>
      <c r="B180" s="359" t="s">
        <v>1125</v>
      </c>
      <c r="C180" s="360" t="s">
        <v>1126</v>
      </c>
    </row>
    <row r="181" spans="1:3">
      <c r="A181" s="358" t="s">
        <v>1127</v>
      </c>
      <c r="B181" s="359" t="s">
        <v>1128</v>
      </c>
      <c r="C181" s="360" t="s">
        <v>1129</v>
      </c>
    </row>
    <row r="182" spans="1:3">
      <c r="A182" s="358" t="s">
        <v>1130</v>
      </c>
      <c r="B182" s="359" t="s">
        <v>997</v>
      </c>
      <c r="C182" s="360" t="s">
        <v>1131</v>
      </c>
    </row>
    <row r="183" spans="1:3">
      <c r="A183" s="358" t="s">
        <v>1132</v>
      </c>
      <c r="B183" s="359" t="s">
        <v>1133</v>
      </c>
      <c r="C183" s="360" t="s">
        <v>1134</v>
      </c>
    </row>
    <row r="184" spans="1:3">
      <c r="A184" s="358" t="s">
        <v>1135</v>
      </c>
      <c r="B184" s="359" t="s">
        <v>1136</v>
      </c>
      <c r="C184" s="360" t="s">
        <v>1137</v>
      </c>
    </row>
    <row r="185" spans="1:3" ht="9" customHeight="1">
      <c r="A185" s="358"/>
      <c r="B185" s="359"/>
      <c r="C185" s="360"/>
    </row>
    <row r="186" spans="1:3">
      <c r="A186" s="357" t="s">
        <v>953</v>
      </c>
      <c r="B186" s="381" t="s">
        <v>1138</v>
      </c>
      <c r="C186" s="361" t="s">
        <v>1139</v>
      </c>
    </row>
    <row r="187" spans="1:3" ht="9" customHeight="1">
      <c r="A187" s="357"/>
      <c r="B187" s="381"/>
      <c r="C187" s="360"/>
    </row>
    <row r="188" spans="1:3">
      <c r="A188" s="357" t="s">
        <v>970</v>
      </c>
      <c r="B188" s="381" t="s">
        <v>1140</v>
      </c>
      <c r="C188" s="361" t="s">
        <v>1141</v>
      </c>
    </row>
    <row r="189" spans="1:3" ht="9" customHeight="1">
      <c r="A189" s="357"/>
      <c r="B189" s="381"/>
      <c r="C189" s="360"/>
    </row>
    <row r="190" spans="1:3">
      <c r="A190" s="393" t="s">
        <v>973</v>
      </c>
      <c r="B190" s="381" t="s">
        <v>685</v>
      </c>
      <c r="C190" s="361">
        <v>6801</v>
      </c>
    </row>
    <row r="191" spans="1:3" ht="9" customHeight="1">
      <c r="A191" s="393"/>
      <c r="B191" s="381"/>
      <c r="C191" s="360"/>
    </row>
    <row r="192" spans="1:3">
      <c r="A192" s="357" t="s">
        <v>989</v>
      </c>
      <c r="B192" s="381" t="s">
        <v>686</v>
      </c>
      <c r="C192" s="361" t="s">
        <v>1142</v>
      </c>
    </row>
    <row r="193" spans="1:4" ht="13.8">
      <c r="A193" s="391"/>
      <c r="B193" s="388"/>
      <c r="C193" s="388"/>
      <c r="D193" s="388"/>
    </row>
    <row r="194" spans="1:4" ht="13.8">
      <c r="A194" s="391" t="s">
        <v>1143</v>
      </c>
      <c r="B194" s="388"/>
      <c r="C194" s="388"/>
      <c r="D194" s="388"/>
    </row>
    <row r="195" spans="1:4" ht="13.8">
      <c r="A195" s="391"/>
      <c r="B195" s="388" t="s">
        <v>1144</v>
      </c>
      <c r="C195" s="388"/>
      <c r="D195" s="388"/>
    </row>
    <row r="196" spans="1:4" ht="13.8">
      <c r="A196" s="391"/>
      <c r="B196" s="388" t="s">
        <v>1145</v>
      </c>
      <c r="D196" s="388"/>
    </row>
    <row r="197" spans="1:4" ht="13.8">
      <c r="B197" s="388" t="s">
        <v>1146</v>
      </c>
      <c r="D197" s="388"/>
    </row>
    <row r="198" spans="1:4" ht="13.8">
      <c r="B198" s="388" t="s">
        <v>1147</v>
      </c>
      <c r="C198" s="395"/>
    </row>
    <row r="199" spans="1:4" ht="13.8">
      <c r="B199" s="396"/>
      <c r="C199" s="395"/>
    </row>
  </sheetData>
  <mergeCells count="6">
    <mergeCell ref="B4:C7"/>
    <mergeCell ref="A54:A55"/>
    <mergeCell ref="B54:B55"/>
    <mergeCell ref="A93:A94"/>
    <mergeCell ref="B93:B94"/>
    <mergeCell ref="B120:C120"/>
  </mergeCells>
  <hyperlinks>
    <hyperlink ref="A1" location="Índice!A1" display="Volver al Índice" xr:uid="{B93E9428-8E54-4A0F-9E6B-CDEF92D27914}"/>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441A-81FB-4FDC-9DCA-951E9F3920EB}">
  <dimension ref="A1:G200"/>
  <sheetViews>
    <sheetView showGridLines="0" zoomScaleNormal="100" workbookViewId="0">
      <selection sqref="A1:D1"/>
    </sheetView>
  </sheetViews>
  <sheetFormatPr baseColWidth="10" defaultColWidth="11.33203125" defaultRowHeight="13.8"/>
  <cols>
    <col min="1" max="1" width="70.6640625" style="48" customWidth="1"/>
    <col min="2" max="4" width="27.6640625" style="48" customWidth="1"/>
    <col min="5" max="5" width="23.33203125" style="40" bestFit="1" customWidth="1"/>
    <col min="6" max="6" width="11.33203125" style="40"/>
    <col min="7" max="7" width="21.6640625" style="40" bestFit="1" customWidth="1"/>
    <col min="8" max="16384" width="11.33203125" style="40"/>
  </cols>
  <sheetData>
    <row r="1" spans="1:7" ht="17.100000000000001" customHeight="1">
      <c r="A1" s="39"/>
      <c r="B1" s="39"/>
      <c r="C1" s="39"/>
      <c r="D1" s="39"/>
    </row>
    <row r="2" spans="1:7" s="42" customFormat="1" ht="24" customHeight="1">
      <c r="A2" s="41" t="s">
        <v>534</v>
      </c>
      <c r="B2" s="41"/>
      <c r="C2" s="41"/>
      <c r="D2" s="41"/>
    </row>
    <row r="3" spans="1:7" s="44" customFormat="1" ht="18" customHeight="1">
      <c r="A3" s="43">
        <v>45777</v>
      </c>
      <c r="B3" s="43"/>
      <c r="C3" s="43"/>
      <c r="D3" s="43"/>
    </row>
    <row r="4" spans="1:7" s="47" customFormat="1" ht="15" customHeight="1">
      <c r="A4" s="45" t="s">
        <v>535</v>
      </c>
      <c r="B4" s="46"/>
      <c r="C4" s="46"/>
      <c r="D4" s="46"/>
    </row>
    <row r="5" spans="1:7" ht="3.9" customHeight="1" thickBot="1"/>
    <row r="6" spans="1:7" ht="18" customHeight="1">
      <c r="A6" s="49" t="s">
        <v>536</v>
      </c>
      <c r="B6" s="50" t="s">
        <v>537</v>
      </c>
      <c r="C6" s="50"/>
      <c r="D6" s="50"/>
    </row>
    <row r="7" spans="1:7" ht="14.1" customHeight="1">
      <c r="A7" s="51"/>
      <c r="B7" s="52" t="s">
        <v>538</v>
      </c>
      <c r="C7" s="52" t="s">
        <v>539</v>
      </c>
      <c r="D7" s="52" t="s">
        <v>540</v>
      </c>
    </row>
    <row r="8" spans="1:7" ht="3.15" customHeight="1">
      <c r="A8" s="53"/>
      <c r="B8" s="54"/>
      <c r="C8" s="54"/>
      <c r="D8" s="54"/>
    </row>
    <row r="9" spans="1:7" s="57" customFormat="1" ht="9.75" customHeight="1">
      <c r="A9" s="55" t="s">
        <v>541</v>
      </c>
      <c r="B9" s="56">
        <v>12122254.356000001</v>
      </c>
      <c r="C9" s="56">
        <v>2504902.1880000001</v>
      </c>
      <c r="D9" s="56">
        <v>14627156.544</v>
      </c>
    </row>
    <row r="10" spans="1:7" s="57" customFormat="1" ht="9.75" customHeight="1">
      <c r="A10" s="58" t="s">
        <v>542</v>
      </c>
      <c r="B10" s="59">
        <v>1562551.0560000001</v>
      </c>
      <c r="C10" s="59">
        <v>120744.027</v>
      </c>
      <c r="D10" s="59">
        <v>1683295.084</v>
      </c>
      <c r="G10" s="60"/>
    </row>
    <row r="11" spans="1:7" s="57" customFormat="1" ht="9.75" customHeight="1">
      <c r="A11" s="58" t="s">
        <v>543</v>
      </c>
      <c r="B11" s="59">
        <v>10536173.943</v>
      </c>
      <c r="C11" s="59">
        <v>2381481.446</v>
      </c>
      <c r="D11" s="59">
        <v>12917655.390000001</v>
      </c>
    </row>
    <row r="12" spans="1:7" s="57" customFormat="1" ht="9.75" customHeight="1">
      <c r="A12" s="58" t="s">
        <v>544</v>
      </c>
      <c r="B12" s="59">
        <v>10861.536</v>
      </c>
      <c r="C12" s="59">
        <v>2441.2600000000002</v>
      </c>
      <c r="D12" s="59">
        <v>13302.796</v>
      </c>
    </row>
    <row r="13" spans="1:7" s="57" customFormat="1" ht="9.75" customHeight="1">
      <c r="A13" s="58" t="s">
        <v>545</v>
      </c>
      <c r="B13" s="59">
        <v>12667.819</v>
      </c>
      <c r="C13" s="59">
        <v>235.45400000000001</v>
      </c>
      <c r="D13" s="59">
        <v>12903.272999999999</v>
      </c>
    </row>
    <row r="14" spans="1:7" s="57" customFormat="1" ht="3.15" customHeight="1">
      <c r="A14" s="58"/>
      <c r="B14" s="59"/>
      <c r="C14" s="59"/>
      <c r="D14" s="59"/>
    </row>
    <row r="15" spans="1:7" s="57" customFormat="1" ht="9.75" customHeight="1">
      <c r="A15" s="61" t="s">
        <v>546</v>
      </c>
      <c r="B15" s="62">
        <v>0</v>
      </c>
      <c r="C15" s="62">
        <v>0</v>
      </c>
      <c r="D15" s="62">
        <v>0</v>
      </c>
    </row>
    <row r="16" spans="1:7" s="57" customFormat="1" ht="3.15" customHeight="1">
      <c r="A16" s="61"/>
      <c r="B16" s="62"/>
      <c r="C16" s="62"/>
      <c r="D16" s="62"/>
    </row>
    <row r="17" spans="1:7" s="57" customFormat="1" ht="9.75" customHeight="1">
      <c r="A17" s="63" t="s">
        <v>547</v>
      </c>
      <c r="B17" s="56">
        <v>9852831.3169999998</v>
      </c>
      <c r="C17" s="56">
        <v>62854.915000000001</v>
      </c>
      <c r="D17" s="56">
        <v>9915686.2329999991</v>
      </c>
    </row>
    <row r="18" spans="1:7" s="57" customFormat="1" ht="9.75" customHeight="1">
      <c r="A18" s="64" t="s">
        <v>548</v>
      </c>
      <c r="B18" s="59">
        <v>0</v>
      </c>
      <c r="C18" s="59">
        <v>0</v>
      </c>
      <c r="D18" s="59">
        <v>0</v>
      </c>
    </row>
    <row r="19" spans="1:7" s="57" customFormat="1" ht="9.75" customHeight="1">
      <c r="A19" s="64" t="s">
        <v>549</v>
      </c>
      <c r="B19" s="59">
        <v>4606914.6189999999</v>
      </c>
      <c r="C19" s="59">
        <v>62854.915000000001</v>
      </c>
      <c r="D19" s="59">
        <v>4669769.534</v>
      </c>
    </row>
    <row r="20" spans="1:7" s="57" customFormat="1" ht="9.75" customHeight="1">
      <c r="A20" s="64" t="s">
        <v>550</v>
      </c>
      <c r="B20" s="59">
        <v>5245916.6979999999</v>
      </c>
      <c r="C20" s="59">
        <v>0</v>
      </c>
      <c r="D20" s="59">
        <v>5245916.6979999999</v>
      </c>
      <c r="G20" s="65"/>
    </row>
    <row r="21" spans="1:7" s="57" customFormat="1" ht="9.75" customHeight="1">
      <c r="A21" s="64" t="s">
        <v>551</v>
      </c>
      <c r="B21" s="59">
        <v>0</v>
      </c>
      <c r="C21" s="59">
        <v>0</v>
      </c>
      <c r="D21" s="59">
        <v>0</v>
      </c>
      <c r="G21" s="66"/>
    </row>
    <row r="22" spans="1:7" s="57" customFormat="1" ht="9.75" customHeight="1">
      <c r="A22" s="64" t="s">
        <v>552</v>
      </c>
      <c r="B22" s="59">
        <v>0</v>
      </c>
      <c r="C22" s="59">
        <v>0</v>
      </c>
      <c r="D22" s="59">
        <v>0</v>
      </c>
    </row>
    <row r="23" spans="1:7" s="57" customFormat="1" ht="3.15" customHeight="1">
      <c r="A23" s="58"/>
      <c r="B23" s="59"/>
      <c r="C23" s="59"/>
      <c r="D23" s="59"/>
    </row>
    <row r="24" spans="1:7" s="57" customFormat="1" ht="9.75" customHeight="1">
      <c r="A24" s="63" t="s">
        <v>553</v>
      </c>
      <c r="B24" s="56">
        <v>18860836.723000001</v>
      </c>
      <c r="C24" s="56">
        <v>0</v>
      </c>
      <c r="D24" s="56">
        <v>18860836.723000001</v>
      </c>
      <c r="E24" s="67"/>
    </row>
    <row r="25" spans="1:7" s="57" customFormat="1" ht="9.75" customHeight="1">
      <c r="A25" s="68" t="s">
        <v>554</v>
      </c>
      <c r="B25" s="62">
        <v>19331378.885000002</v>
      </c>
      <c r="C25" s="62">
        <v>0</v>
      </c>
      <c r="D25" s="62">
        <v>19331378.885000002</v>
      </c>
      <c r="E25" s="60"/>
    </row>
    <row r="26" spans="1:7" s="57" customFormat="1" ht="9.75" customHeight="1">
      <c r="A26" s="58" t="s">
        <v>555</v>
      </c>
      <c r="B26" s="59">
        <v>0.20399999999999999</v>
      </c>
      <c r="C26" s="59">
        <v>0</v>
      </c>
      <c r="D26" s="59">
        <v>0.20399999999999999</v>
      </c>
      <c r="E26" s="60"/>
    </row>
    <row r="27" spans="1:7" s="57" customFormat="1" ht="9.75" customHeight="1">
      <c r="A27" s="58" t="s">
        <v>556</v>
      </c>
      <c r="B27" s="59">
        <v>341348.33100000001</v>
      </c>
      <c r="C27" s="59">
        <v>0</v>
      </c>
      <c r="D27" s="59">
        <v>341348.33100000001</v>
      </c>
    </row>
    <row r="28" spans="1:7" s="57" customFormat="1" ht="9.75" customHeight="1">
      <c r="A28" s="58" t="s">
        <v>557</v>
      </c>
      <c r="B28" s="59">
        <v>0</v>
      </c>
      <c r="C28" s="59">
        <v>0</v>
      </c>
      <c r="D28" s="59">
        <v>0</v>
      </c>
    </row>
    <row r="29" spans="1:7" s="57" customFormat="1" ht="9.75" customHeight="1">
      <c r="A29" s="58" t="s">
        <v>558</v>
      </c>
      <c r="B29" s="59">
        <v>0</v>
      </c>
      <c r="C29" s="59">
        <v>0</v>
      </c>
      <c r="D29" s="59">
        <v>0</v>
      </c>
    </row>
    <row r="30" spans="1:7" s="57" customFormat="1" ht="9.75" customHeight="1">
      <c r="A30" s="58" t="s">
        <v>559</v>
      </c>
      <c r="B30" s="59">
        <v>14688310.624</v>
      </c>
      <c r="C30" s="59">
        <v>0</v>
      </c>
      <c r="D30" s="59">
        <v>14688310.624</v>
      </c>
    </row>
    <row r="31" spans="1:7" s="57" customFormat="1" ht="9.75" customHeight="1">
      <c r="A31" s="58" t="s">
        <v>560</v>
      </c>
      <c r="B31" s="59">
        <v>0</v>
      </c>
      <c r="C31" s="59">
        <v>0</v>
      </c>
      <c r="D31" s="59">
        <v>0</v>
      </c>
    </row>
    <row r="32" spans="1:7" s="57" customFormat="1" ht="9.75" customHeight="1">
      <c r="A32" s="58" t="s">
        <v>561</v>
      </c>
      <c r="B32" s="59">
        <v>755694.48800000001</v>
      </c>
      <c r="C32" s="59">
        <v>0</v>
      </c>
      <c r="D32" s="59">
        <v>755694.48800000001</v>
      </c>
    </row>
    <row r="33" spans="1:4" s="57" customFormat="1" ht="9.75" customHeight="1">
      <c r="A33" s="58" t="s">
        <v>562</v>
      </c>
      <c r="B33" s="59">
        <v>0</v>
      </c>
      <c r="C33" s="59">
        <v>0</v>
      </c>
      <c r="D33" s="59">
        <v>0</v>
      </c>
    </row>
    <row r="34" spans="1:4" s="57" customFormat="1" ht="9.75" customHeight="1">
      <c r="A34" s="58" t="s">
        <v>563</v>
      </c>
      <c r="B34" s="59">
        <v>3546025.236</v>
      </c>
      <c r="C34" s="59">
        <v>0</v>
      </c>
      <c r="D34" s="59">
        <v>3546025.236</v>
      </c>
    </row>
    <row r="35" spans="1:4" s="57" customFormat="1" ht="9.75" customHeight="1">
      <c r="A35" s="68" t="s">
        <v>564</v>
      </c>
      <c r="B35" s="62">
        <v>19241.403999999999</v>
      </c>
      <c r="C35" s="62">
        <v>0</v>
      </c>
      <c r="D35" s="62">
        <v>19241.403999999999</v>
      </c>
    </row>
    <row r="36" spans="1:4" s="57" customFormat="1" ht="9.75" customHeight="1">
      <c r="A36" s="68" t="s">
        <v>565</v>
      </c>
      <c r="B36" s="62">
        <v>401870.99200000003</v>
      </c>
      <c r="C36" s="62">
        <v>2555.058</v>
      </c>
      <c r="D36" s="62">
        <v>404426.05</v>
      </c>
    </row>
    <row r="37" spans="1:4" s="57" customFormat="1" ht="9.75" customHeight="1">
      <c r="A37" s="58" t="s">
        <v>566</v>
      </c>
      <c r="B37" s="59">
        <v>103337.63099999999</v>
      </c>
      <c r="C37" s="59">
        <v>638.86800000000005</v>
      </c>
      <c r="D37" s="59">
        <v>103976.5</v>
      </c>
    </row>
    <row r="38" spans="1:4" s="57" customFormat="1" ht="9.75" customHeight="1">
      <c r="A38" s="58" t="s">
        <v>567</v>
      </c>
      <c r="B38" s="59">
        <v>298533.36</v>
      </c>
      <c r="C38" s="59">
        <v>1916.1890000000001</v>
      </c>
      <c r="D38" s="59">
        <v>300449.55</v>
      </c>
    </row>
    <row r="39" spans="1:4" s="57" customFormat="1" ht="9.75" customHeight="1">
      <c r="A39" s="61" t="s">
        <v>568</v>
      </c>
      <c r="B39" s="62">
        <v>-865036.30099999998</v>
      </c>
      <c r="C39" s="62">
        <v>-2555.058</v>
      </c>
      <c r="D39" s="62">
        <v>-867591.36</v>
      </c>
    </row>
    <row r="40" spans="1:4" s="57" customFormat="1" ht="9.75" customHeight="1">
      <c r="A40" s="61" t="s">
        <v>569</v>
      </c>
      <c r="B40" s="62">
        <v>-26618.257000000001</v>
      </c>
      <c r="C40" s="62">
        <v>0</v>
      </c>
      <c r="D40" s="62">
        <v>-26618.257000000001</v>
      </c>
    </row>
    <row r="41" spans="1:4" s="57" customFormat="1" ht="3.15" customHeight="1">
      <c r="A41" s="61"/>
      <c r="B41" s="59"/>
      <c r="C41" s="59"/>
      <c r="D41" s="59"/>
    </row>
    <row r="42" spans="1:4" s="57" customFormat="1" ht="9.75" customHeight="1">
      <c r="A42" s="61" t="s">
        <v>570</v>
      </c>
      <c r="B42" s="62">
        <v>369287.92800000001</v>
      </c>
      <c r="C42" s="62">
        <v>688.54899999999998</v>
      </c>
      <c r="D42" s="62">
        <v>369976.478</v>
      </c>
    </row>
    <row r="43" spans="1:4" s="57" customFormat="1" ht="3.15" customHeight="1">
      <c r="A43" s="61"/>
      <c r="B43" s="59"/>
      <c r="C43" s="59"/>
      <c r="D43" s="59"/>
    </row>
    <row r="44" spans="1:4" s="57" customFormat="1" ht="9.75" customHeight="1">
      <c r="A44" s="63" t="s">
        <v>571</v>
      </c>
      <c r="B44" s="56">
        <v>171585.60699999999</v>
      </c>
      <c r="C44" s="56">
        <v>239.19499999999999</v>
      </c>
      <c r="D44" s="56">
        <v>171824.802</v>
      </c>
    </row>
    <row r="45" spans="1:4" s="57" customFormat="1" ht="9.75" customHeight="1">
      <c r="A45" s="69" t="s">
        <v>572</v>
      </c>
      <c r="B45" s="59">
        <v>59761.709000000003</v>
      </c>
      <c r="C45" s="59">
        <v>239.19499999999999</v>
      </c>
      <c r="D45" s="59">
        <v>60000.904000000002</v>
      </c>
    </row>
    <row r="46" spans="1:4" s="57" customFormat="1" ht="9.75" customHeight="1">
      <c r="A46" s="58" t="s">
        <v>573</v>
      </c>
      <c r="B46" s="59">
        <v>0</v>
      </c>
      <c r="C46" s="59">
        <v>0</v>
      </c>
      <c r="D46" s="59">
        <v>0</v>
      </c>
    </row>
    <row r="47" spans="1:4" s="57" customFormat="1" ht="9.75" customHeight="1">
      <c r="A47" s="58" t="s">
        <v>574</v>
      </c>
      <c r="B47" s="59">
        <v>0</v>
      </c>
      <c r="C47" s="59">
        <v>0</v>
      </c>
      <c r="D47" s="59">
        <v>0</v>
      </c>
    </row>
    <row r="48" spans="1:4" s="57" customFormat="1" ht="9.75" customHeight="1">
      <c r="A48" s="58" t="s">
        <v>575</v>
      </c>
      <c r="B48" s="59">
        <v>111823.898</v>
      </c>
      <c r="C48" s="59">
        <v>0</v>
      </c>
      <c r="D48" s="59">
        <v>111823.898</v>
      </c>
    </row>
    <row r="49" spans="1:4" s="57" customFormat="1" ht="9.75" customHeight="1">
      <c r="A49" s="58" t="s">
        <v>576</v>
      </c>
      <c r="B49" s="59">
        <v>0</v>
      </c>
      <c r="C49" s="59">
        <v>0</v>
      </c>
      <c r="D49" s="59">
        <v>0</v>
      </c>
    </row>
    <row r="50" spans="1:4" s="57" customFormat="1" ht="3.15" customHeight="1">
      <c r="A50" s="58"/>
      <c r="B50" s="59"/>
      <c r="C50" s="59"/>
      <c r="D50" s="59"/>
    </row>
    <row r="51" spans="1:4" s="57" customFormat="1" ht="9.75" customHeight="1">
      <c r="A51" s="70" t="s">
        <v>577</v>
      </c>
      <c r="B51" s="62">
        <v>0</v>
      </c>
      <c r="C51" s="62">
        <v>0</v>
      </c>
      <c r="D51" s="62">
        <v>0</v>
      </c>
    </row>
    <row r="52" spans="1:4" s="57" customFormat="1" ht="3.15" customHeight="1">
      <c r="A52" s="61"/>
      <c r="B52" s="62"/>
      <c r="C52" s="62"/>
      <c r="D52" s="62"/>
    </row>
    <row r="53" spans="1:4" s="57" customFormat="1" ht="9.75" customHeight="1">
      <c r="A53" s="68" t="s">
        <v>578</v>
      </c>
      <c r="B53" s="62">
        <v>563182.65399999998</v>
      </c>
      <c r="C53" s="62">
        <v>0</v>
      </c>
      <c r="D53" s="62">
        <v>563182.65399999998</v>
      </c>
    </row>
    <row r="54" spans="1:4" s="57" customFormat="1" ht="3.15" customHeight="1">
      <c r="A54" s="71"/>
      <c r="B54" s="62"/>
      <c r="C54" s="62"/>
      <c r="D54" s="62"/>
    </row>
    <row r="55" spans="1:4" s="57" customFormat="1" ht="9.75" customHeight="1">
      <c r="A55" s="68" t="s">
        <v>579</v>
      </c>
      <c r="B55" s="62">
        <v>410947.28499999997</v>
      </c>
      <c r="C55" s="62">
        <v>1298.768</v>
      </c>
      <c r="D55" s="62">
        <v>412246.05300000001</v>
      </c>
    </row>
    <row r="56" spans="1:4" s="57" customFormat="1" ht="3.15" customHeight="1">
      <c r="A56" s="61"/>
      <c r="B56" s="62"/>
      <c r="C56" s="62"/>
      <c r="D56" s="62"/>
    </row>
    <row r="57" spans="1:4" s="57" customFormat="1" ht="9.75" customHeight="1">
      <c r="A57" s="55" t="s">
        <v>580</v>
      </c>
      <c r="B57" s="56">
        <v>42350925.873000003</v>
      </c>
      <c r="C57" s="56">
        <v>2569983.6170000001</v>
      </c>
      <c r="D57" s="56">
        <v>44920909.490999997</v>
      </c>
    </row>
    <row r="58" spans="1:4" s="57" customFormat="1" ht="2.25" customHeight="1">
      <c r="A58" s="72"/>
      <c r="B58" s="73"/>
      <c r="C58" s="73"/>
      <c r="D58" s="73"/>
    </row>
    <row r="59" spans="1:4" ht="9" customHeight="1" thickBot="1">
      <c r="A59" s="74"/>
      <c r="B59" s="75"/>
      <c r="C59" s="75"/>
      <c r="D59" s="75"/>
    </row>
    <row r="60" spans="1:4" s="78" customFormat="1" ht="15" customHeight="1">
      <c r="A60" s="76" t="s">
        <v>581</v>
      </c>
      <c r="B60" s="77"/>
      <c r="C60" s="77"/>
      <c r="D60" s="77"/>
    </row>
    <row r="61" spans="1:4" ht="12.75" customHeight="1">
      <c r="A61" s="79"/>
      <c r="C61" s="80"/>
    </row>
    <row r="62" spans="1:4" ht="17.100000000000001" customHeight="1">
      <c r="A62" s="81"/>
      <c r="B62" s="81"/>
      <c r="C62" s="81"/>
      <c r="D62" s="81"/>
    </row>
    <row r="63" spans="1:4" s="42" customFormat="1" ht="24" customHeight="1">
      <c r="A63" s="41" t="s">
        <v>534</v>
      </c>
      <c r="B63" s="41"/>
      <c r="C63" s="41"/>
      <c r="D63" s="41"/>
    </row>
    <row r="64" spans="1:4" s="44" customFormat="1" ht="17.100000000000001" customHeight="1">
      <c r="A64" s="43">
        <v>45777</v>
      </c>
      <c r="B64" s="82"/>
      <c r="C64" s="82"/>
      <c r="D64" s="82"/>
    </row>
    <row r="65" spans="1:5" s="83" customFormat="1" ht="15" customHeight="1">
      <c r="A65" s="45" t="s">
        <v>535</v>
      </c>
      <c r="B65" s="46"/>
      <c r="C65" s="46"/>
      <c r="D65" s="46"/>
    </row>
    <row r="66" spans="1:5" ht="3.9" customHeight="1" thickBot="1"/>
    <row r="67" spans="1:5" ht="14.1" customHeight="1">
      <c r="A67" s="49" t="s">
        <v>582</v>
      </c>
      <c r="B67" s="50" t="s">
        <v>537</v>
      </c>
      <c r="C67" s="50"/>
      <c r="D67" s="50"/>
    </row>
    <row r="68" spans="1:5" ht="14.1" customHeight="1">
      <c r="A68" s="51"/>
      <c r="B68" s="52" t="s">
        <v>538</v>
      </c>
      <c r="C68" s="52" t="s">
        <v>539</v>
      </c>
      <c r="D68" s="52" t="s">
        <v>540</v>
      </c>
    </row>
    <row r="69" spans="1:5" ht="2.1" customHeight="1">
      <c r="A69" s="53"/>
      <c r="B69" s="84">
        <v>100</v>
      </c>
      <c r="C69" s="84">
        <v>200</v>
      </c>
      <c r="D69" s="84">
        <v>300</v>
      </c>
    </row>
    <row r="70" spans="1:5" s="57" customFormat="1" ht="10.199999999999999" customHeight="1">
      <c r="A70" s="85" t="s">
        <v>583</v>
      </c>
      <c r="B70" s="56">
        <v>34975644.031000003</v>
      </c>
      <c r="C70" s="56">
        <v>2499121.7859999998</v>
      </c>
      <c r="D70" s="56">
        <v>37474765.817000002</v>
      </c>
      <c r="E70" s="60"/>
    </row>
    <row r="71" spans="1:5" s="57" customFormat="1" ht="2.1" customHeight="1">
      <c r="A71" s="86"/>
      <c r="B71" s="62"/>
      <c r="C71" s="62"/>
      <c r="D71" s="62"/>
    </row>
    <row r="72" spans="1:5" s="57" customFormat="1" ht="10.199999999999999" customHeight="1">
      <c r="A72" s="86" t="s">
        <v>584</v>
      </c>
      <c r="B72" s="62">
        <v>13723708.101</v>
      </c>
      <c r="C72" s="62">
        <v>1133669.6869999999</v>
      </c>
      <c r="D72" s="62">
        <v>14857377.789000001</v>
      </c>
    </row>
    <row r="73" spans="1:5" s="57" customFormat="1" ht="10.199999999999999" customHeight="1">
      <c r="A73" s="86" t="s">
        <v>585</v>
      </c>
      <c r="B73" s="62">
        <v>17265488.686999999</v>
      </c>
      <c r="C73" s="62">
        <v>171959.39</v>
      </c>
      <c r="D73" s="62">
        <v>17437448.078000002</v>
      </c>
    </row>
    <row r="74" spans="1:5" s="57" customFormat="1" ht="10.199999999999999" customHeight="1">
      <c r="A74" s="86" t="s">
        <v>586</v>
      </c>
      <c r="B74" s="62">
        <v>95590.486999999994</v>
      </c>
      <c r="C74" s="62">
        <v>20029.8</v>
      </c>
      <c r="D74" s="62">
        <v>115620.288</v>
      </c>
    </row>
    <row r="75" spans="1:5" s="57" customFormat="1" ht="10.199999999999999" customHeight="1">
      <c r="A75" s="87" t="s">
        <v>587</v>
      </c>
      <c r="B75" s="59">
        <v>0</v>
      </c>
      <c r="C75" s="59">
        <v>4752.2950000000001</v>
      </c>
      <c r="D75" s="59">
        <v>4752.2950000000001</v>
      </c>
    </row>
    <row r="76" spans="1:5" s="57" customFormat="1" ht="10.199999999999999" customHeight="1">
      <c r="A76" s="87" t="s">
        <v>588</v>
      </c>
      <c r="B76" s="59">
        <v>33830.512999999999</v>
      </c>
      <c r="C76" s="59">
        <v>1947.8979999999999</v>
      </c>
      <c r="D76" s="59">
        <v>35778.411</v>
      </c>
    </row>
    <row r="77" spans="1:5" s="57" customFormat="1" ht="10.199999999999999" customHeight="1">
      <c r="A77" s="87" t="s">
        <v>589</v>
      </c>
      <c r="B77" s="59">
        <v>61759.974000000002</v>
      </c>
      <c r="C77" s="59">
        <v>13329.606</v>
      </c>
      <c r="D77" s="59">
        <v>75089.58</v>
      </c>
    </row>
    <row r="78" spans="1:5" s="57" customFormat="1" ht="10.199999999999999" customHeight="1">
      <c r="A78" s="87" t="s">
        <v>590</v>
      </c>
      <c r="B78" s="59">
        <v>0</v>
      </c>
      <c r="C78" s="59">
        <v>0</v>
      </c>
      <c r="D78" s="59">
        <v>0</v>
      </c>
    </row>
    <row r="79" spans="1:5" s="57" customFormat="1" ht="10.199999999999999" customHeight="1">
      <c r="A79" s="86" t="s">
        <v>591</v>
      </c>
      <c r="B79" s="62">
        <v>3668122.551</v>
      </c>
      <c r="C79" s="62">
        <v>1156454.132</v>
      </c>
      <c r="D79" s="62">
        <v>4824576.6830000002</v>
      </c>
    </row>
    <row r="80" spans="1:5" s="57" customFormat="1" ht="10.199999999999999" customHeight="1">
      <c r="A80" s="86" t="s">
        <v>592</v>
      </c>
      <c r="B80" s="62">
        <v>222734.20300000001</v>
      </c>
      <c r="C80" s="62">
        <v>17008.774000000001</v>
      </c>
      <c r="D80" s="62">
        <v>239742.97700000001</v>
      </c>
    </row>
    <row r="81" spans="1:4" s="57" customFormat="1" ht="10.199999999999999" customHeight="1">
      <c r="A81" s="87" t="s">
        <v>593</v>
      </c>
      <c r="B81" s="59">
        <v>222734.20300000001</v>
      </c>
      <c r="C81" s="59">
        <v>17008.774000000001</v>
      </c>
      <c r="D81" s="59">
        <v>239742.97700000001</v>
      </c>
    </row>
    <row r="82" spans="1:4" s="57" customFormat="1" ht="10.199999999999999" customHeight="1">
      <c r="A82" s="87" t="s">
        <v>594</v>
      </c>
      <c r="B82" s="59">
        <v>0</v>
      </c>
      <c r="C82" s="59">
        <v>0</v>
      </c>
      <c r="D82" s="59">
        <v>0</v>
      </c>
    </row>
    <row r="83" spans="1:4" s="57" customFormat="1" ht="3.15" customHeight="1">
      <c r="A83" s="87"/>
      <c r="B83" s="59"/>
      <c r="C83" s="59"/>
      <c r="D83" s="59"/>
    </row>
    <row r="84" spans="1:4" s="57" customFormat="1" ht="10.199999999999999" customHeight="1">
      <c r="A84" s="88" t="s">
        <v>595</v>
      </c>
      <c r="B84" s="56">
        <v>352738.61</v>
      </c>
      <c r="C84" s="56">
        <v>5019.9290000000001</v>
      </c>
      <c r="D84" s="56">
        <v>357758.54</v>
      </c>
    </row>
    <row r="85" spans="1:4" s="57" customFormat="1" ht="10.199999999999999" customHeight="1">
      <c r="A85" s="87" t="s">
        <v>596</v>
      </c>
      <c r="B85" s="59">
        <v>349721.23499999999</v>
      </c>
      <c r="C85" s="59">
        <v>5019.9290000000001</v>
      </c>
      <c r="D85" s="59">
        <v>354741.16399999999</v>
      </c>
    </row>
    <row r="86" spans="1:4" s="57" customFormat="1" ht="10.199999999999999" customHeight="1">
      <c r="A86" s="87" t="s">
        <v>597</v>
      </c>
      <c r="B86" s="59">
        <v>3017.375</v>
      </c>
      <c r="C86" s="59">
        <v>0</v>
      </c>
      <c r="D86" s="59">
        <v>3017.375</v>
      </c>
    </row>
    <row r="87" spans="1:4" s="57" customFormat="1" ht="10.199999999999999" customHeight="1">
      <c r="A87" s="87" t="s">
        <v>598</v>
      </c>
      <c r="B87" s="59">
        <v>0</v>
      </c>
      <c r="C87" s="59">
        <v>0</v>
      </c>
      <c r="D87" s="59">
        <v>0</v>
      </c>
    </row>
    <row r="88" spans="1:4" s="57" customFormat="1" ht="3.15" customHeight="1">
      <c r="A88" s="87"/>
      <c r="B88" s="59"/>
      <c r="C88" s="59"/>
      <c r="D88" s="59"/>
    </row>
    <row r="89" spans="1:4" s="57" customFormat="1" ht="10.199999999999999" customHeight="1">
      <c r="A89" s="86" t="s">
        <v>546</v>
      </c>
      <c r="B89" s="62">
        <v>0</v>
      </c>
      <c r="C89" s="62">
        <v>0</v>
      </c>
      <c r="D89" s="62">
        <v>0</v>
      </c>
    </row>
    <row r="90" spans="1:4" s="57" customFormat="1" ht="3.15" customHeight="1">
      <c r="A90" s="86"/>
      <c r="B90" s="62"/>
      <c r="C90" s="62"/>
      <c r="D90" s="62"/>
    </row>
    <row r="91" spans="1:4" s="57" customFormat="1" ht="10.199999999999999" customHeight="1">
      <c r="A91" s="85" t="s">
        <v>599</v>
      </c>
      <c r="B91" s="56">
        <v>0</v>
      </c>
      <c r="C91" s="56">
        <v>0</v>
      </c>
      <c r="D91" s="56">
        <v>0</v>
      </c>
    </row>
    <row r="92" spans="1:4" s="57" customFormat="1" ht="10.199999999999999" customHeight="1">
      <c r="A92" s="87" t="s">
        <v>600</v>
      </c>
      <c r="B92" s="59">
        <v>0</v>
      </c>
      <c r="C92" s="59">
        <v>0</v>
      </c>
      <c r="D92" s="59">
        <v>0</v>
      </c>
    </row>
    <row r="93" spans="1:4" s="57" customFormat="1" ht="10.199999999999999" customHeight="1">
      <c r="A93" s="87" t="s">
        <v>601</v>
      </c>
      <c r="B93" s="59">
        <v>0</v>
      </c>
      <c r="C93" s="59">
        <v>0</v>
      </c>
      <c r="D93" s="59">
        <v>0</v>
      </c>
    </row>
    <row r="94" spans="1:4" s="57" customFormat="1" ht="3.15" customHeight="1">
      <c r="A94" s="87"/>
      <c r="B94" s="59"/>
      <c r="C94" s="59"/>
      <c r="D94" s="59"/>
    </row>
    <row r="95" spans="1:4" s="57" customFormat="1" ht="10.199999999999999" customHeight="1">
      <c r="A95" s="85" t="s">
        <v>602</v>
      </c>
      <c r="B95" s="56">
        <v>0</v>
      </c>
      <c r="C95" s="56">
        <v>0</v>
      </c>
      <c r="D95" s="56">
        <v>0</v>
      </c>
    </row>
    <row r="96" spans="1:4" s="57" customFormat="1" ht="10.199999999999999" customHeight="1">
      <c r="A96" s="87" t="s">
        <v>603</v>
      </c>
      <c r="B96" s="62">
        <v>0</v>
      </c>
      <c r="C96" s="62">
        <v>0</v>
      </c>
      <c r="D96" s="62">
        <v>0</v>
      </c>
    </row>
    <row r="97" spans="1:4" s="57" customFormat="1" ht="10.199999999999999" customHeight="1">
      <c r="A97" s="87" t="s">
        <v>604</v>
      </c>
      <c r="B97" s="62">
        <v>0</v>
      </c>
      <c r="C97" s="62">
        <v>0</v>
      </c>
      <c r="D97" s="62">
        <v>0</v>
      </c>
    </row>
    <row r="98" spans="1:4" s="57" customFormat="1" ht="10.199999999999999" customHeight="1">
      <c r="A98" s="87" t="s">
        <v>605</v>
      </c>
      <c r="B98" s="59">
        <v>0</v>
      </c>
      <c r="C98" s="59">
        <v>0</v>
      </c>
      <c r="D98" s="59">
        <v>0</v>
      </c>
    </row>
    <row r="99" spans="1:4" s="57" customFormat="1" ht="3.15" customHeight="1">
      <c r="A99" s="87"/>
      <c r="B99" s="59"/>
      <c r="C99" s="59"/>
      <c r="D99" s="59"/>
    </row>
    <row r="100" spans="1:4" s="57" customFormat="1" ht="10.199999999999999" customHeight="1">
      <c r="A100" s="86" t="s">
        <v>606</v>
      </c>
      <c r="B100" s="62">
        <v>486954.21</v>
      </c>
      <c r="C100" s="62">
        <v>1910.319</v>
      </c>
      <c r="D100" s="62">
        <v>488864.52899999998</v>
      </c>
    </row>
    <row r="101" spans="1:4" s="57" customFormat="1" ht="3.15" customHeight="1">
      <c r="A101" s="87"/>
      <c r="B101" s="59"/>
      <c r="C101" s="59"/>
      <c r="D101" s="59"/>
    </row>
    <row r="102" spans="1:4" s="57" customFormat="1" ht="10.199999999999999" customHeight="1">
      <c r="A102" s="85" t="s">
        <v>607</v>
      </c>
      <c r="B102" s="56">
        <v>102756.973</v>
      </c>
      <c r="C102" s="56">
        <v>11857.214</v>
      </c>
      <c r="D102" s="56">
        <v>114614.18700000001</v>
      </c>
    </row>
    <row r="103" spans="1:4" s="57" customFormat="1" ht="10.199999999999999" customHeight="1">
      <c r="A103" s="87" t="s">
        <v>608</v>
      </c>
      <c r="B103" s="59">
        <v>102756.973</v>
      </c>
      <c r="C103" s="59">
        <v>11702.68</v>
      </c>
      <c r="D103" s="59">
        <v>114459.65399999999</v>
      </c>
    </row>
    <row r="104" spans="1:4" s="57" customFormat="1" ht="10.199999999999999" customHeight="1">
      <c r="A104" s="87" t="s">
        <v>609</v>
      </c>
      <c r="B104" s="59">
        <v>0</v>
      </c>
      <c r="C104" s="59">
        <v>0</v>
      </c>
      <c r="D104" s="59">
        <v>0</v>
      </c>
    </row>
    <row r="105" spans="1:4" s="57" customFormat="1" ht="10.199999999999999" customHeight="1">
      <c r="A105" s="87" t="s">
        <v>610</v>
      </c>
      <c r="B105" s="59">
        <v>0</v>
      </c>
      <c r="C105" s="59">
        <v>0</v>
      </c>
      <c r="D105" s="59">
        <v>0</v>
      </c>
    </row>
    <row r="106" spans="1:4" s="57" customFormat="1" ht="10.199999999999999" customHeight="1">
      <c r="A106" s="87" t="s">
        <v>611</v>
      </c>
      <c r="B106" s="59">
        <v>0</v>
      </c>
      <c r="C106" s="59">
        <v>0</v>
      </c>
      <c r="D106" s="59">
        <v>0</v>
      </c>
    </row>
    <row r="107" spans="1:4" s="57" customFormat="1" ht="10.199999999999999" customHeight="1">
      <c r="A107" s="87" t="s">
        <v>612</v>
      </c>
      <c r="B107" s="59">
        <v>0</v>
      </c>
      <c r="C107" s="59">
        <v>0</v>
      </c>
      <c r="D107" s="59">
        <v>0</v>
      </c>
    </row>
    <row r="108" spans="1:4" s="57" customFormat="1" ht="10.199999999999999" customHeight="1">
      <c r="A108" s="87" t="s">
        <v>613</v>
      </c>
      <c r="B108" s="59">
        <v>0</v>
      </c>
      <c r="C108" s="59">
        <v>154.53299999999999</v>
      </c>
      <c r="D108" s="59">
        <v>154.53299999999999</v>
      </c>
    </row>
    <row r="109" spans="1:4" s="57" customFormat="1" ht="3.15" customHeight="1">
      <c r="A109" s="87"/>
      <c r="B109" s="59"/>
      <c r="C109" s="59"/>
      <c r="D109" s="59"/>
    </row>
    <row r="110" spans="1:4" s="57" customFormat="1" ht="10.199999999999999" customHeight="1">
      <c r="A110" s="85" t="s">
        <v>614</v>
      </c>
      <c r="B110" s="56">
        <v>1510049.2990000001</v>
      </c>
      <c r="C110" s="56">
        <v>11272.762000000001</v>
      </c>
      <c r="D110" s="56">
        <v>1521322.0619999999</v>
      </c>
    </row>
    <row r="111" spans="1:4" s="57" customFormat="1" ht="3.15" customHeight="1">
      <c r="A111" s="87"/>
      <c r="B111" s="59"/>
      <c r="C111" s="59"/>
      <c r="D111" s="59"/>
    </row>
    <row r="112" spans="1:4" s="57" customFormat="1" ht="10.199999999999999" customHeight="1">
      <c r="A112" s="63" t="s">
        <v>615</v>
      </c>
      <c r="B112" s="56">
        <v>447198.946</v>
      </c>
      <c r="C112" s="56">
        <v>39186.716999999997</v>
      </c>
      <c r="D112" s="56">
        <v>486385.663</v>
      </c>
    </row>
    <row r="113" spans="1:4" s="57" customFormat="1" ht="10.199999999999999" customHeight="1">
      <c r="A113" s="64" t="s">
        <v>616</v>
      </c>
      <c r="B113" s="62">
        <v>9820.1890000000003</v>
      </c>
      <c r="C113" s="62">
        <v>32359.892</v>
      </c>
      <c r="D113" s="62">
        <v>42180.080999999998</v>
      </c>
    </row>
    <row r="114" spans="1:4" s="57" customFormat="1" ht="10.199999999999999" customHeight="1">
      <c r="A114" s="64" t="s">
        <v>617</v>
      </c>
      <c r="B114" s="62">
        <v>437378.75599999999</v>
      </c>
      <c r="C114" s="62">
        <v>6826.8249999999998</v>
      </c>
      <c r="D114" s="62">
        <v>444205.58199999999</v>
      </c>
    </row>
    <row r="115" spans="1:4" s="57" customFormat="1" ht="5.0999999999999996" customHeight="1">
      <c r="A115" s="86"/>
      <c r="B115" s="62"/>
      <c r="C115" s="62"/>
      <c r="D115" s="62"/>
    </row>
    <row r="116" spans="1:4" s="89" customFormat="1" ht="10.199999999999999" customHeight="1">
      <c r="A116" s="61" t="s">
        <v>618</v>
      </c>
      <c r="B116" s="62">
        <v>258092.88699999999</v>
      </c>
      <c r="C116" s="62">
        <v>0</v>
      </c>
      <c r="D116" s="62">
        <v>258092.88699999999</v>
      </c>
    </row>
    <row r="117" spans="1:4" s="57" customFormat="1" ht="3.15" customHeight="1">
      <c r="A117" s="87"/>
      <c r="B117" s="62"/>
      <c r="C117" s="62"/>
      <c r="D117" s="62"/>
    </row>
    <row r="118" spans="1:4" s="57" customFormat="1" ht="10.5" customHeight="1">
      <c r="A118" s="85" t="s">
        <v>619</v>
      </c>
      <c r="B118" s="56">
        <v>38133434.957999997</v>
      </c>
      <c r="C118" s="56">
        <v>2568368.7289999998</v>
      </c>
      <c r="D118" s="56">
        <v>40701803.686999999</v>
      </c>
    </row>
    <row r="119" spans="1:4" s="57" customFormat="1" ht="3.15" customHeight="1">
      <c r="A119" s="87"/>
      <c r="B119" s="62"/>
      <c r="C119" s="62"/>
      <c r="D119" s="62"/>
    </row>
    <row r="120" spans="1:4" s="57" customFormat="1" ht="12.75" customHeight="1">
      <c r="A120" s="85" t="s">
        <v>620</v>
      </c>
      <c r="B120" s="56">
        <v>4219105.8030000003</v>
      </c>
      <c r="C120" s="56">
        <v>0</v>
      </c>
      <c r="D120" s="56">
        <v>4219105.8030000003</v>
      </c>
    </row>
    <row r="121" spans="1:4" s="57" customFormat="1" ht="10.199999999999999" customHeight="1">
      <c r="A121" s="87" t="s">
        <v>621</v>
      </c>
      <c r="B121" s="59">
        <v>2100000</v>
      </c>
      <c r="C121" s="59">
        <v>0</v>
      </c>
      <c r="D121" s="59">
        <v>2100000</v>
      </c>
    </row>
    <row r="122" spans="1:4" s="57" customFormat="1" ht="10.199999999999999" customHeight="1">
      <c r="A122" s="87" t="s">
        <v>622</v>
      </c>
      <c r="B122" s="59">
        <v>1897.336</v>
      </c>
      <c r="C122" s="59">
        <v>0</v>
      </c>
      <c r="D122" s="59">
        <v>1897.336</v>
      </c>
    </row>
    <row r="123" spans="1:4" s="57" customFormat="1" ht="10.199999999999999" customHeight="1">
      <c r="A123" s="87" t="s">
        <v>623</v>
      </c>
      <c r="B123" s="59">
        <v>700000</v>
      </c>
      <c r="C123" s="59">
        <v>0</v>
      </c>
      <c r="D123" s="59">
        <v>700000</v>
      </c>
    </row>
    <row r="124" spans="1:4" s="57" customFormat="1" ht="10.199999999999999" customHeight="1">
      <c r="A124" s="87" t="s">
        <v>624</v>
      </c>
      <c r="B124" s="59">
        <v>-415974.83299999998</v>
      </c>
      <c r="C124" s="59">
        <v>0</v>
      </c>
      <c r="D124" s="59">
        <v>-415974.83299999998</v>
      </c>
    </row>
    <row r="125" spans="1:4" s="57" customFormat="1" ht="10.199999999999999" customHeight="1">
      <c r="A125" s="87" t="s">
        <v>625</v>
      </c>
      <c r="B125" s="59">
        <v>1396907.344</v>
      </c>
      <c r="C125" s="59">
        <v>0</v>
      </c>
      <c r="D125" s="59">
        <v>1396907.344</v>
      </c>
    </row>
    <row r="126" spans="1:4" s="57" customFormat="1" ht="10.199999999999999" customHeight="1">
      <c r="A126" s="87" t="s">
        <v>626</v>
      </c>
      <c r="B126" s="59">
        <v>436275.95600000001</v>
      </c>
      <c r="C126" s="59">
        <v>0</v>
      </c>
      <c r="D126" s="59">
        <v>436275.95600000001</v>
      </c>
    </row>
    <row r="127" spans="1:4" s="57" customFormat="1" ht="2.1" customHeight="1">
      <c r="A127" s="87"/>
      <c r="B127" s="59"/>
      <c r="C127" s="59"/>
      <c r="D127" s="59"/>
    </row>
    <row r="128" spans="1:4" s="57" customFormat="1" ht="12.15" customHeight="1">
      <c r="A128" s="85" t="s">
        <v>627</v>
      </c>
      <c r="B128" s="56">
        <v>42352540.761</v>
      </c>
      <c r="C128" s="56">
        <v>2568368.7289999998</v>
      </c>
      <c r="D128" s="56">
        <v>44920909.490999997</v>
      </c>
    </row>
    <row r="129" spans="1:4" s="57" customFormat="1" ht="2.1" customHeight="1">
      <c r="A129" s="90"/>
      <c r="B129" s="73"/>
      <c r="C129" s="73"/>
      <c r="D129" s="73"/>
    </row>
    <row r="130" spans="1:4" s="57" customFormat="1" ht="12.75" customHeight="1">
      <c r="A130" s="85" t="s">
        <v>628</v>
      </c>
      <c r="B130" s="56">
        <v>2245519.449</v>
      </c>
      <c r="C130" s="56">
        <v>4180177.1129999999</v>
      </c>
      <c r="D130" s="56">
        <v>6425696.5630000001</v>
      </c>
    </row>
    <row r="131" spans="1:4" s="57" customFormat="1" ht="10.199999999999999" customHeight="1">
      <c r="A131" s="64" t="s">
        <v>629</v>
      </c>
      <c r="B131" s="59">
        <v>13271.746999999999</v>
      </c>
      <c r="C131" s="59">
        <v>3699560.35</v>
      </c>
      <c r="D131" s="59">
        <v>3712832.0970000001</v>
      </c>
    </row>
    <row r="132" spans="1:4" s="57" customFormat="1" ht="10.199999999999999" customHeight="1">
      <c r="A132" s="87" t="s">
        <v>630</v>
      </c>
      <c r="B132" s="59">
        <v>2232247.702</v>
      </c>
      <c r="C132" s="59">
        <v>480616.76299999998</v>
      </c>
      <c r="D132" s="59">
        <v>2712864.466</v>
      </c>
    </row>
    <row r="133" spans="1:4" s="57" customFormat="1" ht="10.199999999999999" customHeight="1">
      <c r="A133" s="87" t="s">
        <v>631</v>
      </c>
      <c r="B133" s="59">
        <v>0</v>
      </c>
      <c r="C133" s="59">
        <v>0</v>
      </c>
      <c r="D133" s="59">
        <v>0</v>
      </c>
    </row>
    <row r="134" spans="1:4" s="57" customFormat="1" ht="10.199999999999999" customHeight="1">
      <c r="A134" s="87" t="s">
        <v>632</v>
      </c>
      <c r="B134" s="59">
        <v>0</v>
      </c>
      <c r="C134" s="59">
        <v>0</v>
      </c>
      <c r="D134" s="59">
        <v>0</v>
      </c>
    </row>
    <row r="135" spans="1:4" ht="8.4" customHeight="1" thickBot="1">
      <c r="A135" s="91"/>
      <c r="B135" s="91"/>
      <c r="C135" s="91"/>
      <c r="D135" s="91"/>
    </row>
    <row r="136" spans="1:4" s="78" customFormat="1" ht="14.25" customHeight="1">
      <c r="A136" s="92" t="s">
        <v>581</v>
      </c>
      <c r="B136" s="93"/>
      <c r="C136" s="93"/>
      <c r="D136" s="93"/>
    </row>
    <row r="137" spans="1:4" s="78" customFormat="1" ht="10.199999999999999">
      <c r="A137" s="92" t="s">
        <v>633</v>
      </c>
      <c r="B137" s="93"/>
      <c r="C137" s="93"/>
      <c r="D137" s="93" t="s">
        <v>634</v>
      </c>
    </row>
    <row r="139" spans="1:4">
      <c r="B139" s="94"/>
      <c r="D139" s="94">
        <v>0</v>
      </c>
    </row>
    <row r="200" spans="2:2">
      <c r="B200" s="48" t="s">
        <v>635</v>
      </c>
    </row>
  </sheetData>
  <mergeCells count="12">
    <mergeCell ref="A62:D62"/>
    <mergeCell ref="A63:D63"/>
    <mergeCell ref="A64:D64"/>
    <mergeCell ref="A65:D65"/>
    <mergeCell ref="A67:A68"/>
    <mergeCell ref="B67:D67"/>
    <mergeCell ref="A1:D1"/>
    <mergeCell ref="A2:D2"/>
    <mergeCell ref="A3:D3"/>
    <mergeCell ref="A4:D4"/>
    <mergeCell ref="A6:A7"/>
    <mergeCell ref="B6:D6"/>
  </mergeCell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5FE6-B9E4-49D0-99D4-FCCAE6EF35A5}">
  <dimension ref="A1:F88"/>
  <sheetViews>
    <sheetView showGridLines="0" zoomScaleNormal="100" workbookViewId="0">
      <selection sqref="A1:D1"/>
    </sheetView>
  </sheetViews>
  <sheetFormatPr baseColWidth="10" defaultColWidth="11.33203125" defaultRowHeight="13.8"/>
  <cols>
    <col min="1" max="1" width="70.6640625" style="48" customWidth="1"/>
    <col min="2" max="4" width="27.6640625" style="48" customWidth="1"/>
    <col min="5" max="5" width="18.88671875" style="40" bestFit="1" customWidth="1"/>
    <col min="6" max="6" width="13" style="40" bestFit="1" customWidth="1"/>
    <col min="7" max="16384" width="11.33203125" style="40"/>
  </cols>
  <sheetData>
    <row r="1" spans="1:6" s="95" customFormat="1" ht="16.2" customHeight="1">
      <c r="A1" s="339" t="s">
        <v>821</v>
      </c>
      <c r="B1" s="339"/>
      <c r="C1" s="339"/>
      <c r="D1" s="339"/>
    </row>
    <row r="2" spans="1:6" s="97" customFormat="1" ht="24" customHeight="1">
      <c r="A2" s="96" t="s">
        <v>636</v>
      </c>
      <c r="B2" s="96"/>
      <c r="C2" s="96"/>
      <c r="D2" s="96"/>
    </row>
    <row r="3" spans="1:6" s="99" customFormat="1" ht="16.2" customHeight="1">
      <c r="A3" s="98">
        <v>45777</v>
      </c>
      <c r="B3" s="98"/>
      <c r="C3" s="98"/>
      <c r="D3" s="98"/>
    </row>
    <row r="4" spans="1:6" s="100" customFormat="1" ht="15" customHeight="1">
      <c r="A4" s="45" t="s">
        <v>535</v>
      </c>
      <c r="B4" s="46"/>
      <c r="C4" s="46"/>
      <c r="D4" s="46"/>
      <c r="F4" s="101"/>
    </row>
    <row r="5" spans="1:6" s="95" customFormat="1" ht="3.9" customHeight="1" thickBot="1">
      <c r="A5" s="102"/>
      <c r="B5" s="103"/>
      <c r="C5" s="103"/>
      <c r="D5" s="103"/>
    </row>
    <row r="6" spans="1:6" s="95" customFormat="1" ht="16.2" customHeight="1">
      <c r="A6" s="104"/>
      <c r="B6" s="105" t="s">
        <v>537</v>
      </c>
      <c r="C6" s="105"/>
      <c r="D6" s="105"/>
    </row>
    <row r="7" spans="1:6" s="95" customFormat="1" ht="14.1" customHeight="1">
      <c r="A7" s="106"/>
      <c r="B7" s="52" t="s">
        <v>538</v>
      </c>
      <c r="C7" s="52" t="s">
        <v>539</v>
      </c>
      <c r="D7" s="52" t="s">
        <v>540</v>
      </c>
    </row>
    <row r="8" spans="1:6" s="95" customFormat="1" ht="3.15" customHeight="1">
      <c r="A8" s="53"/>
      <c r="B8" s="84"/>
      <c r="C8" s="84"/>
      <c r="D8" s="84"/>
    </row>
    <row r="9" spans="1:6" s="89" customFormat="1" ht="8.6999999999999993" customHeight="1">
      <c r="A9" s="107" t="s">
        <v>637</v>
      </c>
      <c r="B9" s="108">
        <v>948095.84378999996</v>
      </c>
      <c r="C9" s="108">
        <v>56886.417259999995</v>
      </c>
      <c r="D9" s="108">
        <v>1004982.26105</v>
      </c>
      <c r="E9" s="109"/>
    </row>
    <row r="10" spans="1:6" s="89" customFormat="1" ht="8.6999999999999993" customHeight="1">
      <c r="A10" s="110" t="s">
        <v>638</v>
      </c>
      <c r="B10" s="111">
        <v>127541.50226000001</v>
      </c>
      <c r="C10" s="111">
        <v>29906.38781</v>
      </c>
      <c r="D10" s="111">
        <v>157447.89006999999</v>
      </c>
    </row>
    <row r="11" spans="1:6" s="89" customFormat="1" ht="8.6999999999999993" customHeight="1">
      <c r="A11" s="58" t="s">
        <v>639</v>
      </c>
      <c r="B11" s="111">
        <v>0</v>
      </c>
      <c r="C11" s="111">
        <v>0</v>
      </c>
      <c r="D11" s="111">
        <v>0</v>
      </c>
    </row>
    <row r="12" spans="1:6" s="89" customFormat="1" ht="8.6999999999999993" customHeight="1">
      <c r="A12" s="58" t="s">
        <v>640</v>
      </c>
      <c r="B12" s="111">
        <v>184019.16853</v>
      </c>
      <c r="C12" s="111">
        <v>1013.1239300000001</v>
      </c>
      <c r="D12" s="111">
        <v>185032.29246</v>
      </c>
    </row>
    <row r="13" spans="1:6" s="89" customFormat="1" ht="8.6999999999999993" customHeight="1">
      <c r="A13" s="58" t="s">
        <v>641</v>
      </c>
      <c r="B13" s="111">
        <v>633285.18762999994</v>
      </c>
      <c r="C13" s="111">
        <v>194.44370000000001</v>
      </c>
      <c r="D13" s="111">
        <v>633479.63133</v>
      </c>
    </row>
    <row r="14" spans="1:6" s="89" customFormat="1" ht="8.6999999999999993" customHeight="1">
      <c r="A14" s="64" t="s">
        <v>642</v>
      </c>
      <c r="B14" s="111">
        <v>3249.6476000000002</v>
      </c>
      <c r="C14" s="111">
        <v>0</v>
      </c>
      <c r="D14" s="111">
        <v>3249.6476000000002</v>
      </c>
    </row>
    <row r="15" spans="1:6" s="89" customFormat="1" ht="8.6999999999999993" customHeight="1">
      <c r="A15" s="58" t="s">
        <v>643</v>
      </c>
      <c r="B15" s="111">
        <v>0</v>
      </c>
      <c r="C15" s="111">
        <v>0</v>
      </c>
      <c r="D15" s="111">
        <v>0</v>
      </c>
    </row>
    <row r="16" spans="1:6" s="89" customFormat="1" ht="8.6999999999999993" customHeight="1">
      <c r="A16" s="58" t="s">
        <v>644</v>
      </c>
      <c r="B16" s="111">
        <v>0</v>
      </c>
      <c r="C16" s="111">
        <v>25772.46182</v>
      </c>
      <c r="D16" s="111">
        <v>25772.46182</v>
      </c>
    </row>
    <row r="17" spans="1:4" s="89" customFormat="1" ht="8.6999999999999993" customHeight="1">
      <c r="A17" s="58" t="s">
        <v>645</v>
      </c>
      <c r="B17" s="111">
        <v>0</v>
      </c>
      <c r="C17" s="111">
        <v>0</v>
      </c>
      <c r="D17" s="111">
        <v>0</v>
      </c>
    </row>
    <row r="18" spans="1:4" s="89" customFormat="1" ht="8.6999999999999993" customHeight="1">
      <c r="A18" s="58" t="s">
        <v>563</v>
      </c>
      <c r="B18" s="111">
        <v>0.33776999999999996</v>
      </c>
      <c r="C18" s="111">
        <v>0</v>
      </c>
      <c r="D18" s="111">
        <v>0.33776999999999996</v>
      </c>
    </row>
    <row r="19" spans="1:4" s="89" customFormat="1" ht="3.15" customHeight="1">
      <c r="A19" s="58"/>
      <c r="B19" s="111"/>
      <c r="C19" s="111"/>
      <c r="D19" s="111"/>
    </row>
    <row r="20" spans="1:4" s="89" customFormat="1" ht="8.6999999999999993" customHeight="1">
      <c r="A20" s="55" t="s">
        <v>646</v>
      </c>
      <c r="B20" s="108">
        <v>22611.86564</v>
      </c>
      <c r="C20" s="108">
        <v>701.2509</v>
      </c>
      <c r="D20" s="108">
        <v>23313.116539999999</v>
      </c>
    </row>
    <row r="21" spans="1:4" s="89" customFormat="1" ht="8.6999999999999993" customHeight="1">
      <c r="A21" s="58" t="s">
        <v>647</v>
      </c>
      <c r="B21" s="111">
        <v>16019.251880000002</v>
      </c>
      <c r="C21" s="111">
        <v>701.2509</v>
      </c>
      <c r="D21" s="111">
        <v>16720.502779999999</v>
      </c>
    </row>
    <row r="22" spans="1:4" s="89" customFormat="1" ht="8.6999999999999993" customHeight="1">
      <c r="A22" s="58" t="s">
        <v>648</v>
      </c>
      <c r="B22" s="111">
        <v>1.0019999999999999E-2</v>
      </c>
      <c r="C22" s="111">
        <v>0</v>
      </c>
      <c r="D22" s="111">
        <v>1.0019999999999999E-2</v>
      </c>
    </row>
    <row r="23" spans="1:4" s="89" customFormat="1" ht="8.6999999999999993" customHeight="1">
      <c r="A23" s="58" t="s">
        <v>639</v>
      </c>
      <c r="B23" s="111">
        <v>0</v>
      </c>
      <c r="C23" s="111">
        <v>0</v>
      </c>
      <c r="D23" s="111">
        <v>0</v>
      </c>
    </row>
    <row r="24" spans="1:4" s="89" customFormat="1" ht="8.6999999999999993" customHeight="1">
      <c r="A24" s="58" t="s">
        <v>649</v>
      </c>
      <c r="B24" s="111">
        <v>20</v>
      </c>
      <c r="C24" s="111">
        <v>0</v>
      </c>
      <c r="D24" s="111">
        <v>20</v>
      </c>
    </row>
    <row r="25" spans="1:4" s="89" customFormat="1" ht="8.6999999999999993" customHeight="1">
      <c r="A25" s="58" t="s">
        <v>650</v>
      </c>
      <c r="B25" s="111">
        <v>0</v>
      </c>
      <c r="C25" s="111">
        <v>0</v>
      </c>
      <c r="D25" s="111">
        <v>0</v>
      </c>
    </row>
    <row r="26" spans="1:4" s="89" customFormat="1" ht="8.6999999999999993" customHeight="1">
      <c r="A26" s="58" t="s">
        <v>651</v>
      </c>
      <c r="B26" s="111">
        <v>6572.6037400000005</v>
      </c>
      <c r="C26" s="111">
        <v>0</v>
      </c>
      <c r="D26" s="111">
        <v>6572.6037400000005</v>
      </c>
    </row>
    <row r="27" spans="1:4" s="89" customFormat="1" ht="8.6999999999999993" customHeight="1">
      <c r="A27" s="58" t="s">
        <v>652</v>
      </c>
      <c r="B27" s="111">
        <v>0</v>
      </c>
      <c r="C27" s="111">
        <v>0</v>
      </c>
      <c r="D27" s="111">
        <v>0</v>
      </c>
    </row>
    <row r="28" spans="1:4" s="89" customFormat="1" ht="8.6999999999999993" customHeight="1">
      <c r="A28" s="58" t="s">
        <v>653</v>
      </c>
      <c r="B28" s="111">
        <v>0</v>
      </c>
      <c r="C28" s="111">
        <v>0</v>
      </c>
      <c r="D28" s="111">
        <v>0</v>
      </c>
    </row>
    <row r="29" spans="1:4" s="89" customFormat="1" ht="8.6999999999999993" customHeight="1">
      <c r="A29" s="58" t="s">
        <v>654</v>
      </c>
      <c r="B29" s="111">
        <v>0</v>
      </c>
      <c r="C29" s="111">
        <v>0</v>
      </c>
      <c r="D29" s="111">
        <v>0</v>
      </c>
    </row>
    <row r="30" spans="1:4" s="89" customFormat="1" ht="8.6999999999999993" customHeight="1">
      <c r="A30" s="58" t="s">
        <v>644</v>
      </c>
      <c r="B30" s="111">
        <v>0</v>
      </c>
      <c r="C30" s="111">
        <v>0</v>
      </c>
      <c r="D30" s="111">
        <v>0</v>
      </c>
    </row>
    <row r="31" spans="1:4" s="89" customFormat="1" ht="8.6999999999999993" customHeight="1">
      <c r="A31" s="58" t="s">
        <v>655</v>
      </c>
      <c r="B31" s="111">
        <v>0</v>
      </c>
      <c r="C31" s="111">
        <v>0</v>
      </c>
      <c r="D31" s="111">
        <v>0</v>
      </c>
    </row>
    <row r="32" spans="1:4" s="89" customFormat="1" ht="8.6999999999999993" customHeight="1">
      <c r="A32" s="58" t="s">
        <v>563</v>
      </c>
      <c r="B32" s="111">
        <v>0</v>
      </c>
      <c r="C32" s="111">
        <v>0</v>
      </c>
      <c r="D32" s="111">
        <v>0</v>
      </c>
    </row>
    <row r="33" spans="1:4" s="89" customFormat="1" ht="3.15" customHeight="1">
      <c r="A33" s="58"/>
      <c r="B33" s="111"/>
      <c r="C33" s="111"/>
      <c r="D33" s="111"/>
    </row>
    <row r="34" spans="1:4" s="89" customFormat="1" ht="8.6999999999999993" customHeight="1">
      <c r="A34" s="55" t="s">
        <v>656</v>
      </c>
      <c r="B34" s="108">
        <v>925483.97814999998</v>
      </c>
      <c r="C34" s="108">
        <v>56185.166360000003</v>
      </c>
      <c r="D34" s="108">
        <v>981669.14451000001</v>
      </c>
    </row>
    <row r="35" spans="1:4" s="89" customFormat="1" ht="3.15" customHeight="1">
      <c r="A35" s="61"/>
      <c r="B35" s="112"/>
      <c r="C35" s="112"/>
      <c r="D35" s="112"/>
    </row>
    <row r="36" spans="1:4" s="89" customFormat="1" ht="8.6999999999999993" customHeight="1">
      <c r="A36" s="113" t="s">
        <v>657</v>
      </c>
      <c r="B36" s="108">
        <v>52819.819049999998</v>
      </c>
      <c r="C36" s="108">
        <v>-0.33750999999999998</v>
      </c>
      <c r="D36" s="108">
        <v>52819.481540000001</v>
      </c>
    </row>
    <row r="37" spans="1:4" s="89" customFormat="1" ht="3.15" customHeight="1">
      <c r="A37" s="58"/>
      <c r="B37" s="111"/>
      <c r="C37" s="111"/>
      <c r="D37" s="111"/>
    </row>
    <row r="38" spans="1:4" s="89" customFormat="1" ht="8.6999999999999993" customHeight="1">
      <c r="A38" s="55" t="s">
        <v>658</v>
      </c>
      <c r="B38" s="108">
        <v>872664.15910000005</v>
      </c>
      <c r="C38" s="108">
        <v>56185.50387</v>
      </c>
      <c r="D38" s="108">
        <v>928849.66297000006</v>
      </c>
    </row>
    <row r="39" spans="1:4" s="89" customFormat="1" ht="3.15" customHeight="1">
      <c r="A39" s="61"/>
      <c r="B39" s="112"/>
      <c r="C39" s="112"/>
      <c r="D39" s="112"/>
    </row>
    <row r="40" spans="1:4" s="89" customFormat="1" ht="8.6999999999999993" customHeight="1">
      <c r="A40" s="55" t="s">
        <v>659</v>
      </c>
      <c r="B40" s="108">
        <v>299202.49917999998</v>
      </c>
      <c r="C40" s="108">
        <v>16936.11738</v>
      </c>
      <c r="D40" s="108">
        <v>316138.61655999999</v>
      </c>
    </row>
    <row r="41" spans="1:4" s="89" customFormat="1" ht="8.6999999999999993" customHeight="1">
      <c r="A41" s="58" t="s">
        <v>660</v>
      </c>
      <c r="B41" s="111">
        <v>0</v>
      </c>
      <c r="C41" s="111">
        <v>1858.03063</v>
      </c>
      <c r="D41" s="111">
        <v>1858.03063</v>
      </c>
    </row>
    <row r="42" spans="1:4" s="89" customFormat="1" ht="8.6999999999999993" customHeight="1">
      <c r="A42" s="58" t="s">
        <v>661</v>
      </c>
      <c r="B42" s="111">
        <v>80.326530000000005</v>
      </c>
      <c r="C42" s="111">
        <v>8264.621509999999</v>
      </c>
      <c r="D42" s="111">
        <v>8344.9480399999993</v>
      </c>
    </row>
    <row r="43" spans="1:4" s="89" customFormat="1" ht="8.6999999999999993" customHeight="1">
      <c r="A43" s="58" t="s">
        <v>662</v>
      </c>
      <c r="B43" s="111">
        <v>1671.5152499999999</v>
      </c>
      <c r="C43" s="111">
        <v>365.96386999999999</v>
      </c>
      <c r="D43" s="111">
        <v>2037.4791200000002</v>
      </c>
    </row>
    <row r="44" spans="1:4" s="89" customFormat="1" ht="8.6999999999999993" customHeight="1">
      <c r="A44" s="58" t="s">
        <v>663</v>
      </c>
      <c r="B44" s="111">
        <v>297450.65739999997</v>
      </c>
      <c r="C44" s="111">
        <v>6447.50137</v>
      </c>
      <c r="D44" s="111">
        <v>303898.15876999998</v>
      </c>
    </row>
    <row r="45" spans="1:4" s="89" customFormat="1" ht="3.15" customHeight="1">
      <c r="A45" s="58"/>
      <c r="B45" s="112"/>
      <c r="C45" s="112"/>
      <c r="D45" s="112"/>
    </row>
    <row r="46" spans="1:4" s="89" customFormat="1" ht="8.6999999999999993" customHeight="1">
      <c r="A46" s="55" t="s">
        <v>664</v>
      </c>
      <c r="B46" s="108">
        <v>84676.168319999997</v>
      </c>
      <c r="C46" s="108">
        <v>21926.618589999998</v>
      </c>
      <c r="D46" s="108">
        <v>106602.78691</v>
      </c>
    </row>
    <row r="47" spans="1:4" s="89" customFormat="1" ht="8.6999999999999993" customHeight="1">
      <c r="A47" s="58" t="s">
        <v>665</v>
      </c>
      <c r="B47" s="111">
        <v>0</v>
      </c>
      <c r="C47" s="111">
        <v>0</v>
      </c>
      <c r="D47" s="111">
        <v>0</v>
      </c>
    </row>
    <row r="48" spans="1:4" s="89" customFormat="1" ht="8.6999999999999993" customHeight="1">
      <c r="A48" s="58" t="s">
        <v>661</v>
      </c>
      <c r="B48" s="111">
        <v>0</v>
      </c>
      <c r="C48" s="111">
        <v>0</v>
      </c>
      <c r="D48" s="111">
        <v>0</v>
      </c>
    </row>
    <row r="49" spans="1:4" s="89" customFormat="1" ht="8.6999999999999993" customHeight="1">
      <c r="A49" s="58" t="s">
        <v>662</v>
      </c>
      <c r="B49" s="111">
        <v>8.7303999999999995</v>
      </c>
      <c r="C49" s="111">
        <v>0</v>
      </c>
      <c r="D49" s="111">
        <v>8.7303999999999995</v>
      </c>
    </row>
    <row r="50" spans="1:4" s="89" customFormat="1" ht="8.6999999999999993" customHeight="1">
      <c r="A50" s="58" t="s">
        <v>666</v>
      </c>
      <c r="B50" s="111">
        <v>84667.437919999997</v>
      </c>
      <c r="C50" s="111">
        <v>21926.618589999998</v>
      </c>
      <c r="D50" s="111">
        <v>106594.05651000001</v>
      </c>
    </row>
    <row r="51" spans="1:4" s="89" customFormat="1" ht="5.25" customHeight="1">
      <c r="A51" s="58"/>
      <c r="B51" s="112"/>
      <c r="C51" s="112"/>
      <c r="D51" s="112"/>
    </row>
    <row r="52" spans="1:4" s="89" customFormat="1" ht="8.4" customHeight="1">
      <c r="A52" s="68" t="s">
        <v>667</v>
      </c>
      <c r="B52" s="111">
        <v>0</v>
      </c>
      <c r="C52" s="111">
        <v>0</v>
      </c>
      <c r="D52" s="111">
        <v>0</v>
      </c>
    </row>
    <row r="53" spans="1:4" s="89" customFormat="1" ht="8.4" customHeight="1">
      <c r="A53" s="58"/>
      <c r="B53" s="112"/>
      <c r="C53" s="112"/>
      <c r="D53" s="112"/>
    </row>
    <row r="54" spans="1:4" s="89" customFormat="1" ht="8.6999999999999993" customHeight="1">
      <c r="A54" s="55" t="s">
        <v>668</v>
      </c>
      <c r="B54" s="108">
        <v>1087190.4899600002</v>
      </c>
      <c r="C54" s="108">
        <v>51195.002659999998</v>
      </c>
      <c r="D54" s="108">
        <v>1138385.4926199999</v>
      </c>
    </row>
    <row r="55" spans="1:4" s="89" customFormat="1" ht="3.15" customHeight="1">
      <c r="A55" s="61"/>
      <c r="B55" s="112"/>
      <c r="C55" s="112"/>
      <c r="D55" s="112"/>
    </row>
    <row r="56" spans="1:4" s="89" customFormat="1" ht="8.6999999999999993" customHeight="1">
      <c r="A56" s="55" t="s">
        <v>669</v>
      </c>
      <c r="B56" s="108">
        <v>348004.00536000001</v>
      </c>
      <c r="C56" s="108">
        <v>0</v>
      </c>
      <c r="D56" s="108">
        <v>348004.00536000001</v>
      </c>
    </row>
    <row r="57" spans="1:4" s="89" customFormat="1" ht="8.6999999999999993" customHeight="1">
      <c r="A57" s="58" t="s">
        <v>670</v>
      </c>
      <c r="B57" s="111">
        <v>206938.88097</v>
      </c>
      <c r="C57" s="111">
        <v>0</v>
      </c>
      <c r="D57" s="111">
        <v>206938.88097</v>
      </c>
    </row>
    <row r="58" spans="1:4" s="89" customFormat="1" ht="8.6999999999999993" customHeight="1">
      <c r="A58" s="58" t="s">
        <v>671</v>
      </c>
      <c r="B58" s="111">
        <v>133.875</v>
      </c>
      <c r="C58" s="111">
        <v>0</v>
      </c>
      <c r="D58" s="111" t="s">
        <v>634</v>
      </c>
    </row>
    <row r="59" spans="1:4" s="89" customFormat="1" ht="8.6999999999999993" customHeight="1">
      <c r="A59" s="58" t="s">
        <v>672</v>
      </c>
      <c r="B59" s="111">
        <v>102844.40467</v>
      </c>
      <c r="C59" s="111">
        <v>0</v>
      </c>
      <c r="D59" s="111">
        <v>102844.40467</v>
      </c>
    </row>
    <row r="60" spans="1:4" s="89" customFormat="1" ht="8.6999999999999993" customHeight="1">
      <c r="A60" s="58" t="s">
        <v>673</v>
      </c>
      <c r="B60" s="111">
        <v>38086.844720000001</v>
      </c>
      <c r="C60" s="111">
        <v>0</v>
      </c>
      <c r="D60" s="111">
        <v>38086.844720000001</v>
      </c>
    </row>
    <row r="61" spans="1:4" s="89" customFormat="1" ht="3.15" customHeight="1">
      <c r="A61" s="58"/>
      <c r="B61" s="111"/>
      <c r="C61" s="111"/>
      <c r="D61" s="111"/>
    </row>
    <row r="62" spans="1:4" s="89" customFormat="1" ht="8.6999999999999993" customHeight="1">
      <c r="A62" s="55" t="s">
        <v>674</v>
      </c>
      <c r="B62" s="108">
        <v>739186.48459999997</v>
      </c>
      <c r="C62" s="108">
        <v>51195.002659999998</v>
      </c>
      <c r="D62" s="108">
        <v>790381.48725999997</v>
      </c>
    </row>
    <row r="63" spans="1:4" s="89" customFormat="1" ht="3.15" customHeight="1">
      <c r="A63" s="58"/>
      <c r="B63" s="111"/>
      <c r="C63" s="111"/>
      <c r="D63" s="111"/>
    </row>
    <row r="64" spans="1:4" s="89" customFormat="1" ht="8.6999999999999993" customHeight="1">
      <c r="A64" s="55" t="s">
        <v>675</v>
      </c>
      <c r="B64" s="108">
        <v>176789.63874000002</v>
      </c>
      <c r="C64" s="108">
        <v>1318.81206</v>
      </c>
      <c r="D64" s="108">
        <v>178108.45080000002</v>
      </c>
    </row>
    <row r="65" spans="1:5" s="89" customFormat="1" ht="8.6999999999999993" customHeight="1">
      <c r="A65" s="58" t="s">
        <v>676</v>
      </c>
      <c r="B65" s="111">
        <v>125.08008</v>
      </c>
      <c r="C65" s="111">
        <v>5238.6183099999998</v>
      </c>
      <c r="D65" s="111">
        <v>5363.6983899999996</v>
      </c>
    </row>
    <row r="66" spans="1:5" s="89" customFormat="1" ht="8.6999999999999993" customHeight="1">
      <c r="A66" s="58" t="s">
        <v>677</v>
      </c>
      <c r="B66" s="111">
        <v>0</v>
      </c>
      <c r="C66" s="111">
        <v>0</v>
      </c>
      <c r="D66" s="111">
        <v>0</v>
      </c>
    </row>
    <row r="67" spans="1:5" s="89" customFormat="1" ht="8.6999999999999993" customHeight="1">
      <c r="A67" s="58" t="s">
        <v>678</v>
      </c>
      <c r="B67" s="111">
        <v>-19143.932659999999</v>
      </c>
      <c r="C67" s="111">
        <v>-4239.2627499999999</v>
      </c>
      <c r="D67" s="111">
        <v>-23383.19541</v>
      </c>
    </row>
    <row r="68" spans="1:5" s="89" customFormat="1" ht="8.6999999999999993" customHeight="1">
      <c r="A68" s="58" t="s">
        <v>679</v>
      </c>
      <c r="B68" s="111">
        <v>0</v>
      </c>
      <c r="C68" s="111">
        <v>0</v>
      </c>
      <c r="D68" s="111">
        <v>0</v>
      </c>
    </row>
    <row r="69" spans="1:5" s="89" customFormat="1" ht="8.6999999999999993" customHeight="1">
      <c r="A69" s="58" t="s">
        <v>680</v>
      </c>
      <c r="B69" s="111">
        <v>170291.74149000001</v>
      </c>
      <c r="C69" s="111">
        <v>319.45650000000001</v>
      </c>
      <c r="D69" s="111">
        <v>170611.19799000002</v>
      </c>
    </row>
    <row r="70" spans="1:5" s="89" customFormat="1" ht="8.6999999999999993" customHeight="1">
      <c r="A70" s="58" t="s">
        <v>681</v>
      </c>
      <c r="B70" s="111">
        <v>19342.324519999998</v>
      </c>
      <c r="C70" s="111">
        <v>0</v>
      </c>
      <c r="D70" s="111">
        <v>19342.324519999998</v>
      </c>
    </row>
    <row r="71" spans="1:5" s="89" customFormat="1" ht="8.6999999999999993" customHeight="1">
      <c r="A71" s="58" t="s">
        <v>682</v>
      </c>
      <c r="B71" s="111">
        <v>6174.4253099999996</v>
      </c>
      <c r="C71" s="111">
        <v>0</v>
      </c>
      <c r="D71" s="111">
        <v>6174.4253099999996</v>
      </c>
    </row>
    <row r="72" spans="1:5" s="89" customFormat="1" ht="3.15" customHeight="1">
      <c r="A72" s="58"/>
      <c r="B72" s="111"/>
      <c r="C72" s="111"/>
      <c r="D72" s="111"/>
    </row>
    <row r="73" spans="1:5" s="89" customFormat="1" ht="8.6999999999999993" customHeight="1">
      <c r="A73" s="63" t="s">
        <v>683</v>
      </c>
      <c r="B73" s="108">
        <v>-2332.45579</v>
      </c>
      <c r="C73" s="108">
        <v>-9.375</v>
      </c>
      <c r="D73" s="108">
        <v>-2341.83079</v>
      </c>
      <c r="E73" s="109"/>
    </row>
    <row r="74" spans="1:5" s="89" customFormat="1" ht="4.6500000000000004" customHeight="1">
      <c r="A74" s="58"/>
      <c r="B74" s="111"/>
      <c r="C74" s="111"/>
      <c r="D74" s="111"/>
    </row>
    <row r="75" spans="1:5" s="89" customFormat="1" ht="8.6999999999999993" customHeight="1">
      <c r="A75" s="113" t="s">
        <v>684</v>
      </c>
      <c r="B75" s="108">
        <v>560064.39007000008</v>
      </c>
      <c r="C75" s="108">
        <v>49866.815600000002</v>
      </c>
      <c r="D75" s="108">
        <v>609931.20566999994</v>
      </c>
    </row>
    <row r="76" spans="1:5" s="89" customFormat="1" ht="3.9" customHeight="1">
      <c r="A76" s="61"/>
      <c r="B76" s="112"/>
      <c r="C76" s="112"/>
      <c r="D76" s="112"/>
    </row>
    <row r="77" spans="1:5" s="89" customFormat="1" ht="8.6999999999999993" customHeight="1">
      <c r="A77" s="58" t="s">
        <v>685</v>
      </c>
      <c r="B77" s="111">
        <v>173655.24871000001</v>
      </c>
      <c r="C77" s="111">
        <v>0</v>
      </c>
      <c r="D77" s="111">
        <v>173655.24871000001</v>
      </c>
    </row>
    <row r="78" spans="1:5" s="89" customFormat="1" ht="3.9" customHeight="1">
      <c r="A78" s="58"/>
      <c r="B78" s="111"/>
      <c r="C78" s="111"/>
      <c r="D78" s="111"/>
    </row>
    <row r="79" spans="1:5" s="89" customFormat="1" ht="8.6999999999999993" customHeight="1">
      <c r="A79" s="68" t="s">
        <v>686</v>
      </c>
      <c r="B79" s="112">
        <v>386409.14136000001</v>
      </c>
      <c r="C79" s="112">
        <v>49866.815600000002</v>
      </c>
      <c r="D79" s="112">
        <v>436275.95695999998</v>
      </c>
    </row>
    <row r="80" spans="1:5" s="95" customFormat="1" ht="3.75" customHeight="1" thickBot="1">
      <c r="A80" s="91"/>
      <c r="B80" s="114"/>
      <c r="C80" s="114"/>
      <c r="D80" s="114"/>
    </row>
    <row r="81" spans="1:4" s="95" customFormat="1" ht="15.75" customHeight="1">
      <c r="A81" s="115" t="s">
        <v>687</v>
      </c>
      <c r="B81" s="116"/>
      <c r="C81" s="116"/>
      <c r="D81" s="116"/>
    </row>
    <row r="82" spans="1:4" s="95" customFormat="1">
      <c r="A82" s="102"/>
      <c r="B82" s="117"/>
      <c r="C82" s="117"/>
      <c r="D82" s="117"/>
    </row>
    <row r="83" spans="1:4" s="95" customFormat="1">
      <c r="A83" s="102"/>
      <c r="B83" s="117"/>
      <c r="C83" s="117"/>
      <c r="D83" s="117"/>
    </row>
    <row r="84" spans="1:4" s="95" customFormat="1">
      <c r="A84" s="102"/>
      <c r="B84" s="118"/>
      <c r="C84" s="118"/>
      <c r="D84" s="118"/>
    </row>
    <row r="85" spans="1:4" s="95" customFormat="1">
      <c r="A85" s="102"/>
      <c r="B85" s="119"/>
      <c r="C85" s="119"/>
      <c r="D85" s="119"/>
    </row>
    <row r="86" spans="1:4" s="95" customFormat="1">
      <c r="A86" s="102"/>
      <c r="B86" s="102"/>
      <c r="C86" s="102"/>
      <c r="D86" s="102"/>
    </row>
    <row r="87" spans="1:4" s="95" customFormat="1">
      <c r="A87" s="102"/>
      <c r="B87" s="102"/>
      <c r="C87" s="102"/>
      <c r="D87" s="102"/>
    </row>
    <row r="88" spans="1:4" s="95" customFormat="1">
      <c r="A88" s="102"/>
      <c r="B88" s="102"/>
      <c r="C88" s="102"/>
      <c r="D88" s="102"/>
    </row>
  </sheetData>
  <mergeCells count="5">
    <mergeCell ref="A1:D1"/>
    <mergeCell ref="A2:D2"/>
    <mergeCell ref="A3:D3"/>
    <mergeCell ref="A4:D4"/>
    <mergeCell ref="B6:D6"/>
  </mergeCells>
  <hyperlinks>
    <hyperlink ref="A1:D1" location="Índice!A1" display="Volver al Índice" xr:uid="{3EEE4B01-C7D5-4CF4-954B-0B677B6C9094}"/>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CD91-7DF6-4DE7-A961-AAF535E48047}">
  <dimension ref="A1:H139"/>
  <sheetViews>
    <sheetView showGridLines="0" topLeftCell="A122" zoomScaleNormal="100" workbookViewId="0">
      <selection sqref="A1:D1"/>
    </sheetView>
  </sheetViews>
  <sheetFormatPr baseColWidth="10" defaultColWidth="11.33203125" defaultRowHeight="13.8"/>
  <cols>
    <col min="1" max="1" width="70.6640625" style="48" customWidth="1"/>
    <col min="2" max="4" width="27.6640625" style="48" customWidth="1"/>
    <col min="5" max="5" width="23.33203125" style="120" bestFit="1" customWidth="1"/>
    <col min="6" max="6" width="21.6640625" style="40" bestFit="1" customWidth="1"/>
    <col min="7" max="7" width="19" style="40" bestFit="1" customWidth="1"/>
    <col min="8" max="8" width="22.33203125" style="40" bestFit="1" customWidth="1"/>
    <col min="9" max="16384" width="11.33203125" style="40"/>
  </cols>
  <sheetData>
    <row r="1" spans="1:6" ht="17.100000000000001" customHeight="1">
      <c r="A1" s="339" t="s">
        <v>821</v>
      </c>
      <c r="B1" s="339"/>
      <c r="C1" s="339"/>
      <c r="D1" s="339"/>
    </row>
    <row r="2" spans="1:6" s="42" customFormat="1" ht="24" customHeight="1">
      <c r="A2" s="41" t="s">
        <v>688</v>
      </c>
      <c r="B2" s="41"/>
      <c r="C2" s="41"/>
      <c r="D2" s="41"/>
      <c r="E2" s="121"/>
    </row>
    <row r="3" spans="1:6" s="44" customFormat="1" ht="18" customHeight="1">
      <c r="A3" s="43">
        <v>45777</v>
      </c>
      <c r="B3" s="43"/>
      <c r="C3" s="43"/>
      <c r="D3" s="43"/>
      <c r="E3" s="122"/>
    </row>
    <row r="4" spans="1:6" s="47" customFormat="1" ht="15" customHeight="1">
      <c r="A4" s="45" t="s">
        <v>535</v>
      </c>
      <c r="B4" s="46"/>
      <c r="C4" s="46"/>
      <c r="D4" s="46"/>
      <c r="E4" s="123"/>
    </row>
    <row r="5" spans="1:6" ht="3.9" customHeight="1" thickBot="1"/>
    <row r="6" spans="1:6" ht="18" customHeight="1">
      <c r="A6" s="49" t="s">
        <v>536</v>
      </c>
      <c r="B6" s="50" t="s">
        <v>689</v>
      </c>
      <c r="C6" s="50"/>
      <c r="D6" s="50"/>
    </row>
    <row r="7" spans="1:6" ht="14.1" customHeight="1">
      <c r="A7" s="51"/>
      <c r="B7" s="52" t="s">
        <v>538</v>
      </c>
      <c r="C7" s="52" t="s">
        <v>539</v>
      </c>
      <c r="D7" s="52" t="s">
        <v>540</v>
      </c>
    </row>
    <row r="8" spans="1:6" ht="3.15" customHeight="1">
      <c r="A8" s="53"/>
      <c r="B8" s="54"/>
      <c r="C8" s="54"/>
      <c r="D8" s="54"/>
    </row>
    <row r="9" spans="1:6" s="57" customFormat="1" ht="9.75" customHeight="1">
      <c r="A9" s="55" t="s">
        <v>541</v>
      </c>
      <c r="B9" s="56">
        <v>210787.85</v>
      </c>
      <c r="C9" s="56">
        <v>442753.71</v>
      </c>
      <c r="D9" s="56">
        <v>653541.56099999999</v>
      </c>
      <c r="E9" s="124"/>
      <c r="F9" s="60"/>
    </row>
    <row r="10" spans="1:6" s="57" customFormat="1" ht="9.75" customHeight="1">
      <c r="A10" s="58" t="s">
        <v>542</v>
      </c>
      <c r="B10" s="59">
        <v>0</v>
      </c>
      <c r="C10" s="59">
        <v>0</v>
      </c>
      <c r="D10" s="59">
        <v>0</v>
      </c>
      <c r="E10" s="124"/>
      <c r="F10" s="60"/>
    </row>
    <row r="11" spans="1:6" s="57" customFormat="1" ht="9.75" customHeight="1">
      <c r="A11" s="58" t="s">
        <v>543</v>
      </c>
      <c r="B11" s="59">
        <v>210775.03700000001</v>
      </c>
      <c r="C11" s="59">
        <v>442753.71</v>
      </c>
      <c r="D11" s="59">
        <v>653528.74800000002</v>
      </c>
      <c r="E11" s="124"/>
      <c r="F11" s="60"/>
    </row>
    <row r="12" spans="1:6" s="57" customFormat="1" ht="9.75" customHeight="1">
      <c r="A12" s="58" t="s">
        <v>544</v>
      </c>
      <c r="B12" s="59">
        <v>0</v>
      </c>
      <c r="C12" s="59">
        <v>0</v>
      </c>
      <c r="D12" s="59">
        <v>0</v>
      </c>
      <c r="E12" s="124"/>
      <c r="F12" s="60"/>
    </row>
    <row r="13" spans="1:6" s="57" customFormat="1" ht="9.75" customHeight="1">
      <c r="A13" s="58" t="s">
        <v>545</v>
      </c>
      <c r="B13" s="59">
        <v>12.813000000000001</v>
      </c>
      <c r="C13" s="59">
        <v>0</v>
      </c>
      <c r="D13" s="59">
        <v>12.813000000000001</v>
      </c>
      <c r="E13" s="124"/>
      <c r="F13" s="60"/>
    </row>
    <row r="14" spans="1:6" s="57" customFormat="1" ht="3.15" customHeight="1">
      <c r="A14" s="58"/>
      <c r="B14" s="59"/>
      <c r="C14" s="59"/>
      <c r="D14" s="59"/>
      <c r="E14" s="124"/>
      <c r="F14" s="60"/>
    </row>
    <row r="15" spans="1:6" s="57" customFormat="1" ht="9.75" customHeight="1">
      <c r="A15" s="61" t="s">
        <v>546</v>
      </c>
      <c r="B15" s="62">
        <v>0</v>
      </c>
      <c r="C15" s="62">
        <v>0</v>
      </c>
      <c r="D15" s="62">
        <v>0</v>
      </c>
      <c r="E15" s="124"/>
      <c r="F15" s="60"/>
    </row>
    <row r="16" spans="1:6" s="57" customFormat="1" ht="3.15" customHeight="1">
      <c r="A16" s="61"/>
      <c r="B16" s="62"/>
      <c r="C16" s="62"/>
      <c r="D16" s="62"/>
      <c r="E16" s="124"/>
      <c r="F16" s="60"/>
    </row>
    <row r="17" spans="1:8" s="57" customFormat="1" ht="9.75" customHeight="1">
      <c r="A17" s="63" t="s">
        <v>547</v>
      </c>
      <c r="B17" s="56">
        <v>2714834.9720000001</v>
      </c>
      <c r="C17" s="56">
        <v>2076115.9879999999</v>
      </c>
      <c r="D17" s="56">
        <v>4790950.96</v>
      </c>
      <c r="E17" s="124"/>
      <c r="F17" s="60"/>
    </row>
    <row r="18" spans="1:8" s="57" customFormat="1" ht="9.75" customHeight="1">
      <c r="A18" s="64" t="s">
        <v>548</v>
      </c>
      <c r="B18" s="59">
        <v>0</v>
      </c>
      <c r="C18" s="59">
        <v>0</v>
      </c>
      <c r="D18" s="59">
        <v>0</v>
      </c>
      <c r="E18" s="124"/>
      <c r="F18" s="60"/>
    </row>
    <row r="19" spans="1:8" s="57" customFormat="1" ht="9.75" customHeight="1">
      <c r="A19" s="64" t="s">
        <v>549</v>
      </c>
      <c r="B19" s="59">
        <v>2681373.6919999998</v>
      </c>
      <c r="C19" s="59">
        <v>1776009.905</v>
      </c>
      <c r="D19" s="59">
        <v>4457383.5970000001</v>
      </c>
      <c r="E19" s="124"/>
      <c r="F19" s="60"/>
    </row>
    <row r="20" spans="1:8" s="57" customFormat="1" ht="9.75" customHeight="1">
      <c r="A20" s="64" t="s">
        <v>550</v>
      </c>
      <c r="B20" s="59">
        <v>36461.279999999999</v>
      </c>
      <c r="C20" s="59">
        <v>318168.59899999999</v>
      </c>
      <c r="D20" s="59">
        <v>354629.87900000002</v>
      </c>
      <c r="E20" s="124"/>
      <c r="F20" s="60"/>
    </row>
    <row r="21" spans="1:8" s="57" customFormat="1" ht="9.75" customHeight="1">
      <c r="A21" s="64" t="s">
        <v>551</v>
      </c>
      <c r="B21" s="59">
        <v>0</v>
      </c>
      <c r="C21" s="59">
        <v>0</v>
      </c>
      <c r="D21" s="59">
        <v>0</v>
      </c>
      <c r="E21" s="124"/>
      <c r="F21" s="60"/>
    </row>
    <row r="22" spans="1:8" s="57" customFormat="1" ht="9.75" customHeight="1">
      <c r="A22" s="64" t="s">
        <v>552</v>
      </c>
      <c r="B22" s="59">
        <v>-3000</v>
      </c>
      <c r="C22" s="59">
        <v>-18062.514999999999</v>
      </c>
      <c r="D22" s="59">
        <v>-21062.514999999999</v>
      </c>
      <c r="E22" s="124"/>
      <c r="F22" s="60"/>
    </row>
    <row r="23" spans="1:8" s="57" customFormat="1" ht="3.15" customHeight="1">
      <c r="A23" s="58"/>
      <c r="B23" s="59"/>
      <c r="C23" s="59"/>
      <c r="D23" s="59"/>
      <c r="E23" s="124"/>
      <c r="F23" s="60"/>
    </row>
    <row r="24" spans="1:8" s="57" customFormat="1" ht="9.75" customHeight="1">
      <c r="A24" s="63" t="s">
        <v>553</v>
      </c>
      <c r="B24" s="56">
        <v>3690210.0869999998</v>
      </c>
      <c r="C24" s="56">
        <v>1295309.7560000001</v>
      </c>
      <c r="D24" s="56">
        <v>4985519.8439999996</v>
      </c>
      <c r="E24" s="67"/>
      <c r="F24" s="67"/>
      <c r="G24" s="67"/>
      <c r="H24" s="60"/>
    </row>
    <row r="25" spans="1:8" s="57" customFormat="1" ht="9.75" customHeight="1">
      <c r="A25" s="68" t="s">
        <v>554</v>
      </c>
      <c r="B25" s="62">
        <v>3882143.034</v>
      </c>
      <c r="C25" s="62">
        <v>1184135.112</v>
      </c>
      <c r="D25" s="62">
        <v>5066278.1459999997</v>
      </c>
      <c r="E25" s="125"/>
      <c r="F25" s="60"/>
    </row>
    <row r="26" spans="1:8" s="57" customFormat="1" ht="9.75" customHeight="1">
      <c r="A26" s="58" t="s">
        <v>555</v>
      </c>
      <c r="B26" s="59">
        <v>0</v>
      </c>
      <c r="C26" s="59">
        <v>0</v>
      </c>
      <c r="D26" s="59">
        <v>0</v>
      </c>
      <c r="E26" s="124"/>
      <c r="F26" s="60"/>
    </row>
    <row r="27" spans="1:8" s="57" customFormat="1" ht="9.75" customHeight="1">
      <c r="A27" s="58" t="s">
        <v>556</v>
      </c>
      <c r="B27" s="59">
        <v>0</v>
      </c>
      <c r="C27" s="59">
        <v>0</v>
      </c>
      <c r="D27" s="59">
        <v>0</v>
      </c>
      <c r="E27" s="124"/>
      <c r="F27" s="60"/>
    </row>
    <row r="28" spans="1:8" s="57" customFormat="1" ht="9.75" customHeight="1">
      <c r="A28" s="58" t="s">
        <v>557</v>
      </c>
      <c r="B28" s="59">
        <v>0</v>
      </c>
      <c r="C28" s="59">
        <v>0</v>
      </c>
      <c r="D28" s="59">
        <v>0</v>
      </c>
      <c r="E28" s="125"/>
      <c r="F28" s="60"/>
    </row>
    <row r="29" spans="1:8" s="57" customFormat="1" ht="9.75" customHeight="1">
      <c r="A29" s="58" t="s">
        <v>558</v>
      </c>
      <c r="B29" s="59">
        <v>0</v>
      </c>
      <c r="C29" s="59">
        <v>0</v>
      </c>
      <c r="D29" s="59">
        <v>0</v>
      </c>
      <c r="E29" s="125"/>
      <c r="F29" s="60"/>
    </row>
    <row r="30" spans="1:8" s="57" customFormat="1" ht="9.75" customHeight="1">
      <c r="A30" s="58" t="s">
        <v>559</v>
      </c>
      <c r="B30" s="59">
        <v>3879826.5669999998</v>
      </c>
      <c r="C30" s="59">
        <v>1184135.112</v>
      </c>
      <c r="D30" s="59">
        <v>5063961.68</v>
      </c>
      <c r="E30" s="124"/>
      <c r="F30" s="60"/>
    </row>
    <row r="31" spans="1:8" s="57" customFormat="1" ht="9.75" customHeight="1">
      <c r="A31" s="58" t="s">
        <v>560</v>
      </c>
      <c r="B31" s="59">
        <v>0</v>
      </c>
      <c r="C31" s="59">
        <v>0</v>
      </c>
      <c r="D31" s="59">
        <v>0</v>
      </c>
      <c r="E31" s="124"/>
      <c r="F31" s="60"/>
    </row>
    <row r="32" spans="1:8" s="57" customFormat="1" ht="9.75" customHeight="1">
      <c r="A32" s="58" t="s">
        <v>561</v>
      </c>
      <c r="B32" s="59">
        <v>2316.4659999999999</v>
      </c>
      <c r="C32" s="59">
        <v>0</v>
      </c>
      <c r="D32" s="59">
        <v>2316.4659999999999</v>
      </c>
      <c r="E32" s="124"/>
      <c r="F32" s="60"/>
    </row>
    <row r="33" spans="1:6" s="57" customFormat="1" ht="9.75" customHeight="1">
      <c r="A33" s="58" t="s">
        <v>562</v>
      </c>
      <c r="B33" s="59">
        <v>0</v>
      </c>
      <c r="C33" s="59">
        <v>0</v>
      </c>
      <c r="D33" s="59">
        <v>0</v>
      </c>
      <c r="E33" s="124"/>
      <c r="F33" s="60"/>
    </row>
    <row r="34" spans="1:6" s="57" customFormat="1" ht="9.75" customHeight="1">
      <c r="A34" s="58" t="s">
        <v>563</v>
      </c>
      <c r="B34" s="59">
        <v>0</v>
      </c>
      <c r="C34" s="59">
        <v>0</v>
      </c>
      <c r="D34" s="59">
        <v>0</v>
      </c>
      <c r="E34" s="124"/>
      <c r="F34" s="60"/>
    </row>
    <row r="35" spans="1:6" s="57" customFormat="1" ht="9.75" customHeight="1">
      <c r="A35" s="68" t="s">
        <v>564</v>
      </c>
      <c r="B35" s="62">
        <v>591588.93599999999</v>
      </c>
      <c r="C35" s="62">
        <v>298881.62</v>
      </c>
      <c r="D35" s="62">
        <v>890470.55599999998</v>
      </c>
      <c r="E35" s="126"/>
      <c r="F35" s="60"/>
    </row>
    <row r="36" spans="1:6" s="57" customFormat="1" ht="9.75" customHeight="1">
      <c r="A36" s="68" t="s">
        <v>565</v>
      </c>
      <c r="B36" s="62">
        <v>32559.081999999999</v>
      </c>
      <c r="C36" s="62">
        <v>428782.87599999999</v>
      </c>
      <c r="D36" s="62">
        <v>461341.95799999998</v>
      </c>
      <c r="E36" s="124"/>
      <c r="F36" s="60"/>
    </row>
    <row r="37" spans="1:6" s="57" customFormat="1" ht="9.75" customHeight="1">
      <c r="A37" s="58" t="s">
        <v>566</v>
      </c>
      <c r="B37" s="59">
        <v>26375.913</v>
      </c>
      <c r="C37" s="59">
        <v>409594.74300000002</v>
      </c>
      <c r="D37" s="59">
        <v>435970.65700000001</v>
      </c>
      <c r="E37" s="124"/>
      <c r="F37" s="60"/>
    </row>
    <row r="38" spans="1:6" s="57" customFormat="1" ht="9.75" customHeight="1">
      <c r="A38" s="58" t="s">
        <v>567</v>
      </c>
      <c r="B38" s="59">
        <v>6183.1679999999997</v>
      </c>
      <c r="C38" s="59">
        <v>19188.132000000001</v>
      </c>
      <c r="D38" s="59">
        <v>25371.300999999999</v>
      </c>
      <c r="E38" s="124"/>
      <c r="F38" s="60"/>
    </row>
    <row r="39" spans="1:6" s="57" customFormat="1" ht="9.75" customHeight="1">
      <c r="A39" s="61" t="s">
        <v>568</v>
      </c>
      <c r="B39" s="62">
        <v>-707271.53899999999</v>
      </c>
      <c r="C39" s="62">
        <v>-616464.33299999998</v>
      </c>
      <c r="D39" s="62">
        <v>-1323735.872</v>
      </c>
      <c r="E39" s="124"/>
      <c r="F39" s="60"/>
    </row>
    <row r="40" spans="1:6" s="57" customFormat="1" ht="9.75" customHeight="1">
      <c r="A40" s="61" t="s">
        <v>569</v>
      </c>
      <c r="B40" s="62">
        <v>-108809.425</v>
      </c>
      <c r="C40" s="62">
        <v>-25.518999999999998</v>
      </c>
      <c r="D40" s="62">
        <v>-108834.94500000001</v>
      </c>
      <c r="E40" s="124"/>
      <c r="F40" s="60"/>
    </row>
    <row r="41" spans="1:6" s="57" customFormat="1" ht="3.15" customHeight="1">
      <c r="A41" s="61"/>
      <c r="B41" s="59"/>
      <c r="C41" s="59"/>
      <c r="D41" s="59"/>
      <c r="E41" s="124"/>
      <c r="F41" s="60"/>
    </row>
    <row r="42" spans="1:6" s="57" customFormat="1" ht="9.75" customHeight="1">
      <c r="A42" s="61" t="s">
        <v>570</v>
      </c>
      <c r="B42" s="62">
        <v>283439.73599999998</v>
      </c>
      <c r="C42" s="62">
        <v>642224.83299999998</v>
      </c>
      <c r="D42" s="62">
        <v>925664.56900000002</v>
      </c>
      <c r="E42" s="124"/>
      <c r="F42" s="60"/>
    </row>
    <row r="43" spans="1:6" s="57" customFormat="1" ht="3.15" customHeight="1">
      <c r="A43" s="61"/>
      <c r="B43" s="59"/>
      <c r="C43" s="59"/>
      <c r="D43" s="59"/>
      <c r="E43" s="124"/>
      <c r="F43" s="60"/>
    </row>
    <row r="44" spans="1:6" s="57" customFormat="1" ht="9.75" customHeight="1">
      <c r="A44" s="63" t="s">
        <v>571</v>
      </c>
      <c r="B44" s="56">
        <v>23626.949000000001</v>
      </c>
      <c r="C44" s="56">
        <v>18378.55</v>
      </c>
      <c r="D44" s="56">
        <v>42005.499000000003</v>
      </c>
      <c r="E44" s="124"/>
      <c r="F44" s="60"/>
    </row>
    <row r="45" spans="1:6" s="57" customFormat="1" ht="9.75" customHeight="1">
      <c r="A45" s="69" t="s">
        <v>572</v>
      </c>
      <c r="B45" s="59">
        <v>271.98599999999999</v>
      </c>
      <c r="C45" s="59">
        <v>0</v>
      </c>
      <c r="D45" s="59">
        <v>271.98599999999999</v>
      </c>
      <c r="E45" s="124"/>
      <c r="F45" s="60"/>
    </row>
    <row r="46" spans="1:6" s="57" customFormat="1" ht="9.75" customHeight="1">
      <c r="A46" s="58" t="s">
        <v>573</v>
      </c>
      <c r="B46" s="59">
        <v>0</v>
      </c>
      <c r="C46" s="59">
        <v>0</v>
      </c>
      <c r="D46" s="59">
        <v>0</v>
      </c>
      <c r="E46" s="124"/>
      <c r="F46" s="60"/>
    </row>
    <row r="47" spans="1:6" s="57" customFormat="1" ht="9.75" customHeight="1">
      <c r="A47" s="58" t="s">
        <v>574</v>
      </c>
      <c r="B47" s="59">
        <v>0</v>
      </c>
      <c r="C47" s="59">
        <v>0</v>
      </c>
      <c r="D47" s="59">
        <v>0</v>
      </c>
      <c r="E47" s="124"/>
      <c r="F47" s="60"/>
    </row>
    <row r="48" spans="1:6" s="57" customFormat="1" ht="9.75" customHeight="1">
      <c r="A48" s="58" t="s">
        <v>575</v>
      </c>
      <c r="B48" s="59">
        <v>23354.962</v>
      </c>
      <c r="C48" s="59">
        <v>9707.8940000000002</v>
      </c>
      <c r="D48" s="59">
        <v>33062.857000000004</v>
      </c>
      <c r="E48" s="124"/>
      <c r="F48" s="60"/>
    </row>
    <row r="49" spans="1:6" s="57" customFormat="1" ht="9.75" customHeight="1">
      <c r="A49" s="58" t="s">
        <v>576</v>
      </c>
      <c r="B49" s="59">
        <v>0</v>
      </c>
      <c r="C49" s="59">
        <v>8670.6550000000007</v>
      </c>
      <c r="D49" s="59">
        <v>8670.6550000000007</v>
      </c>
      <c r="E49" s="124"/>
      <c r="F49" s="60"/>
    </row>
    <row r="50" spans="1:6" s="57" customFormat="1" ht="3.15" customHeight="1">
      <c r="A50" s="58"/>
      <c r="B50" s="59"/>
      <c r="C50" s="59"/>
      <c r="D50" s="59"/>
      <c r="E50" s="124"/>
      <c r="F50" s="60"/>
    </row>
    <row r="51" spans="1:6" s="57" customFormat="1" ht="9.75" customHeight="1">
      <c r="A51" s="70" t="s">
        <v>577</v>
      </c>
      <c r="B51" s="62">
        <v>0</v>
      </c>
      <c r="C51" s="62">
        <v>0</v>
      </c>
      <c r="D51" s="62">
        <v>0</v>
      </c>
      <c r="E51" s="124"/>
      <c r="F51" s="60"/>
    </row>
    <row r="52" spans="1:6" s="57" customFormat="1" ht="3.15" customHeight="1">
      <c r="A52" s="61"/>
      <c r="B52" s="62"/>
      <c r="C52" s="62"/>
      <c r="D52" s="62"/>
      <c r="E52" s="124"/>
      <c r="F52" s="60"/>
    </row>
    <row r="53" spans="1:6" s="57" customFormat="1" ht="9.75" customHeight="1">
      <c r="A53" s="68" t="s">
        <v>578</v>
      </c>
      <c r="B53" s="62">
        <v>8863.8330000000005</v>
      </c>
      <c r="C53" s="62">
        <v>0</v>
      </c>
      <c r="D53" s="62">
        <v>8863.8330000000005</v>
      </c>
      <c r="E53" s="124"/>
      <c r="F53" s="60"/>
    </row>
    <row r="54" spans="1:6" s="57" customFormat="1" ht="3.15" customHeight="1">
      <c r="A54" s="71"/>
      <c r="B54" s="62"/>
      <c r="C54" s="62"/>
      <c r="D54" s="62"/>
      <c r="E54" s="124"/>
      <c r="F54" s="60"/>
    </row>
    <row r="55" spans="1:6" s="57" customFormat="1" ht="9.75" customHeight="1">
      <c r="A55" s="68" t="s">
        <v>579</v>
      </c>
      <c r="B55" s="62">
        <v>157573.11199999999</v>
      </c>
      <c r="C55" s="62">
        <v>9827.357</v>
      </c>
      <c r="D55" s="62">
        <v>167400.47</v>
      </c>
      <c r="E55" s="124"/>
      <c r="F55" s="60"/>
    </row>
    <row r="56" spans="1:6" s="57" customFormat="1" ht="3.15" customHeight="1">
      <c r="A56" s="61"/>
      <c r="B56" s="62"/>
      <c r="C56" s="62"/>
      <c r="D56" s="62"/>
      <c r="E56" s="124"/>
      <c r="F56" s="60"/>
    </row>
    <row r="57" spans="1:6" s="57" customFormat="1" ht="9.75" customHeight="1">
      <c r="A57" s="55" t="s">
        <v>580</v>
      </c>
      <c r="B57" s="56">
        <v>7089336.5410000002</v>
      </c>
      <c r="C57" s="56">
        <v>4484610.1969999997</v>
      </c>
      <c r="D57" s="56">
        <v>11573946.738</v>
      </c>
      <c r="E57" s="124"/>
      <c r="F57" s="60"/>
    </row>
    <row r="58" spans="1:6" s="57" customFormat="1" ht="2.25" customHeight="1">
      <c r="A58" s="72"/>
      <c r="B58" s="73"/>
      <c r="C58" s="73"/>
      <c r="D58" s="73"/>
      <c r="E58" s="124"/>
      <c r="F58" s="60"/>
    </row>
    <row r="59" spans="1:6" ht="9" customHeight="1" thickBot="1">
      <c r="A59" s="74"/>
      <c r="B59" s="75"/>
      <c r="C59" s="75"/>
      <c r="D59" s="75"/>
      <c r="F59" s="60"/>
    </row>
    <row r="60" spans="1:6" s="78" customFormat="1" ht="15" customHeight="1">
      <c r="A60" s="76" t="s">
        <v>581</v>
      </c>
      <c r="B60" s="127"/>
      <c r="C60" s="127"/>
      <c r="D60" s="127"/>
      <c r="E60" s="128"/>
      <c r="F60" s="60"/>
    </row>
    <row r="61" spans="1:6" ht="9.75" customHeight="1">
      <c r="A61" s="79"/>
      <c r="C61" s="80"/>
      <c r="F61" s="60"/>
    </row>
    <row r="62" spans="1:6" ht="17.100000000000001" customHeight="1">
      <c r="A62" s="81"/>
      <c r="B62" s="81"/>
      <c r="C62" s="81"/>
      <c r="D62" s="81"/>
      <c r="F62" s="60"/>
    </row>
    <row r="63" spans="1:6" s="42" customFormat="1" ht="24" customHeight="1">
      <c r="A63" s="41" t="s">
        <v>688</v>
      </c>
      <c r="B63" s="41"/>
      <c r="C63" s="41"/>
      <c r="D63" s="41"/>
      <c r="E63" s="121"/>
      <c r="F63" s="60"/>
    </row>
    <row r="64" spans="1:6" s="44" customFormat="1" ht="17.100000000000001" customHeight="1">
      <c r="A64" s="43">
        <v>45777</v>
      </c>
      <c r="B64" s="82"/>
      <c r="C64" s="82"/>
      <c r="D64" s="82"/>
      <c r="E64" s="122"/>
      <c r="F64" s="60"/>
    </row>
    <row r="65" spans="1:6" s="83" customFormat="1" ht="15" customHeight="1">
      <c r="A65" s="45" t="s">
        <v>535</v>
      </c>
      <c r="B65" s="46"/>
      <c r="C65" s="46"/>
      <c r="D65" s="46"/>
      <c r="E65" s="129"/>
      <c r="F65" s="60"/>
    </row>
    <row r="66" spans="1:6" ht="3.9" customHeight="1" thickBot="1">
      <c r="F66" s="60"/>
    </row>
    <row r="67" spans="1:6" ht="14.1" customHeight="1">
      <c r="A67" s="49" t="s">
        <v>582</v>
      </c>
      <c r="B67" s="50" t="s">
        <v>689</v>
      </c>
      <c r="C67" s="50"/>
      <c r="D67" s="50"/>
      <c r="F67" s="60"/>
    </row>
    <row r="68" spans="1:6" ht="14.1" customHeight="1">
      <c r="A68" s="51"/>
      <c r="B68" s="52" t="s">
        <v>538</v>
      </c>
      <c r="C68" s="52" t="s">
        <v>539</v>
      </c>
      <c r="D68" s="52" t="s">
        <v>540</v>
      </c>
      <c r="F68" s="60"/>
    </row>
    <row r="69" spans="1:6" ht="2.1" customHeight="1">
      <c r="A69" s="53"/>
      <c r="B69" s="84">
        <v>100</v>
      </c>
      <c r="C69" s="84">
        <v>200</v>
      </c>
      <c r="D69" s="84">
        <v>300</v>
      </c>
      <c r="F69" s="60"/>
    </row>
    <row r="70" spans="1:6" s="57" customFormat="1" ht="10.199999999999999" customHeight="1">
      <c r="A70" s="85" t="s">
        <v>583</v>
      </c>
      <c r="B70" s="56">
        <v>7004.9750000000004</v>
      </c>
      <c r="C70" s="56">
        <v>10106.25</v>
      </c>
      <c r="D70" s="56">
        <v>17111.224999999999</v>
      </c>
      <c r="E70" s="124"/>
      <c r="F70" s="60"/>
    </row>
    <row r="71" spans="1:6" s="57" customFormat="1" ht="2.1" customHeight="1">
      <c r="A71" s="86"/>
      <c r="B71" s="62"/>
      <c r="C71" s="62"/>
      <c r="D71" s="62"/>
      <c r="E71" s="124"/>
      <c r="F71" s="60"/>
    </row>
    <row r="72" spans="1:6" s="57" customFormat="1" ht="10.199999999999999" customHeight="1">
      <c r="A72" s="86" t="s">
        <v>584</v>
      </c>
      <c r="B72" s="62">
        <v>0</v>
      </c>
      <c r="C72" s="62">
        <v>0</v>
      </c>
      <c r="D72" s="62">
        <v>0</v>
      </c>
      <c r="E72" s="124"/>
      <c r="F72" s="60"/>
    </row>
    <row r="73" spans="1:6" s="57" customFormat="1" ht="10.199999999999999" customHeight="1">
      <c r="A73" s="86" t="s">
        <v>585</v>
      </c>
      <c r="B73" s="62">
        <v>0</v>
      </c>
      <c r="C73" s="62">
        <v>0</v>
      </c>
      <c r="D73" s="62">
        <v>0</v>
      </c>
      <c r="E73" s="124"/>
      <c r="F73" s="60"/>
    </row>
    <row r="74" spans="1:6" s="57" customFormat="1" ht="10.199999999999999" customHeight="1">
      <c r="A74" s="86" t="s">
        <v>586</v>
      </c>
      <c r="B74" s="62">
        <v>0</v>
      </c>
      <c r="C74" s="62">
        <v>0</v>
      </c>
      <c r="D74" s="62">
        <v>0</v>
      </c>
      <c r="E74" s="124"/>
      <c r="F74" s="60"/>
    </row>
    <row r="75" spans="1:6" s="57" customFormat="1" ht="10.199999999999999" customHeight="1">
      <c r="A75" s="87" t="s">
        <v>587</v>
      </c>
      <c r="B75" s="59">
        <v>0</v>
      </c>
      <c r="C75" s="59">
        <v>0</v>
      </c>
      <c r="D75" s="59">
        <v>0</v>
      </c>
      <c r="E75" s="124"/>
      <c r="F75" s="60"/>
    </row>
    <row r="76" spans="1:6" s="57" customFormat="1" ht="10.199999999999999" customHeight="1">
      <c r="A76" s="87" t="s">
        <v>588</v>
      </c>
      <c r="B76" s="59">
        <v>0</v>
      </c>
      <c r="C76" s="59">
        <v>0</v>
      </c>
      <c r="D76" s="59">
        <v>0</v>
      </c>
      <c r="E76" s="124"/>
      <c r="F76" s="60"/>
    </row>
    <row r="77" spans="1:6" s="57" customFormat="1" ht="10.199999999999999" customHeight="1">
      <c r="A77" s="87" t="s">
        <v>589</v>
      </c>
      <c r="B77" s="59">
        <v>0</v>
      </c>
      <c r="C77" s="59">
        <v>0</v>
      </c>
      <c r="D77" s="59">
        <v>0</v>
      </c>
      <c r="E77" s="124"/>
      <c r="F77" s="60"/>
    </row>
    <row r="78" spans="1:6" s="57" customFormat="1" ht="10.199999999999999" customHeight="1">
      <c r="A78" s="87" t="s">
        <v>590</v>
      </c>
      <c r="B78" s="59">
        <v>0</v>
      </c>
      <c r="C78" s="59">
        <v>0</v>
      </c>
      <c r="D78" s="59">
        <v>0</v>
      </c>
      <c r="E78" s="124"/>
      <c r="F78" s="60"/>
    </row>
    <row r="79" spans="1:6" s="57" customFormat="1" ht="10.199999999999999" customHeight="1">
      <c r="A79" s="86" t="s">
        <v>591</v>
      </c>
      <c r="B79" s="62">
        <v>7004.9750000000004</v>
      </c>
      <c r="C79" s="62">
        <v>10106.25</v>
      </c>
      <c r="D79" s="62">
        <v>17111.224999999999</v>
      </c>
      <c r="E79" s="124"/>
      <c r="F79" s="60"/>
    </row>
    <row r="80" spans="1:6" s="57" customFormat="1" ht="10.199999999999999" customHeight="1">
      <c r="A80" s="86" t="s">
        <v>592</v>
      </c>
      <c r="B80" s="62">
        <v>0</v>
      </c>
      <c r="C80" s="62">
        <v>0</v>
      </c>
      <c r="D80" s="62">
        <v>0</v>
      </c>
      <c r="E80" s="124"/>
      <c r="F80" s="60"/>
    </row>
    <row r="81" spans="1:6" s="57" customFormat="1" ht="10.199999999999999" customHeight="1">
      <c r="A81" s="87" t="s">
        <v>593</v>
      </c>
      <c r="B81" s="59">
        <v>0</v>
      </c>
      <c r="C81" s="59">
        <v>0</v>
      </c>
      <c r="D81" s="59">
        <v>0</v>
      </c>
      <c r="E81" s="124"/>
      <c r="F81" s="60"/>
    </row>
    <row r="82" spans="1:6" s="57" customFormat="1" ht="10.199999999999999" customHeight="1">
      <c r="A82" s="87" t="s">
        <v>594</v>
      </c>
      <c r="B82" s="59">
        <v>0</v>
      </c>
      <c r="C82" s="59">
        <v>0</v>
      </c>
      <c r="D82" s="59">
        <v>0</v>
      </c>
      <c r="E82" s="124"/>
      <c r="F82" s="60"/>
    </row>
    <row r="83" spans="1:6" s="57" customFormat="1" ht="3.15" customHeight="1">
      <c r="A83" s="87"/>
      <c r="B83" s="59"/>
      <c r="C83" s="59"/>
      <c r="D83" s="59"/>
      <c r="E83" s="124"/>
      <c r="F83" s="60"/>
    </row>
    <row r="84" spans="1:6" s="57" customFormat="1" ht="10.199999999999999" customHeight="1">
      <c r="A84" s="88" t="s">
        <v>595</v>
      </c>
      <c r="B84" s="56">
        <v>38000</v>
      </c>
      <c r="C84" s="56">
        <v>0</v>
      </c>
      <c r="D84" s="56">
        <v>38000</v>
      </c>
      <c r="E84" s="124"/>
      <c r="F84" s="60"/>
    </row>
    <row r="85" spans="1:6" s="57" customFormat="1" ht="10.199999999999999" customHeight="1">
      <c r="A85" s="87" t="s">
        <v>596</v>
      </c>
      <c r="B85" s="59">
        <v>0</v>
      </c>
      <c r="C85" s="59">
        <v>0</v>
      </c>
      <c r="D85" s="59">
        <v>0</v>
      </c>
      <c r="E85" s="124"/>
      <c r="F85" s="60"/>
    </row>
    <row r="86" spans="1:6" s="57" customFormat="1" ht="10.199999999999999" customHeight="1">
      <c r="A86" s="87" t="s">
        <v>597</v>
      </c>
      <c r="B86" s="59">
        <v>0</v>
      </c>
      <c r="C86" s="59">
        <v>0</v>
      </c>
      <c r="D86" s="59">
        <v>0</v>
      </c>
      <c r="E86" s="124"/>
      <c r="F86" s="60"/>
    </row>
    <row r="87" spans="1:6" s="57" customFormat="1" ht="10.199999999999999" customHeight="1">
      <c r="A87" s="87" t="s">
        <v>598</v>
      </c>
      <c r="B87" s="59">
        <v>38000</v>
      </c>
      <c r="C87" s="59">
        <v>0</v>
      </c>
      <c r="D87" s="59">
        <v>38000</v>
      </c>
      <c r="E87" s="124"/>
      <c r="F87" s="60"/>
    </row>
    <row r="88" spans="1:6" s="57" customFormat="1" ht="3.15" customHeight="1">
      <c r="A88" s="87"/>
      <c r="B88" s="59"/>
      <c r="C88" s="59"/>
      <c r="D88" s="59"/>
      <c r="E88" s="124"/>
      <c r="F88" s="60"/>
    </row>
    <row r="89" spans="1:6" s="57" customFormat="1" ht="10.199999999999999" customHeight="1">
      <c r="A89" s="86" t="s">
        <v>546</v>
      </c>
      <c r="B89" s="62">
        <v>0</v>
      </c>
      <c r="C89" s="62">
        <v>0</v>
      </c>
      <c r="D89" s="62">
        <v>0</v>
      </c>
      <c r="E89" s="124"/>
      <c r="F89" s="60"/>
    </row>
    <row r="90" spans="1:6" s="57" customFormat="1" ht="3.15" customHeight="1">
      <c r="A90" s="86"/>
      <c r="B90" s="62"/>
      <c r="C90" s="62"/>
      <c r="D90" s="62"/>
      <c r="E90" s="124"/>
      <c r="F90" s="60"/>
    </row>
    <row r="91" spans="1:6" s="57" customFormat="1" ht="10.199999999999999" customHeight="1">
      <c r="A91" s="85" t="s">
        <v>599</v>
      </c>
      <c r="B91" s="56">
        <v>2819739.9890000001</v>
      </c>
      <c r="C91" s="56">
        <v>943248.03</v>
      </c>
      <c r="D91" s="56">
        <v>3762988.02</v>
      </c>
      <c r="E91" s="124"/>
      <c r="F91" s="60"/>
    </row>
    <row r="92" spans="1:6" s="57" customFormat="1" ht="10.199999999999999" customHeight="1">
      <c r="A92" s="87" t="s">
        <v>600</v>
      </c>
      <c r="B92" s="59">
        <v>2819739.9890000001</v>
      </c>
      <c r="C92" s="59">
        <v>0</v>
      </c>
      <c r="D92" s="59">
        <v>2819739.9890000001</v>
      </c>
      <c r="E92" s="124"/>
      <c r="F92" s="60"/>
    </row>
    <row r="93" spans="1:6" s="57" customFormat="1" ht="10.199999999999999" customHeight="1">
      <c r="A93" s="87" t="s">
        <v>601</v>
      </c>
      <c r="B93" s="59">
        <v>0</v>
      </c>
      <c r="C93" s="59">
        <v>943248.03</v>
      </c>
      <c r="D93" s="59">
        <v>943248.03</v>
      </c>
      <c r="E93" s="124"/>
      <c r="F93" s="60"/>
    </row>
    <row r="94" spans="1:6" s="57" customFormat="1" ht="3.15" customHeight="1">
      <c r="A94" s="87"/>
      <c r="B94" s="59"/>
      <c r="C94" s="59"/>
      <c r="D94" s="59"/>
      <c r="E94" s="124"/>
      <c r="F94" s="60"/>
    </row>
    <row r="95" spans="1:6" s="57" customFormat="1" ht="10.199999999999999" customHeight="1">
      <c r="A95" s="85" t="s">
        <v>602</v>
      </c>
      <c r="B95" s="56">
        <v>1165874.871</v>
      </c>
      <c r="C95" s="56">
        <v>4100465.2710000002</v>
      </c>
      <c r="D95" s="56">
        <v>5266340.142</v>
      </c>
      <c r="E95" s="124"/>
      <c r="F95" s="60"/>
    </row>
    <row r="96" spans="1:6" s="57" customFormat="1" ht="10.199999999999999" customHeight="1">
      <c r="A96" s="87" t="s">
        <v>603</v>
      </c>
      <c r="B96" s="62">
        <v>0</v>
      </c>
      <c r="C96" s="62">
        <v>0</v>
      </c>
      <c r="D96" s="62">
        <v>0</v>
      </c>
      <c r="E96" s="124"/>
      <c r="F96" s="60"/>
    </row>
    <row r="97" spans="1:6" s="57" customFormat="1" ht="10.199999999999999" customHeight="1">
      <c r="A97" s="87" t="s">
        <v>604</v>
      </c>
      <c r="B97" s="62">
        <v>0</v>
      </c>
      <c r="C97" s="62">
        <v>0</v>
      </c>
      <c r="D97" s="62">
        <v>0</v>
      </c>
      <c r="E97" s="124"/>
      <c r="F97" s="60"/>
    </row>
    <row r="98" spans="1:6" s="57" customFormat="1" ht="10.199999999999999" customHeight="1">
      <c r="A98" s="87" t="s">
        <v>605</v>
      </c>
      <c r="B98" s="59">
        <v>1165874.871</v>
      </c>
      <c r="C98" s="59">
        <v>4100465.2710000002</v>
      </c>
      <c r="D98" s="59">
        <v>5266340.142</v>
      </c>
      <c r="E98" s="124"/>
      <c r="F98" s="60"/>
    </row>
    <row r="99" spans="1:6" s="57" customFormat="1" ht="3.15" customHeight="1">
      <c r="A99" s="87"/>
      <c r="B99" s="59"/>
      <c r="C99" s="59"/>
      <c r="D99" s="59"/>
      <c r="E99" s="124"/>
      <c r="F99" s="60"/>
    </row>
    <row r="100" spans="1:6" s="57" customFormat="1" ht="10.199999999999999" customHeight="1">
      <c r="A100" s="86" t="s">
        <v>606</v>
      </c>
      <c r="B100" s="62">
        <v>7348.5839999999998</v>
      </c>
      <c r="C100" s="62">
        <v>21063.912</v>
      </c>
      <c r="D100" s="62">
        <v>28412.496999999999</v>
      </c>
      <c r="E100" s="124"/>
      <c r="F100" s="60"/>
    </row>
    <row r="101" spans="1:6" s="57" customFormat="1" ht="3.15" customHeight="1">
      <c r="A101" s="87"/>
      <c r="B101" s="59"/>
      <c r="C101" s="59"/>
      <c r="D101" s="59"/>
      <c r="E101" s="124"/>
      <c r="F101" s="60"/>
    </row>
    <row r="102" spans="1:6" s="57" customFormat="1" ht="10.199999999999999" customHeight="1">
      <c r="A102" s="85" t="s">
        <v>607</v>
      </c>
      <c r="B102" s="56">
        <v>51568.767</v>
      </c>
      <c r="C102" s="56">
        <v>38809.572999999997</v>
      </c>
      <c r="D102" s="56">
        <v>90378.34</v>
      </c>
      <c r="E102" s="124"/>
      <c r="F102" s="60"/>
    </row>
    <row r="103" spans="1:6" s="57" customFormat="1" ht="10.199999999999999" customHeight="1">
      <c r="A103" s="87" t="s">
        <v>608</v>
      </c>
      <c r="B103" s="59">
        <v>6.2E-2</v>
      </c>
      <c r="C103" s="59">
        <v>122.86799999999999</v>
      </c>
      <c r="D103" s="59">
        <v>122.93</v>
      </c>
      <c r="E103" s="124"/>
      <c r="F103" s="60"/>
    </row>
    <row r="104" spans="1:6" s="57" customFormat="1" ht="10.199999999999999" customHeight="1">
      <c r="A104" s="87" t="s">
        <v>609</v>
      </c>
      <c r="B104" s="59">
        <v>904.923</v>
      </c>
      <c r="C104" s="59">
        <v>0</v>
      </c>
      <c r="D104" s="59">
        <v>904.923</v>
      </c>
      <c r="E104" s="124"/>
      <c r="F104" s="60"/>
    </row>
    <row r="105" spans="1:6" s="57" customFormat="1" ht="10.199999999999999" customHeight="1">
      <c r="A105" s="87" t="s">
        <v>610</v>
      </c>
      <c r="B105" s="59">
        <v>0</v>
      </c>
      <c r="C105" s="59">
        <v>0</v>
      </c>
      <c r="D105" s="59">
        <v>0</v>
      </c>
      <c r="E105" s="124"/>
      <c r="F105" s="60"/>
    </row>
    <row r="106" spans="1:6" s="57" customFormat="1" ht="10.199999999999999" customHeight="1">
      <c r="A106" s="87" t="s">
        <v>611</v>
      </c>
      <c r="B106" s="59">
        <v>28118.798999999999</v>
      </c>
      <c r="C106" s="59">
        <v>16941.056</v>
      </c>
      <c r="D106" s="59">
        <v>45059.856</v>
      </c>
      <c r="E106" s="124"/>
      <c r="F106" s="60"/>
    </row>
    <row r="107" spans="1:6" s="57" customFormat="1" ht="10.199999999999999" customHeight="1">
      <c r="A107" s="87" t="s">
        <v>612</v>
      </c>
      <c r="B107" s="59">
        <v>22544.981</v>
      </c>
      <c r="C107" s="59">
        <v>21706.368999999999</v>
      </c>
      <c r="D107" s="59">
        <v>44251.351000000002</v>
      </c>
      <c r="E107" s="124"/>
      <c r="F107" s="60"/>
    </row>
    <row r="108" spans="1:6" s="57" customFormat="1" ht="10.199999999999999" customHeight="1">
      <c r="A108" s="87" t="s">
        <v>613</v>
      </c>
      <c r="B108" s="59">
        <v>0</v>
      </c>
      <c r="C108" s="59">
        <v>39.279000000000003</v>
      </c>
      <c r="D108" s="59">
        <v>39.279000000000003</v>
      </c>
      <c r="E108" s="124"/>
      <c r="F108" s="60"/>
    </row>
    <row r="109" spans="1:6" s="57" customFormat="1" ht="3.15" customHeight="1">
      <c r="A109" s="87"/>
      <c r="B109" s="59"/>
      <c r="C109" s="59"/>
      <c r="D109" s="59"/>
      <c r="E109" s="124"/>
      <c r="F109" s="60"/>
    </row>
    <row r="110" spans="1:6" s="57" customFormat="1" ht="10.199999999999999" customHeight="1">
      <c r="A110" s="85" t="s">
        <v>614</v>
      </c>
      <c r="B110" s="56">
        <v>91965.748999999996</v>
      </c>
      <c r="C110" s="56">
        <v>14316.097</v>
      </c>
      <c r="D110" s="56">
        <v>106281.84699999999</v>
      </c>
      <c r="E110" s="124"/>
      <c r="F110" s="60"/>
    </row>
    <row r="111" spans="1:6" s="57" customFormat="1" ht="3.15" customHeight="1">
      <c r="A111" s="87"/>
      <c r="B111" s="59"/>
      <c r="C111" s="59"/>
      <c r="D111" s="59"/>
      <c r="E111" s="124"/>
      <c r="F111" s="60"/>
    </row>
    <row r="112" spans="1:6" s="57" customFormat="1" ht="10.199999999999999" customHeight="1">
      <c r="A112" s="63" t="s">
        <v>615</v>
      </c>
      <c r="B112" s="56">
        <v>6317.2780000000002</v>
      </c>
      <c r="C112" s="56">
        <v>50841.002999999997</v>
      </c>
      <c r="D112" s="56">
        <v>57158.281999999999</v>
      </c>
      <c r="E112" s="124"/>
      <c r="F112" s="60"/>
    </row>
    <row r="113" spans="1:8" s="57" customFormat="1" ht="10.199999999999999" customHeight="1">
      <c r="A113" s="64" t="s">
        <v>616</v>
      </c>
      <c r="B113" s="59">
        <v>0</v>
      </c>
      <c r="C113" s="59">
        <v>50841.002999999997</v>
      </c>
      <c r="D113" s="59">
        <v>50841.002999999997</v>
      </c>
      <c r="E113" s="124"/>
      <c r="F113" s="60"/>
    </row>
    <row r="114" spans="1:8" s="57" customFormat="1" ht="10.199999999999999" customHeight="1">
      <c r="A114" s="64" t="s">
        <v>617</v>
      </c>
      <c r="B114" s="59">
        <v>6317.2780000000002</v>
      </c>
      <c r="C114" s="59">
        <v>0</v>
      </c>
      <c r="D114" s="59">
        <v>6317.2780000000002</v>
      </c>
      <c r="E114" s="124"/>
      <c r="F114" s="60"/>
    </row>
    <row r="115" spans="1:8" s="57" customFormat="1" ht="5.0999999999999996" customHeight="1">
      <c r="A115" s="86"/>
      <c r="B115" s="62"/>
      <c r="C115" s="62"/>
      <c r="D115" s="62"/>
      <c r="E115" s="124"/>
      <c r="F115" s="60"/>
    </row>
    <row r="116" spans="1:8" s="89" customFormat="1" ht="10.199999999999999" customHeight="1">
      <c r="A116" s="61" t="s">
        <v>618</v>
      </c>
      <c r="B116" s="62">
        <v>0</v>
      </c>
      <c r="C116" s="62">
        <v>0</v>
      </c>
      <c r="D116" s="62">
        <v>0</v>
      </c>
      <c r="E116" s="130"/>
      <c r="F116" s="60"/>
    </row>
    <row r="117" spans="1:8" s="57" customFormat="1" ht="3.15" customHeight="1">
      <c r="A117" s="87"/>
      <c r="B117" s="62"/>
      <c r="C117" s="62"/>
      <c r="D117" s="62"/>
      <c r="E117" s="124"/>
      <c r="F117" s="60"/>
    </row>
    <row r="118" spans="1:8" s="57" customFormat="1" ht="10.5" customHeight="1">
      <c r="A118" s="85" t="s">
        <v>619</v>
      </c>
      <c r="B118" s="56">
        <v>4187820.216</v>
      </c>
      <c r="C118" s="56">
        <v>5178850.1390000004</v>
      </c>
      <c r="D118" s="56">
        <v>9366670.3560000006</v>
      </c>
      <c r="E118" s="126"/>
      <c r="F118" s="60"/>
    </row>
    <row r="119" spans="1:8" s="57" customFormat="1" ht="3.15" customHeight="1">
      <c r="A119" s="87"/>
      <c r="B119" s="62"/>
      <c r="C119" s="62"/>
      <c r="D119" s="62"/>
      <c r="E119" s="124"/>
      <c r="F119" s="60"/>
    </row>
    <row r="120" spans="1:8" s="57" customFormat="1" ht="12.75" customHeight="1">
      <c r="A120" s="85" t="s">
        <v>620</v>
      </c>
      <c r="B120" s="56">
        <v>2275090.2560000001</v>
      </c>
      <c r="C120" s="56">
        <v>-67813.873999999996</v>
      </c>
      <c r="D120" s="56">
        <v>2207276.3810000001</v>
      </c>
      <c r="E120" s="67"/>
      <c r="F120" s="67"/>
      <c r="G120" s="67"/>
      <c r="H120" s="67"/>
    </row>
    <row r="121" spans="1:8" s="57" customFormat="1" ht="10.199999999999999" customHeight="1">
      <c r="A121" s="87" t="s">
        <v>621</v>
      </c>
      <c r="B121" s="59">
        <v>1970375.35</v>
      </c>
      <c r="C121" s="59">
        <v>0</v>
      </c>
      <c r="D121" s="59">
        <v>1970375.35</v>
      </c>
      <c r="E121" s="124"/>
      <c r="F121" s="60"/>
    </row>
    <row r="122" spans="1:8" s="57" customFormat="1" ht="10.199999999999999" customHeight="1">
      <c r="A122" s="87" t="s">
        <v>622</v>
      </c>
      <c r="B122" s="59">
        <v>83.81</v>
      </c>
      <c r="C122" s="59">
        <v>0</v>
      </c>
      <c r="D122" s="59">
        <v>83.81</v>
      </c>
      <c r="E122" s="124"/>
      <c r="F122" s="60"/>
    </row>
    <row r="123" spans="1:8" s="57" customFormat="1" ht="10.199999999999999" customHeight="1">
      <c r="A123" s="87" t="s">
        <v>623</v>
      </c>
      <c r="B123" s="59">
        <v>35722.6</v>
      </c>
      <c r="C123" s="59">
        <v>0</v>
      </c>
      <c r="D123" s="59">
        <v>35722.6</v>
      </c>
      <c r="E123" s="124"/>
      <c r="F123" s="60"/>
    </row>
    <row r="124" spans="1:8" s="57" customFormat="1" ht="10.199999999999999" customHeight="1">
      <c r="A124" s="87" t="s">
        <v>624</v>
      </c>
      <c r="B124" s="59">
        <v>38543.972000000002</v>
      </c>
      <c r="C124" s="59">
        <v>-67813.873999999996</v>
      </c>
      <c r="D124" s="59">
        <v>-29269.901000000002</v>
      </c>
      <c r="E124" s="124"/>
      <c r="F124" s="60"/>
    </row>
    <row r="125" spans="1:8" s="57" customFormat="1" ht="10.199999999999999" customHeight="1">
      <c r="A125" s="87" t="s">
        <v>625</v>
      </c>
      <c r="B125" s="59">
        <v>215382.217</v>
      </c>
      <c r="C125" s="59">
        <v>0</v>
      </c>
      <c r="D125" s="59">
        <v>215382.217</v>
      </c>
      <c r="E125" s="124"/>
      <c r="F125" s="60"/>
    </row>
    <row r="126" spans="1:8" s="57" customFormat="1" ht="10.199999999999999" customHeight="1">
      <c r="A126" s="87" t="s">
        <v>626</v>
      </c>
      <c r="B126" s="59">
        <v>14982.304</v>
      </c>
      <c r="C126" s="59">
        <v>0</v>
      </c>
      <c r="D126" s="59">
        <v>14982.304</v>
      </c>
      <c r="E126" s="124"/>
      <c r="F126" s="60"/>
    </row>
    <row r="127" spans="1:8" s="57" customFormat="1" ht="2.1" customHeight="1">
      <c r="A127" s="87"/>
      <c r="B127" s="59"/>
      <c r="C127" s="59"/>
      <c r="D127" s="59"/>
      <c r="E127" s="124"/>
      <c r="F127" s="60"/>
    </row>
    <row r="128" spans="1:8" s="57" customFormat="1" ht="12.15" customHeight="1">
      <c r="A128" s="85" t="s">
        <v>627</v>
      </c>
      <c r="B128" s="56">
        <v>6462910.4730000002</v>
      </c>
      <c r="C128" s="56">
        <v>5111036.2649999997</v>
      </c>
      <c r="D128" s="56">
        <v>11573946.738</v>
      </c>
      <c r="E128" s="124"/>
      <c r="F128" s="60"/>
    </row>
    <row r="129" spans="1:6" s="57" customFormat="1" ht="2.1" customHeight="1">
      <c r="A129" s="90"/>
      <c r="B129" s="73"/>
      <c r="C129" s="73"/>
      <c r="D129" s="73"/>
      <c r="E129" s="124"/>
      <c r="F129" s="60"/>
    </row>
    <row r="130" spans="1:6" s="57" customFormat="1" ht="12.75" customHeight="1">
      <c r="A130" s="85" t="s">
        <v>628</v>
      </c>
      <c r="B130" s="56">
        <v>0</v>
      </c>
      <c r="C130" s="56">
        <v>842805.28700000001</v>
      </c>
      <c r="D130" s="56">
        <v>842805.28700000001</v>
      </c>
      <c r="E130" s="124"/>
      <c r="F130" s="60"/>
    </row>
    <row r="131" spans="1:6" s="57" customFormat="1" ht="10.199999999999999" customHeight="1">
      <c r="A131" s="64" t="s">
        <v>629</v>
      </c>
      <c r="B131" s="59">
        <v>0</v>
      </c>
      <c r="C131" s="59">
        <v>65399.571000000004</v>
      </c>
      <c r="D131" s="59">
        <v>65399.571000000004</v>
      </c>
      <c r="E131" s="124"/>
      <c r="F131" s="60"/>
    </row>
    <row r="132" spans="1:6" s="57" customFormat="1" ht="10.199999999999999" customHeight="1">
      <c r="A132" s="87" t="s">
        <v>630</v>
      </c>
      <c r="B132" s="59">
        <v>0</v>
      </c>
      <c r="C132" s="59">
        <v>46208.777999999998</v>
      </c>
      <c r="D132" s="59">
        <v>46208.777999999998</v>
      </c>
      <c r="E132" s="124"/>
      <c r="F132" s="60"/>
    </row>
    <row r="133" spans="1:6" s="57" customFormat="1" ht="10.199999999999999" customHeight="1">
      <c r="A133" s="87" t="s">
        <v>631</v>
      </c>
      <c r="B133" s="59">
        <v>0</v>
      </c>
      <c r="C133" s="59">
        <v>625031.81999999995</v>
      </c>
      <c r="D133" s="59">
        <v>625031.81999999995</v>
      </c>
      <c r="E133" s="124"/>
      <c r="F133" s="60"/>
    </row>
    <row r="134" spans="1:6" s="57" customFormat="1" ht="10.199999999999999" customHeight="1">
      <c r="A134" s="87" t="s">
        <v>632</v>
      </c>
      <c r="B134" s="59">
        <v>0</v>
      </c>
      <c r="C134" s="59">
        <v>106165.117</v>
      </c>
      <c r="D134" s="59">
        <v>106165.117</v>
      </c>
      <c r="E134" s="124"/>
      <c r="F134" s="60"/>
    </row>
    <row r="135" spans="1:6" ht="8.4" customHeight="1" thickBot="1">
      <c r="A135" s="91"/>
      <c r="B135" s="91"/>
      <c r="C135" s="91"/>
      <c r="D135" s="91"/>
      <c r="F135" s="60"/>
    </row>
    <row r="136" spans="1:6" s="78" customFormat="1" ht="14.25" customHeight="1">
      <c r="A136" s="92" t="s">
        <v>581</v>
      </c>
      <c r="B136" s="131"/>
      <c r="C136" s="131"/>
      <c r="D136" s="131"/>
      <c r="E136" s="128"/>
    </row>
    <row r="137" spans="1:6" s="78" customFormat="1" ht="10.199999999999999">
      <c r="A137" s="92" t="s">
        <v>633</v>
      </c>
      <c r="B137" s="131"/>
      <c r="C137" s="131"/>
      <c r="D137" s="132"/>
      <c r="E137" s="128"/>
    </row>
    <row r="139" spans="1:6">
      <c r="D139" s="94">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8B98AD71-CF6E-42D8-8E28-0B32AB728C47}"/>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08E8-A81A-48CB-A971-D742D261D742}">
  <dimension ref="A1:E88"/>
  <sheetViews>
    <sheetView showGridLines="0" zoomScaleNormal="100" workbookViewId="0">
      <selection sqref="A1:D1"/>
    </sheetView>
  </sheetViews>
  <sheetFormatPr baseColWidth="10" defaultColWidth="11.33203125" defaultRowHeight="13.8"/>
  <cols>
    <col min="1" max="1" width="70.6640625" style="48" customWidth="1"/>
    <col min="2" max="4" width="27.6640625" style="48" customWidth="1"/>
    <col min="5" max="5" width="18.88671875" style="40" bestFit="1" customWidth="1"/>
    <col min="6" max="16384" width="11.33203125" style="40"/>
  </cols>
  <sheetData>
    <row r="1" spans="1:5" s="95" customFormat="1" ht="16.2" customHeight="1">
      <c r="A1" s="339" t="s">
        <v>821</v>
      </c>
      <c r="B1" s="339"/>
      <c r="C1" s="339"/>
      <c r="D1" s="339"/>
    </row>
    <row r="2" spans="1:5" s="97" customFormat="1" ht="24" customHeight="1">
      <c r="A2" s="96" t="s">
        <v>690</v>
      </c>
      <c r="B2" s="96"/>
      <c r="C2" s="96"/>
      <c r="D2" s="96"/>
    </row>
    <row r="3" spans="1:5" s="99" customFormat="1" ht="16.2" customHeight="1">
      <c r="A3" s="98">
        <v>45777</v>
      </c>
      <c r="B3" s="98"/>
      <c r="C3" s="98"/>
      <c r="D3" s="98"/>
    </row>
    <row r="4" spans="1:5" s="100" customFormat="1" ht="15" customHeight="1">
      <c r="A4" s="45" t="s">
        <v>535</v>
      </c>
      <c r="B4" s="46"/>
      <c r="C4" s="46"/>
      <c r="D4" s="46"/>
    </row>
    <row r="5" spans="1:5" s="95" customFormat="1" ht="3.9" customHeight="1" thickBot="1">
      <c r="A5" s="102"/>
      <c r="B5" s="103"/>
      <c r="C5" s="103"/>
      <c r="D5" s="103"/>
    </row>
    <row r="6" spans="1:5" s="95" customFormat="1" ht="16.2" customHeight="1">
      <c r="A6" s="104"/>
      <c r="B6" s="105" t="s">
        <v>689</v>
      </c>
      <c r="C6" s="105"/>
      <c r="D6" s="105"/>
    </row>
    <row r="7" spans="1:5" s="95" customFormat="1" ht="14.1" customHeight="1">
      <c r="A7" s="106"/>
      <c r="B7" s="52" t="s">
        <v>538</v>
      </c>
      <c r="C7" s="52" t="s">
        <v>539</v>
      </c>
      <c r="D7" s="52" t="s">
        <v>540</v>
      </c>
    </row>
    <row r="8" spans="1:5" s="95" customFormat="1" ht="3.15" customHeight="1">
      <c r="A8" s="53"/>
      <c r="B8" s="84"/>
      <c r="C8" s="84"/>
      <c r="D8" s="84"/>
    </row>
    <row r="9" spans="1:5" s="89" customFormat="1" ht="8.6999999999999993" customHeight="1">
      <c r="A9" s="107" t="s">
        <v>637</v>
      </c>
      <c r="B9" s="108">
        <v>112817.42286000001</v>
      </c>
      <c r="C9" s="108">
        <v>135060.08261000001</v>
      </c>
      <c r="D9" s="108">
        <v>247877.50547</v>
      </c>
      <c r="E9" s="109"/>
    </row>
    <row r="10" spans="1:5" s="89" customFormat="1" ht="8.6999999999999993" customHeight="1">
      <c r="A10" s="110" t="s">
        <v>638</v>
      </c>
      <c r="B10" s="111">
        <v>2229.3588799999998</v>
      </c>
      <c r="C10" s="111">
        <v>4627.6695300000001</v>
      </c>
      <c r="D10" s="111">
        <v>6857.0284099999999</v>
      </c>
    </row>
    <row r="11" spans="1:5" s="89" customFormat="1" ht="8.6999999999999993" customHeight="1">
      <c r="A11" s="58" t="s">
        <v>639</v>
      </c>
      <c r="B11" s="111">
        <v>0</v>
      </c>
      <c r="C11" s="111">
        <v>0</v>
      </c>
      <c r="D11" s="111">
        <v>0</v>
      </c>
    </row>
    <row r="12" spans="1:5" s="89" customFormat="1" ht="8.6999999999999993" customHeight="1">
      <c r="A12" s="58" t="s">
        <v>640</v>
      </c>
      <c r="B12" s="111">
        <v>16975.477139999999</v>
      </c>
      <c r="C12" s="111">
        <v>38051.644340000006</v>
      </c>
      <c r="D12" s="111">
        <v>55027.121479999994</v>
      </c>
    </row>
    <row r="13" spans="1:5" s="89" customFormat="1" ht="8.6999999999999993" customHeight="1">
      <c r="A13" s="58" t="s">
        <v>641</v>
      </c>
      <c r="B13" s="111">
        <v>92962.712360000005</v>
      </c>
      <c r="C13" s="111">
        <v>26490.517789999998</v>
      </c>
      <c r="D13" s="111">
        <v>119453.23015</v>
      </c>
    </row>
    <row r="14" spans="1:5" s="89" customFormat="1" ht="8.6999999999999993" customHeight="1">
      <c r="A14" s="64" t="s">
        <v>642</v>
      </c>
      <c r="B14" s="111">
        <v>0</v>
      </c>
      <c r="C14" s="111">
        <v>0</v>
      </c>
      <c r="D14" s="111">
        <v>0</v>
      </c>
    </row>
    <row r="15" spans="1:5" s="89" customFormat="1" ht="8.6999999999999993" customHeight="1">
      <c r="A15" s="58" t="s">
        <v>643</v>
      </c>
      <c r="B15" s="111">
        <v>0</v>
      </c>
      <c r="C15" s="111">
        <v>0</v>
      </c>
      <c r="D15" s="111">
        <v>0</v>
      </c>
    </row>
    <row r="16" spans="1:5" s="89" customFormat="1" ht="8.6999999999999993" customHeight="1">
      <c r="A16" s="58" t="s">
        <v>644</v>
      </c>
      <c r="B16" s="111">
        <v>0</v>
      </c>
      <c r="C16" s="111">
        <v>63651.544780000004</v>
      </c>
      <c r="D16" s="111">
        <v>63651.544780000004</v>
      </c>
    </row>
    <row r="17" spans="1:4" s="89" customFormat="1" ht="8.6999999999999993" customHeight="1">
      <c r="A17" s="58" t="s">
        <v>645</v>
      </c>
      <c r="B17" s="111">
        <v>0</v>
      </c>
      <c r="C17" s="111">
        <v>1535.9561699999999</v>
      </c>
      <c r="D17" s="111">
        <v>1535.9561699999999</v>
      </c>
    </row>
    <row r="18" spans="1:4" s="89" customFormat="1" ht="8.6999999999999993" customHeight="1">
      <c r="A18" s="58" t="s">
        <v>563</v>
      </c>
      <c r="B18" s="111">
        <v>649.87447999999995</v>
      </c>
      <c r="C18" s="111">
        <v>702.75</v>
      </c>
      <c r="D18" s="111">
        <v>1352.6244799999999</v>
      </c>
    </row>
    <row r="19" spans="1:4" s="89" customFormat="1" ht="3.15" customHeight="1">
      <c r="A19" s="58"/>
      <c r="B19" s="111"/>
      <c r="C19" s="111"/>
      <c r="D19" s="111"/>
    </row>
    <row r="20" spans="1:4" s="89" customFormat="1" ht="8.6999999999999993" customHeight="1">
      <c r="A20" s="55" t="s">
        <v>646</v>
      </c>
      <c r="B20" s="108">
        <v>74345.581069999986</v>
      </c>
      <c r="C20" s="108">
        <v>159516.33275</v>
      </c>
      <c r="D20" s="108">
        <v>233861.91381999999</v>
      </c>
    </row>
    <row r="21" spans="1:4" s="89" customFormat="1" ht="8.6999999999999993" customHeight="1">
      <c r="A21" s="58" t="s">
        <v>647</v>
      </c>
      <c r="B21" s="111">
        <v>70.709890000000001</v>
      </c>
      <c r="C21" s="111">
        <v>108.97834</v>
      </c>
      <c r="D21" s="111">
        <v>179.68823</v>
      </c>
    </row>
    <row r="22" spans="1:4" s="89" customFormat="1" ht="8.6999999999999993" customHeight="1">
      <c r="A22" s="58" t="s">
        <v>648</v>
      </c>
      <c r="B22" s="111">
        <v>600.80870000000004</v>
      </c>
      <c r="C22" s="111">
        <v>0</v>
      </c>
      <c r="D22" s="111">
        <v>600.80870000000004</v>
      </c>
    </row>
    <row r="23" spans="1:4" s="89" customFormat="1" ht="8.6999999999999993" customHeight="1">
      <c r="A23" s="58" t="s">
        <v>639</v>
      </c>
      <c r="B23" s="111">
        <v>0</v>
      </c>
      <c r="C23" s="111">
        <v>0</v>
      </c>
      <c r="D23" s="111">
        <v>0</v>
      </c>
    </row>
    <row r="24" spans="1:4" s="89" customFormat="1" ht="8.6999999999999993" customHeight="1">
      <c r="A24" s="58" t="s">
        <v>649</v>
      </c>
      <c r="B24" s="111">
        <v>49166.590170000003</v>
      </c>
      <c r="C24" s="111">
        <v>16065.866300000002</v>
      </c>
      <c r="D24" s="111">
        <v>65232.456469999997</v>
      </c>
    </row>
    <row r="25" spans="1:4" s="89" customFormat="1" ht="8.6999999999999993" customHeight="1">
      <c r="A25" s="58" t="s">
        <v>650</v>
      </c>
      <c r="B25" s="111">
        <v>24370.628199999999</v>
      </c>
      <c r="C25" s="111">
        <v>72591.290500000003</v>
      </c>
      <c r="D25" s="111">
        <v>96961.918700000009</v>
      </c>
    </row>
    <row r="26" spans="1:4" s="89" customFormat="1" ht="8.6999999999999993" customHeight="1">
      <c r="A26" s="58" t="s">
        <v>651</v>
      </c>
      <c r="B26" s="111">
        <v>0</v>
      </c>
      <c r="C26" s="111">
        <v>0</v>
      </c>
      <c r="D26" s="111">
        <v>0</v>
      </c>
    </row>
    <row r="27" spans="1:4" s="89" customFormat="1" ht="8.6999999999999993" customHeight="1">
      <c r="A27" s="58" t="s">
        <v>652</v>
      </c>
      <c r="B27" s="111">
        <v>-1240.75297</v>
      </c>
      <c r="C27" s="111">
        <v>43753.437740000001</v>
      </c>
      <c r="D27" s="111">
        <v>42512.68477</v>
      </c>
    </row>
    <row r="28" spans="1:4" s="89" customFormat="1" ht="8.6999999999999993" customHeight="1">
      <c r="A28" s="58" t="s">
        <v>653</v>
      </c>
      <c r="B28" s="111">
        <v>0</v>
      </c>
      <c r="C28" s="111">
        <v>0</v>
      </c>
      <c r="D28" s="111">
        <v>0</v>
      </c>
    </row>
    <row r="29" spans="1:4" s="89" customFormat="1" ht="8.6999999999999993" customHeight="1">
      <c r="A29" s="58" t="s">
        <v>654</v>
      </c>
      <c r="B29" s="111">
        <v>0</v>
      </c>
      <c r="C29" s="111">
        <v>0</v>
      </c>
      <c r="D29" s="111">
        <v>0</v>
      </c>
    </row>
    <row r="30" spans="1:4" s="89" customFormat="1" ht="8.6999999999999993" customHeight="1">
      <c r="A30" s="58" t="s">
        <v>644</v>
      </c>
      <c r="B30" s="111">
        <v>0</v>
      </c>
      <c r="C30" s="111">
        <v>0</v>
      </c>
      <c r="D30" s="111">
        <v>0</v>
      </c>
    </row>
    <row r="31" spans="1:4" s="89" customFormat="1" ht="8.6999999999999993" customHeight="1">
      <c r="A31" s="58" t="s">
        <v>655</v>
      </c>
      <c r="B31" s="111">
        <v>0</v>
      </c>
      <c r="C31" s="111">
        <v>26996.759870000002</v>
      </c>
      <c r="D31" s="111">
        <v>26996.759870000002</v>
      </c>
    </row>
    <row r="32" spans="1:4" s="89" customFormat="1" ht="8.6999999999999993" customHeight="1">
      <c r="A32" s="58" t="s">
        <v>563</v>
      </c>
      <c r="B32" s="111">
        <v>1377.59708</v>
      </c>
      <c r="C32" s="111">
        <v>0</v>
      </c>
      <c r="D32" s="111">
        <v>1377.59708</v>
      </c>
    </row>
    <row r="33" spans="1:4" s="89" customFormat="1" ht="3.15" customHeight="1">
      <c r="A33" s="58"/>
      <c r="B33" s="111"/>
      <c r="C33" s="111"/>
      <c r="D33" s="111"/>
    </row>
    <row r="34" spans="1:4" s="89" customFormat="1" ht="8.6999999999999993" customHeight="1">
      <c r="A34" s="55" t="s">
        <v>656</v>
      </c>
      <c r="B34" s="108">
        <v>38471.841789999999</v>
      </c>
      <c r="C34" s="108">
        <v>-24456.25014</v>
      </c>
      <c r="D34" s="108">
        <v>14015.59165</v>
      </c>
    </row>
    <row r="35" spans="1:4" s="89" customFormat="1" ht="3.15" customHeight="1">
      <c r="A35" s="61"/>
      <c r="B35" s="112"/>
      <c r="C35" s="112"/>
      <c r="D35" s="112"/>
    </row>
    <row r="36" spans="1:4" s="89" customFormat="1" ht="8.6999999999999993" customHeight="1">
      <c r="A36" s="113" t="s">
        <v>657</v>
      </c>
      <c r="B36" s="108">
        <v>29693.567640000001</v>
      </c>
      <c r="C36" s="108">
        <v>-37149.452539999998</v>
      </c>
      <c r="D36" s="108">
        <v>-7455.8849</v>
      </c>
    </row>
    <row r="37" spans="1:4" s="89" customFormat="1" ht="3.15" customHeight="1">
      <c r="A37" s="58"/>
      <c r="B37" s="111"/>
      <c r="C37" s="111"/>
      <c r="D37" s="111"/>
    </row>
    <row r="38" spans="1:4" s="89" customFormat="1" ht="8.6999999999999993" customHeight="1">
      <c r="A38" s="55" t="s">
        <v>658</v>
      </c>
      <c r="B38" s="108">
        <v>8778.2741500000011</v>
      </c>
      <c r="C38" s="108">
        <v>12693.2024</v>
      </c>
      <c r="D38" s="108">
        <v>21471.476549999999</v>
      </c>
    </row>
    <row r="39" spans="1:4" s="89" customFormat="1" ht="3.15" customHeight="1">
      <c r="A39" s="61"/>
      <c r="B39" s="112"/>
      <c r="C39" s="112"/>
      <c r="D39" s="112"/>
    </row>
    <row r="40" spans="1:4" s="89" customFormat="1" ht="8.6999999999999993" customHeight="1">
      <c r="A40" s="55" t="s">
        <v>659</v>
      </c>
      <c r="B40" s="108">
        <v>20657.961179999998</v>
      </c>
      <c r="C40" s="108">
        <v>5162.4145399999998</v>
      </c>
      <c r="D40" s="108">
        <v>25820.37572</v>
      </c>
    </row>
    <row r="41" spans="1:4" s="89" customFormat="1" ht="8.6999999999999993" customHeight="1">
      <c r="A41" s="58" t="s">
        <v>660</v>
      </c>
      <c r="B41" s="111">
        <v>0</v>
      </c>
      <c r="C41" s="111">
        <v>3507.3037100000001</v>
      </c>
      <c r="D41" s="111">
        <v>3507.3037100000001</v>
      </c>
    </row>
    <row r="42" spans="1:4" s="89" customFormat="1" ht="8.6999999999999993" customHeight="1">
      <c r="A42" s="58" t="s">
        <v>661</v>
      </c>
      <c r="B42" s="111">
        <v>0</v>
      </c>
      <c r="C42" s="111">
        <v>497.17412999999999</v>
      </c>
      <c r="D42" s="111">
        <v>497.17412999999999</v>
      </c>
    </row>
    <row r="43" spans="1:4" s="89" customFormat="1" ht="8.6999999999999993" customHeight="1">
      <c r="A43" s="58" t="s">
        <v>662</v>
      </c>
      <c r="B43" s="111">
        <v>20655.042430000001</v>
      </c>
      <c r="C43" s="111">
        <v>1157.9367</v>
      </c>
      <c r="D43" s="111">
        <v>21812.97913</v>
      </c>
    </row>
    <row r="44" spans="1:4" s="89" customFormat="1" ht="8.6999999999999993" customHeight="1">
      <c r="A44" s="58" t="s">
        <v>663</v>
      </c>
      <c r="B44" s="111">
        <v>2.9187500000000002</v>
      </c>
      <c r="C44" s="111">
        <v>0</v>
      </c>
      <c r="D44" s="111">
        <v>2.9187500000000002</v>
      </c>
    </row>
    <row r="45" spans="1:4" s="89" customFormat="1" ht="3.15" customHeight="1">
      <c r="A45" s="58"/>
      <c r="B45" s="112"/>
      <c r="C45" s="112"/>
      <c r="D45" s="112"/>
    </row>
    <row r="46" spans="1:4" s="89" customFormat="1" ht="8.6999999999999993" customHeight="1">
      <c r="A46" s="55" t="s">
        <v>664</v>
      </c>
      <c r="B46" s="108">
        <v>3720.0080499999999</v>
      </c>
      <c r="C46" s="108">
        <v>511.48942</v>
      </c>
      <c r="D46" s="108">
        <v>4231.4974699999993</v>
      </c>
    </row>
    <row r="47" spans="1:4" s="89" customFormat="1" ht="8.6999999999999993" customHeight="1">
      <c r="A47" s="58" t="s">
        <v>665</v>
      </c>
      <c r="B47" s="111">
        <v>0</v>
      </c>
      <c r="C47" s="111">
        <v>56.983750000000001</v>
      </c>
      <c r="D47" s="111">
        <v>56.983750000000001</v>
      </c>
    </row>
    <row r="48" spans="1:4" s="89" customFormat="1" ht="8.6999999999999993" customHeight="1">
      <c r="A48" s="58" t="s">
        <v>661</v>
      </c>
      <c r="B48" s="111">
        <v>0</v>
      </c>
      <c r="C48" s="111">
        <v>0</v>
      </c>
      <c r="D48" s="111">
        <v>0</v>
      </c>
    </row>
    <row r="49" spans="1:4" s="89" customFormat="1" ht="8.6999999999999993" customHeight="1">
      <c r="A49" s="58" t="s">
        <v>662</v>
      </c>
      <c r="B49" s="111">
        <v>0</v>
      </c>
      <c r="C49" s="111">
        <v>0</v>
      </c>
      <c r="D49" s="111">
        <v>0</v>
      </c>
    </row>
    <row r="50" spans="1:4" s="89" customFormat="1" ht="8.6999999999999993" customHeight="1">
      <c r="A50" s="58" t="s">
        <v>666</v>
      </c>
      <c r="B50" s="111">
        <v>3720.0080499999999</v>
      </c>
      <c r="C50" s="111">
        <v>454.50567000000001</v>
      </c>
      <c r="D50" s="111">
        <v>4174.5137199999999</v>
      </c>
    </row>
    <row r="51" spans="1:4" s="89" customFormat="1" ht="3.75" customHeight="1">
      <c r="A51" s="58"/>
      <c r="B51" s="112"/>
      <c r="C51" s="112"/>
      <c r="D51" s="112"/>
    </row>
    <row r="52" spans="1:4" s="89" customFormat="1" ht="11.25" customHeight="1">
      <c r="A52" s="68" t="s">
        <v>667</v>
      </c>
      <c r="B52" s="111">
        <v>0</v>
      </c>
      <c r="C52" s="111">
        <v>0</v>
      </c>
      <c r="D52" s="111">
        <v>0</v>
      </c>
    </row>
    <row r="53" spans="1:4" s="89" customFormat="1" ht="3.15" customHeight="1">
      <c r="A53" s="58"/>
      <c r="B53" s="112"/>
      <c r="C53" s="112"/>
      <c r="D53" s="112"/>
    </row>
    <row r="54" spans="1:4" s="89" customFormat="1" ht="8.6999999999999993" customHeight="1">
      <c r="A54" s="55" t="s">
        <v>668</v>
      </c>
      <c r="B54" s="108">
        <v>25716.227280000003</v>
      </c>
      <c r="C54" s="108">
        <v>17344.127519999998</v>
      </c>
      <c r="D54" s="108">
        <v>43060.354799999994</v>
      </c>
    </row>
    <row r="55" spans="1:4" s="89" customFormat="1" ht="3.15" customHeight="1">
      <c r="A55" s="61"/>
      <c r="B55" s="112"/>
      <c r="C55" s="112"/>
      <c r="D55" s="112"/>
    </row>
    <row r="56" spans="1:4" s="89" customFormat="1" ht="8.6999999999999993" customHeight="1">
      <c r="A56" s="55" t="s">
        <v>669</v>
      </c>
      <c r="B56" s="108">
        <v>24695.004829999998</v>
      </c>
      <c r="C56" s="108">
        <v>1740.9275700000001</v>
      </c>
      <c r="D56" s="108">
        <v>26435.932399999998</v>
      </c>
    </row>
    <row r="57" spans="1:4" s="89" customFormat="1" ht="8.6999999999999993" customHeight="1">
      <c r="A57" s="58" t="s">
        <v>670</v>
      </c>
      <c r="B57" s="111">
        <v>13098.923460000002</v>
      </c>
      <c r="C57" s="111">
        <v>153.68662</v>
      </c>
      <c r="D57" s="111">
        <v>13252.61008</v>
      </c>
    </row>
    <row r="58" spans="1:4" s="89" customFormat="1" ht="8.6999999999999993" customHeight="1">
      <c r="A58" s="58" t="s">
        <v>671</v>
      </c>
      <c r="B58" s="111">
        <v>274.5</v>
      </c>
      <c r="C58" s="111">
        <v>0</v>
      </c>
      <c r="D58" s="111">
        <v>274.5</v>
      </c>
    </row>
    <row r="59" spans="1:4" s="89" customFormat="1" ht="8.6999999999999993" customHeight="1">
      <c r="A59" s="58" t="s">
        <v>672</v>
      </c>
      <c r="B59" s="111">
        <v>9959.1042600000001</v>
      </c>
      <c r="C59" s="111">
        <v>1584.9559300000001</v>
      </c>
      <c r="D59" s="111">
        <v>11544.06019</v>
      </c>
    </row>
    <row r="60" spans="1:4" s="89" customFormat="1" ht="8.6999999999999993" customHeight="1">
      <c r="A60" s="58" t="s">
        <v>673</v>
      </c>
      <c r="B60" s="111">
        <v>1362.4771099999998</v>
      </c>
      <c r="C60" s="111">
        <v>2.2850199999999998</v>
      </c>
      <c r="D60" s="111">
        <v>1364.7621299999998</v>
      </c>
    </row>
    <row r="61" spans="1:4" s="89" customFormat="1" ht="3.15" customHeight="1">
      <c r="A61" s="58"/>
      <c r="B61" s="111"/>
      <c r="C61" s="111"/>
      <c r="D61" s="111"/>
    </row>
    <row r="62" spans="1:4" s="89" customFormat="1" ht="8.6999999999999993" customHeight="1">
      <c r="A62" s="55" t="s">
        <v>674</v>
      </c>
      <c r="B62" s="108">
        <v>1021.22245</v>
      </c>
      <c r="C62" s="108">
        <v>15603.199949999998</v>
      </c>
      <c r="D62" s="108">
        <v>16624.422399999999</v>
      </c>
    </row>
    <row r="63" spans="1:4" s="89" customFormat="1" ht="3.15" customHeight="1">
      <c r="A63" s="58"/>
      <c r="B63" s="111"/>
      <c r="C63" s="111"/>
      <c r="D63" s="111"/>
    </row>
    <row r="64" spans="1:4" s="89" customFormat="1" ht="8.6999999999999993" customHeight="1">
      <c r="A64" s="55" t="s">
        <v>675</v>
      </c>
      <c r="B64" s="108">
        <v>2720.9828299999999</v>
      </c>
      <c r="C64" s="108">
        <v>-627.21879000000001</v>
      </c>
      <c r="D64" s="108">
        <v>2093.76404</v>
      </c>
    </row>
    <row r="65" spans="1:5" s="89" customFormat="1" ht="8.6999999999999993" customHeight="1">
      <c r="A65" s="58" t="s">
        <v>676</v>
      </c>
      <c r="B65" s="111">
        <v>0</v>
      </c>
      <c r="C65" s="111">
        <v>0</v>
      </c>
      <c r="D65" s="111">
        <v>0</v>
      </c>
    </row>
    <row r="66" spans="1:5" s="89" customFormat="1" ht="8.6999999999999993" customHeight="1">
      <c r="A66" s="58" t="s">
        <v>677</v>
      </c>
      <c r="B66" s="111">
        <v>0</v>
      </c>
      <c r="C66" s="111">
        <v>22.96744</v>
      </c>
      <c r="D66" s="111">
        <v>22.96744</v>
      </c>
    </row>
    <row r="67" spans="1:5" s="89" customFormat="1" ht="8.6999999999999993" customHeight="1">
      <c r="A67" s="58" t="s">
        <v>678</v>
      </c>
      <c r="B67" s="111">
        <v>-422.39379000000002</v>
      </c>
      <c r="C67" s="111">
        <v>-652.14714000000004</v>
      </c>
      <c r="D67" s="111">
        <v>-1074.5409299999999</v>
      </c>
    </row>
    <row r="68" spans="1:5" s="89" customFormat="1" ht="8.6999999999999993" customHeight="1">
      <c r="A68" s="58" t="s">
        <v>679</v>
      </c>
      <c r="B68" s="111">
        <v>0</v>
      </c>
      <c r="C68" s="111">
        <v>0</v>
      </c>
      <c r="D68" s="111">
        <v>0</v>
      </c>
    </row>
    <row r="69" spans="1:5" s="89" customFormat="1" ht="8.6999999999999993" customHeight="1">
      <c r="A69" s="58" t="s">
        <v>680</v>
      </c>
      <c r="B69" s="111">
        <v>273.96643</v>
      </c>
      <c r="C69" s="111">
        <v>1.9609100000000002</v>
      </c>
      <c r="D69" s="111">
        <v>275.92734000000002</v>
      </c>
    </row>
    <row r="70" spans="1:5" s="89" customFormat="1" ht="8.6999999999999993" customHeight="1">
      <c r="A70" s="58" t="s">
        <v>681</v>
      </c>
      <c r="B70" s="111">
        <v>2012.2229399999999</v>
      </c>
      <c r="C70" s="111">
        <v>0</v>
      </c>
      <c r="D70" s="111">
        <v>2012.2229399999999</v>
      </c>
    </row>
    <row r="71" spans="1:5" s="89" customFormat="1" ht="8.6999999999999993" customHeight="1">
      <c r="A71" s="58" t="s">
        <v>682</v>
      </c>
      <c r="B71" s="111">
        <v>857.18724999999995</v>
      </c>
      <c r="C71" s="111">
        <v>0</v>
      </c>
      <c r="D71" s="111">
        <v>857.18724999999995</v>
      </c>
    </row>
    <row r="72" spans="1:5" s="89" customFormat="1" ht="3.15" customHeight="1">
      <c r="A72" s="58"/>
      <c r="B72" s="111"/>
      <c r="C72" s="111"/>
      <c r="D72" s="111"/>
    </row>
    <row r="73" spans="1:5" s="89" customFormat="1" ht="8.6999999999999993" customHeight="1">
      <c r="A73" s="63" t="s">
        <v>683</v>
      </c>
      <c r="B73" s="108">
        <v>-2332.3516800000002</v>
      </c>
      <c r="C73" s="108">
        <v>1403.89645</v>
      </c>
      <c r="D73" s="108">
        <v>-928.45523000000003</v>
      </c>
      <c r="E73" s="109"/>
    </row>
    <row r="74" spans="1:5" s="89" customFormat="1" ht="4.6500000000000004" customHeight="1">
      <c r="A74" s="58"/>
      <c r="B74" s="111"/>
      <c r="C74" s="111"/>
      <c r="D74" s="111"/>
    </row>
    <row r="75" spans="1:5" s="89" customFormat="1" ht="8.6999999999999993" customHeight="1">
      <c r="A75" s="113" t="s">
        <v>684</v>
      </c>
      <c r="B75" s="108">
        <v>-4032.1120599999999</v>
      </c>
      <c r="C75" s="108">
        <v>17634.315190000001</v>
      </c>
      <c r="D75" s="108">
        <v>13602.203130000002</v>
      </c>
    </row>
    <row r="76" spans="1:5" s="89" customFormat="1" ht="3.9" customHeight="1">
      <c r="A76" s="61"/>
      <c r="B76" s="112"/>
      <c r="C76" s="112"/>
      <c r="D76" s="112"/>
    </row>
    <row r="77" spans="1:5" s="89" customFormat="1" ht="8.6999999999999993" customHeight="1">
      <c r="A77" s="58" t="s">
        <v>685</v>
      </c>
      <c r="B77" s="111">
        <v>-1380.10132</v>
      </c>
      <c r="C77" s="111">
        <v>0</v>
      </c>
      <c r="D77" s="111">
        <v>-1380.10132</v>
      </c>
    </row>
    <row r="78" spans="1:5" s="89" customFormat="1" ht="3.9" customHeight="1">
      <c r="A78" s="58"/>
      <c r="B78" s="111"/>
      <c r="C78" s="111"/>
      <c r="D78" s="111"/>
    </row>
    <row r="79" spans="1:5" s="89" customFormat="1" ht="8.6999999999999993" customHeight="1">
      <c r="A79" s="68" t="s">
        <v>686</v>
      </c>
      <c r="B79" s="112">
        <v>-2652.0107400000002</v>
      </c>
      <c r="C79" s="112">
        <v>17634.315190000001</v>
      </c>
      <c r="D79" s="112">
        <v>14982.30445</v>
      </c>
    </row>
    <row r="80" spans="1:5" s="95" customFormat="1" ht="3.75" customHeight="1" thickBot="1">
      <c r="A80" s="91"/>
      <c r="B80" s="114"/>
      <c r="C80" s="114"/>
      <c r="D80" s="114"/>
    </row>
    <row r="81" spans="1:4" s="95" customFormat="1" ht="15.75" customHeight="1">
      <c r="A81" s="115" t="s">
        <v>581</v>
      </c>
      <c r="B81" s="116"/>
      <c r="C81" s="116"/>
      <c r="D81" s="116"/>
    </row>
    <row r="82" spans="1:4" s="95" customFormat="1">
      <c r="A82" s="102"/>
      <c r="B82" s="117"/>
      <c r="C82" s="117"/>
      <c r="D82" s="117"/>
    </row>
    <row r="83" spans="1:4" s="95" customFormat="1">
      <c r="A83" s="102"/>
      <c r="B83" s="102"/>
      <c r="C83" s="117"/>
      <c r="D83" s="102"/>
    </row>
    <row r="84" spans="1:4" s="95" customFormat="1">
      <c r="A84" s="102"/>
      <c r="B84" s="118"/>
      <c r="C84" s="118"/>
      <c r="D84" s="118"/>
    </row>
    <row r="85" spans="1:4" s="95" customFormat="1">
      <c r="A85" s="102"/>
      <c r="B85" s="119"/>
      <c r="C85" s="119"/>
      <c r="D85" s="119"/>
    </row>
    <row r="86" spans="1:4" s="95" customFormat="1">
      <c r="A86" s="102"/>
      <c r="B86" s="102"/>
      <c r="C86" s="102"/>
      <c r="D86" s="102"/>
    </row>
    <row r="87" spans="1:4" s="95" customFormat="1">
      <c r="A87" s="102"/>
      <c r="B87" s="102"/>
      <c r="C87" s="102"/>
      <c r="D87" s="102"/>
    </row>
    <row r="88" spans="1:4" s="95" customFormat="1">
      <c r="A88" s="102"/>
      <c r="B88" s="102"/>
      <c r="C88" s="102"/>
      <c r="D88" s="102"/>
    </row>
  </sheetData>
  <mergeCells count="5">
    <mergeCell ref="A1:D1"/>
    <mergeCell ref="A2:D2"/>
    <mergeCell ref="A3:D3"/>
    <mergeCell ref="A4:D4"/>
    <mergeCell ref="B6:D6"/>
  </mergeCells>
  <hyperlinks>
    <hyperlink ref="A1:D1" location="Índice!A1" display="Volver al Índice" xr:uid="{473CBF94-9451-49A5-88CC-A518813FB75D}"/>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8DAB8-3694-4FC0-9B8B-7EF5E98A96F4}">
  <dimension ref="A1:F139"/>
  <sheetViews>
    <sheetView showGridLines="0" topLeftCell="A136" zoomScaleNormal="100" workbookViewId="0">
      <selection sqref="A1:D1"/>
    </sheetView>
  </sheetViews>
  <sheetFormatPr baseColWidth="10" defaultColWidth="11.33203125" defaultRowHeight="13.8"/>
  <cols>
    <col min="1" max="1" width="70.6640625" style="48" customWidth="1"/>
    <col min="2" max="4" width="27.6640625" style="48" customWidth="1"/>
    <col min="5" max="5" width="23.33203125" style="120" bestFit="1" customWidth="1"/>
    <col min="6" max="6" width="21.33203125" style="40" bestFit="1" customWidth="1"/>
    <col min="7" max="16384" width="11.33203125" style="40"/>
  </cols>
  <sheetData>
    <row r="1" spans="1:6" ht="17.100000000000001" customHeight="1">
      <c r="A1" s="339" t="s">
        <v>821</v>
      </c>
      <c r="B1" s="339"/>
      <c r="C1" s="339"/>
      <c r="D1" s="339"/>
    </row>
    <row r="2" spans="1:6" s="42" customFormat="1" ht="24" customHeight="1">
      <c r="A2" s="41" t="s">
        <v>691</v>
      </c>
      <c r="B2" s="41"/>
      <c r="C2" s="41"/>
      <c r="D2" s="41"/>
      <c r="E2" s="121"/>
    </row>
    <row r="3" spans="1:6" s="44" customFormat="1" ht="18" customHeight="1">
      <c r="A3" s="43">
        <v>45777</v>
      </c>
      <c r="B3" s="43"/>
      <c r="C3" s="43"/>
      <c r="D3" s="43"/>
      <c r="E3" s="122"/>
    </row>
    <row r="4" spans="1:6" s="47" customFormat="1" ht="15" customHeight="1">
      <c r="A4" s="45" t="s">
        <v>535</v>
      </c>
      <c r="B4" s="46"/>
      <c r="C4" s="46"/>
      <c r="D4" s="46"/>
      <c r="E4" s="123"/>
    </row>
    <row r="5" spans="1:6" ht="3.9" customHeight="1" thickBot="1"/>
    <row r="6" spans="1:6" ht="18" customHeight="1">
      <c r="A6" s="49" t="s">
        <v>536</v>
      </c>
      <c r="B6" s="50" t="s">
        <v>692</v>
      </c>
      <c r="C6" s="50"/>
      <c r="D6" s="50"/>
    </row>
    <row r="7" spans="1:6" ht="14.1" customHeight="1">
      <c r="A7" s="51"/>
      <c r="B7" s="52" t="s">
        <v>538</v>
      </c>
      <c r="C7" s="52" t="s">
        <v>539</v>
      </c>
      <c r="D7" s="52" t="s">
        <v>540</v>
      </c>
    </row>
    <row r="8" spans="1:6" ht="3.15" customHeight="1">
      <c r="A8" s="53"/>
      <c r="B8" s="54"/>
      <c r="C8" s="54"/>
      <c r="D8" s="54"/>
    </row>
    <row r="9" spans="1:6" s="57" customFormat="1" ht="9.75" customHeight="1">
      <c r="A9" s="55" t="s">
        <v>541</v>
      </c>
      <c r="B9" s="56">
        <v>82393.565000000002</v>
      </c>
      <c r="C9" s="56">
        <v>4797.5879999999997</v>
      </c>
      <c r="D9" s="56">
        <v>87191.153999999995</v>
      </c>
      <c r="E9" s="124"/>
      <c r="F9" s="60"/>
    </row>
    <row r="10" spans="1:6" s="57" customFormat="1" ht="9.75" customHeight="1">
      <c r="A10" s="58" t="s">
        <v>542</v>
      </c>
      <c r="B10" s="59">
        <v>0</v>
      </c>
      <c r="C10" s="59">
        <v>0</v>
      </c>
      <c r="D10" s="59">
        <v>0</v>
      </c>
      <c r="E10" s="124"/>
      <c r="F10" s="60"/>
    </row>
    <row r="11" spans="1:6" s="57" customFormat="1" ht="9.75" customHeight="1">
      <c r="A11" s="58" t="s">
        <v>543</v>
      </c>
      <c r="B11" s="59">
        <v>82018.141000000003</v>
      </c>
      <c r="C11" s="59">
        <v>3860.741</v>
      </c>
      <c r="D11" s="59">
        <v>85878.883000000002</v>
      </c>
      <c r="E11" s="124"/>
      <c r="F11" s="60"/>
    </row>
    <row r="12" spans="1:6" s="57" customFormat="1" ht="9.75" customHeight="1">
      <c r="A12" s="58" t="s">
        <v>544</v>
      </c>
      <c r="B12" s="59">
        <v>0</v>
      </c>
      <c r="C12" s="59">
        <v>0</v>
      </c>
      <c r="D12" s="59">
        <v>0</v>
      </c>
      <c r="E12" s="124"/>
      <c r="F12" s="60"/>
    </row>
    <row r="13" spans="1:6" s="57" customFormat="1" ht="9.75" customHeight="1">
      <c r="A13" s="58" t="s">
        <v>545</v>
      </c>
      <c r="B13" s="59">
        <v>375.423</v>
      </c>
      <c r="C13" s="59">
        <v>936.84699999999998</v>
      </c>
      <c r="D13" s="59">
        <v>1312.27</v>
      </c>
      <c r="E13" s="124"/>
      <c r="F13" s="60"/>
    </row>
    <row r="14" spans="1:6" s="57" customFormat="1" ht="3.15" customHeight="1">
      <c r="A14" s="58"/>
      <c r="B14" s="59"/>
      <c r="C14" s="59"/>
      <c r="D14" s="59"/>
      <c r="E14" s="124"/>
      <c r="F14" s="60"/>
    </row>
    <row r="15" spans="1:6" s="57" customFormat="1" ht="9.75" customHeight="1">
      <c r="A15" s="61" t="s">
        <v>546</v>
      </c>
      <c r="B15" s="62">
        <v>0</v>
      </c>
      <c r="C15" s="62">
        <v>0</v>
      </c>
      <c r="D15" s="62">
        <v>0</v>
      </c>
      <c r="E15" s="124"/>
      <c r="F15" s="60"/>
    </row>
    <row r="16" spans="1:6" s="57" customFormat="1" ht="3.15" customHeight="1">
      <c r="A16" s="61"/>
      <c r="B16" s="62"/>
      <c r="C16" s="62"/>
      <c r="D16" s="62"/>
      <c r="E16" s="124"/>
      <c r="F16" s="60"/>
    </row>
    <row r="17" spans="1:6" s="57" customFormat="1" ht="9.75" customHeight="1">
      <c r="A17" s="63" t="s">
        <v>547</v>
      </c>
      <c r="B17" s="56">
        <v>0</v>
      </c>
      <c r="C17" s="56">
        <v>0</v>
      </c>
      <c r="D17" s="56">
        <v>0</v>
      </c>
      <c r="E17" s="124"/>
      <c r="F17" s="60"/>
    </row>
    <row r="18" spans="1:6" s="57" customFormat="1" ht="9.75" customHeight="1">
      <c r="A18" s="64" t="s">
        <v>548</v>
      </c>
      <c r="B18" s="59">
        <v>0</v>
      </c>
      <c r="C18" s="59">
        <v>0</v>
      </c>
      <c r="D18" s="59">
        <v>0</v>
      </c>
      <c r="E18" s="124"/>
      <c r="F18" s="60"/>
    </row>
    <row r="19" spans="1:6" s="57" customFormat="1" ht="9.75" customHeight="1">
      <c r="A19" s="64" t="s">
        <v>549</v>
      </c>
      <c r="B19" s="59">
        <v>0</v>
      </c>
      <c r="C19" s="59">
        <v>0</v>
      </c>
      <c r="D19" s="59">
        <v>0</v>
      </c>
      <c r="E19" s="124"/>
      <c r="F19" s="60"/>
    </row>
    <row r="20" spans="1:6" s="57" customFormat="1" ht="9.75" customHeight="1">
      <c r="A20" s="64" t="s">
        <v>550</v>
      </c>
      <c r="B20" s="59">
        <v>0</v>
      </c>
      <c r="C20" s="59">
        <v>0</v>
      </c>
      <c r="D20" s="59">
        <v>0</v>
      </c>
      <c r="E20" s="124"/>
      <c r="F20" s="60"/>
    </row>
    <row r="21" spans="1:6" s="57" customFormat="1" ht="9.75" customHeight="1">
      <c r="A21" s="64" t="s">
        <v>551</v>
      </c>
      <c r="B21" s="59">
        <v>0</v>
      </c>
      <c r="C21" s="59">
        <v>0</v>
      </c>
      <c r="D21" s="59">
        <v>0</v>
      </c>
      <c r="E21" s="124"/>
      <c r="F21" s="60"/>
    </row>
    <row r="22" spans="1:6" s="57" customFormat="1" ht="9.75" customHeight="1">
      <c r="A22" s="64" t="s">
        <v>552</v>
      </c>
      <c r="B22" s="59">
        <v>0</v>
      </c>
      <c r="C22" s="59">
        <v>0</v>
      </c>
      <c r="D22" s="59">
        <v>0</v>
      </c>
      <c r="E22" s="124"/>
      <c r="F22" s="60"/>
    </row>
    <row r="23" spans="1:6" s="57" customFormat="1" ht="3.15" customHeight="1">
      <c r="A23" s="58"/>
      <c r="B23" s="59"/>
      <c r="C23" s="59"/>
      <c r="D23" s="59"/>
      <c r="E23" s="124"/>
      <c r="F23" s="60"/>
    </row>
    <row r="24" spans="1:6" s="57" customFormat="1" ht="9.75" customHeight="1">
      <c r="A24" s="63" t="s">
        <v>553</v>
      </c>
      <c r="B24" s="56">
        <v>389493.69099999999</v>
      </c>
      <c r="C24" s="56">
        <v>0</v>
      </c>
      <c r="D24" s="56">
        <v>389493.69</v>
      </c>
      <c r="E24" s="124"/>
      <c r="F24" s="60"/>
    </row>
    <row r="25" spans="1:6" s="57" customFormat="1" ht="9.75" customHeight="1">
      <c r="A25" s="68" t="s">
        <v>554</v>
      </c>
      <c r="B25" s="62">
        <v>427930.36900000001</v>
      </c>
      <c r="C25" s="62">
        <v>0</v>
      </c>
      <c r="D25" s="62">
        <v>427930.36900000001</v>
      </c>
      <c r="E25" s="124"/>
      <c r="F25" s="60"/>
    </row>
    <row r="26" spans="1:6" s="57" customFormat="1" ht="9.75" customHeight="1">
      <c r="A26" s="58" t="s">
        <v>555</v>
      </c>
      <c r="B26" s="59">
        <v>0</v>
      </c>
      <c r="C26" s="59">
        <v>0</v>
      </c>
      <c r="D26" s="59">
        <v>0</v>
      </c>
      <c r="E26" s="124"/>
      <c r="F26" s="60"/>
    </row>
    <row r="27" spans="1:6" s="57" customFormat="1" ht="9.75" customHeight="1">
      <c r="A27" s="58" t="s">
        <v>556</v>
      </c>
      <c r="B27" s="59">
        <v>0</v>
      </c>
      <c r="C27" s="59">
        <v>0</v>
      </c>
      <c r="D27" s="59">
        <v>0</v>
      </c>
      <c r="E27" s="124"/>
      <c r="F27" s="60"/>
    </row>
    <row r="28" spans="1:6" s="57" customFormat="1" ht="9.75" customHeight="1">
      <c r="A28" s="58" t="s">
        <v>557</v>
      </c>
      <c r="B28" s="59">
        <v>0</v>
      </c>
      <c r="C28" s="59">
        <v>0</v>
      </c>
      <c r="D28" s="59">
        <v>0</v>
      </c>
      <c r="E28" s="124"/>
      <c r="F28" s="60"/>
    </row>
    <row r="29" spans="1:6" s="57" customFormat="1" ht="9.75" customHeight="1">
      <c r="A29" s="58" t="s">
        <v>558</v>
      </c>
      <c r="B29" s="59">
        <v>0</v>
      </c>
      <c r="C29" s="59">
        <v>0</v>
      </c>
      <c r="D29" s="59">
        <v>0</v>
      </c>
      <c r="E29" s="124"/>
      <c r="F29" s="60"/>
    </row>
    <row r="30" spans="1:6" s="57" customFormat="1" ht="9.75" customHeight="1">
      <c r="A30" s="58" t="s">
        <v>559</v>
      </c>
      <c r="B30" s="59">
        <v>427881.83899999998</v>
      </c>
      <c r="C30" s="59">
        <v>0</v>
      </c>
      <c r="D30" s="59">
        <v>427881.83899999998</v>
      </c>
      <c r="E30" s="124"/>
      <c r="F30" s="60"/>
    </row>
    <row r="31" spans="1:6" s="57" customFormat="1" ht="9.75" customHeight="1">
      <c r="A31" s="58" t="s">
        <v>560</v>
      </c>
      <c r="B31" s="59">
        <v>0</v>
      </c>
      <c r="C31" s="59">
        <v>0</v>
      </c>
      <c r="D31" s="59">
        <v>0</v>
      </c>
      <c r="E31" s="124"/>
      <c r="F31" s="60"/>
    </row>
    <row r="32" spans="1:6" s="57" customFormat="1" ht="9.75" customHeight="1">
      <c r="A32" s="58" t="s">
        <v>561</v>
      </c>
      <c r="B32" s="59">
        <v>0</v>
      </c>
      <c r="C32" s="59">
        <v>0</v>
      </c>
      <c r="D32" s="59">
        <v>0</v>
      </c>
      <c r="E32" s="124"/>
      <c r="F32" s="60"/>
    </row>
    <row r="33" spans="1:6" s="57" customFormat="1" ht="9.75" customHeight="1">
      <c r="A33" s="58" t="s">
        <v>562</v>
      </c>
      <c r="B33" s="59">
        <v>0</v>
      </c>
      <c r="C33" s="59">
        <v>0</v>
      </c>
      <c r="D33" s="59">
        <v>0</v>
      </c>
      <c r="E33" s="124"/>
      <c r="F33" s="60"/>
    </row>
    <row r="34" spans="1:6" s="57" customFormat="1" ht="9.75" customHeight="1">
      <c r="A34" s="58" t="s">
        <v>563</v>
      </c>
      <c r="B34" s="59">
        <v>48.529000000000003</v>
      </c>
      <c r="C34" s="59">
        <v>0</v>
      </c>
      <c r="D34" s="59">
        <v>48.529000000000003</v>
      </c>
      <c r="E34" s="124"/>
      <c r="F34" s="60"/>
    </row>
    <row r="35" spans="1:6" s="57" customFormat="1" ht="9.75" customHeight="1">
      <c r="A35" s="68" t="s">
        <v>564</v>
      </c>
      <c r="B35" s="62">
        <v>1597.7570000000001</v>
      </c>
      <c r="C35" s="62">
        <v>0</v>
      </c>
      <c r="D35" s="62">
        <v>1597.7570000000001</v>
      </c>
      <c r="E35" s="126"/>
      <c r="F35" s="60"/>
    </row>
    <row r="36" spans="1:6" s="57" customFormat="1" ht="9.75" customHeight="1">
      <c r="A36" s="68" t="s">
        <v>565</v>
      </c>
      <c r="B36" s="62">
        <v>184536.70499999999</v>
      </c>
      <c r="C36" s="62">
        <v>317239.48</v>
      </c>
      <c r="D36" s="62">
        <v>501776.185</v>
      </c>
      <c r="E36" s="124"/>
      <c r="F36" s="60"/>
    </row>
    <row r="37" spans="1:6" s="57" customFormat="1" ht="9.75" customHeight="1">
      <c r="A37" s="58" t="s">
        <v>566</v>
      </c>
      <c r="B37" s="59">
        <v>14661.739</v>
      </c>
      <c r="C37" s="59">
        <v>41836.894999999997</v>
      </c>
      <c r="D37" s="59">
        <v>56498.633999999998</v>
      </c>
      <c r="E37" s="124"/>
      <c r="F37" s="60"/>
    </row>
    <row r="38" spans="1:6" s="57" customFormat="1" ht="9.75" customHeight="1">
      <c r="A38" s="58" t="s">
        <v>567</v>
      </c>
      <c r="B38" s="59">
        <v>169874.965</v>
      </c>
      <c r="C38" s="59">
        <v>275402.58500000002</v>
      </c>
      <c r="D38" s="59">
        <v>445277.55</v>
      </c>
      <c r="E38" s="124"/>
      <c r="F38" s="60"/>
    </row>
    <row r="39" spans="1:6" s="57" customFormat="1" ht="9.75" customHeight="1">
      <c r="A39" s="61" t="s">
        <v>568</v>
      </c>
      <c r="B39" s="62">
        <v>-215525.64</v>
      </c>
      <c r="C39" s="62">
        <v>-304135.02</v>
      </c>
      <c r="D39" s="62">
        <v>-519660.66100000002</v>
      </c>
      <c r="E39" s="124"/>
      <c r="F39" s="60"/>
    </row>
    <row r="40" spans="1:6" s="57" customFormat="1" ht="9.75" customHeight="1">
      <c r="A40" s="61" t="s">
        <v>569</v>
      </c>
      <c r="B40" s="62">
        <v>-9045.4989999999998</v>
      </c>
      <c r="C40" s="62">
        <v>-13104.46</v>
      </c>
      <c r="D40" s="62">
        <v>-22149.96</v>
      </c>
      <c r="E40" s="124"/>
      <c r="F40" s="60"/>
    </row>
    <row r="41" spans="1:6" s="57" customFormat="1" ht="3.15" customHeight="1">
      <c r="A41" s="61"/>
      <c r="B41" s="59"/>
      <c r="C41" s="59"/>
      <c r="D41" s="59"/>
      <c r="E41" s="124"/>
      <c r="F41" s="60"/>
    </row>
    <row r="42" spans="1:6" s="57" customFormat="1" ht="9.75" customHeight="1">
      <c r="A42" s="61" t="s">
        <v>570</v>
      </c>
      <c r="B42" s="62">
        <v>12424.329</v>
      </c>
      <c r="C42" s="62">
        <v>416.68400000000003</v>
      </c>
      <c r="D42" s="62">
        <v>12841.013000000001</v>
      </c>
      <c r="E42" s="124"/>
      <c r="F42" s="60"/>
    </row>
    <row r="43" spans="1:6" s="57" customFormat="1" ht="3.15" customHeight="1">
      <c r="A43" s="61"/>
      <c r="B43" s="59"/>
      <c r="C43" s="59"/>
      <c r="D43" s="59"/>
      <c r="E43" s="124"/>
      <c r="F43" s="60"/>
    </row>
    <row r="44" spans="1:6" s="57" customFormat="1" ht="9.75" customHeight="1">
      <c r="A44" s="63" t="s">
        <v>571</v>
      </c>
      <c r="B44" s="56">
        <v>39536.883999999998</v>
      </c>
      <c r="C44" s="56">
        <v>3.8330000000000002</v>
      </c>
      <c r="D44" s="56">
        <v>39540.718000000001</v>
      </c>
      <c r="E44" s="124"/>
      <c r="F44" s="60"/>
    </row>
    <row r="45" spans="1:6" s="57" customFormat="1" ht="9.75" customHeight="1">
      <c r="A45" s="69" t="s">
        <v>572</v>
      </c>
      <c r="B45" s="59">
        <v>29.242999999999999</v>
      </c>
      <c r="C45" s="59">
        <v>3.8330000000000002</v>
      </c>
      <c r="D45" s="59">
        <v>33.076000000000001</v>
      </c>
      <c r="E45" s="124"/>
      <c r="F45" s="60"/>
    </row>
    <row r="46" spans="1:6" s="57" customFormat="1" ht="9.75" customHeight="1">
      <c r="A46" s="58" t="s">
        <v>573</v>
      </c>
      <c r="B46" s="59">
        <v>0</v>
      </c>
      <c r="C46" s="59">
        <v>0</v>
      </c>
      <c r="D46" s="59">
        <v>0</v>
      </c>
      <c r="E46" s="124"/>
      <c r="F46" s="60"/>
    </row>
    <row r="47" spans="1:6" s="57" customFormat="1" ht="9.75" customHeight="1">
      <c r="A47" s="58" t="s">
        <v>574</v>
      </c>
      <c r="B47" s="59">
        <v>0</v>
      </c>
      <c r="C47" s="59">
        <v>0</v>
      </c>
      <c r="D47" s="59">
        <v>0</v>
      </c>
      <c r="E47" s="124"/>
      <c r="F47" s="60"/>
    </row>
    <row r="48" spans="1:6" s="57" customFormat="1" ht="9.75" customHeight="1">
      <c r="A48" s="58" t="s">
        <v>575</v>
      </c>
      <c r="B48" s="59">
        <v>39507.641000000003</v>
      </c>
      <c r="C48" s="59">
        <v>0</v>
      </c>
      <c r="D48" s="59">
        <v>39507.641000000003</v>
      </c>
      <c r="E48" s="124"/>
      <c r="F48" s="60"/>
    </row>
    <row r="49" spans="1:6" s="57" customFormat="1" ht="9.75" customHeight="1">
      <c r="A49" s="58" t="s">
        <v>576</v>
      </c>
      <c r="B49" s="59">
        <v>0</v>
      </c>
      <c r="C49" s="59">
        <v>0</v>
      </c>
      <c r="D49" s="59">
        <v>0</v>
      </c>
      <c r="E49" s="124"/>
      <c r="F49" s="60"/>
    </row>
    <row r="50" spans="1:6" s="57" customFormat="1" ht="3.15" customHeight="1">
      <c r="A50" s="58"/>
      <c r="B50" s="59"/>
      <c r="C50" s="59"/>
      <c r="D50" s="59"/>
      <c r="E50" s="124"/>
      <c r="F50" s="60"/>
    </row>
    <row r="51" spans="1:6" s="57" customFormat="1" ht="9.75" customHeight="1">
      <c r="A51" s="70" t="s">
        <v>577</v>
      </c>
      <c r="B51" s="62">
        <v>0</v>
      </c>
      <c r="C51" s="62">
        <v>0</v>
      </c>
      <c r="D51" s="62">
        <v>0</v>
      </c>
      <c r="E51" s="124"/>
      <c r="F51" s="60"/>
    </row>
    <row r="52" spans="1:6" s="57" customFormat="1" ht="3.15" customHeight="1">
      <c r="A52" s="61"/>
      <c r="B52" s="62"/>
      <c r="C52" s="62"/>
      <c r="D52" s="62"/>
      <c r="E52" s="124"/>
      <c r="F52" s="60"/>
    </row>
    <row r="53" spans="1:6" s="57" customFormat="1" ht="9.75" customHeight="1">
      <c r="A53" s="68" t="s">
        <v>578</v>
      </c>
      <c r="B53" s="62">
        <v>5894.2290000000003</v>
      </c>
      <c r="C53" s="62">
        <v>0</v>
      </c>
      <c r="D53" s="62">
        <v>5894.2290000000003</v>
      </c>
      <c r="E53" s="124"/>
      <c r="F53" s="60"/>
    </row>
    <row r="54" spans="1:6" s="57" customFormat="1" ht="3.15" customHeight="1">
      <c r="A54" s="71"/>
      <c r="B54" s="62"/>
      <c r="C54" s="62"/>
      <c r="D54" s="62"/>
      <c r="E54" s="124"/>
      <c r="F54" s="60"/>
    </row>
    <row r="55" spans="1:6" s="57" customFormat="1" ht="9.75" customHeight="1">
      <c r="A55" s="68" t="s">
        <v>579</v>
      </c>
      <c r="B55" s="62">
        <v>44842.364999999998</v>
      </c>
      <c r="C55" s="62">
        <v>178.27600000000001</v>
      </c>
      <c r="D55" s="62">
        <v>45020.642</v>
      </c>
      <c r="E55" s="124"/>
      <c r="F55" s="60"/>
    </row>
    <row r="56" spans="1:6" s="57" customFormat="1" ht="3.15" customHeight="1">
      <c r="A56" s="61"/>
      <c r="B56" s="62"/>
      <c r="C56" s="62"/>
      <c r="D56" s="62"/>
      <c r="E56" s="124"/>
      <c r="F56" s="60"/>
    </row>
    <row r="57" spans="1:6" s="57" customFormat="1" ht="9.75" customHeight="1">
      <c r="A57" s="55" t="s">
        <v>580</v>
      </c>
      <c r="B57" s="56">
        <v>574585.06499999994</v>
      </c>
      <c r="C57" s="56">
        <v>5396.3829999999998</v>
      </c>
      <c r="D57" s="56">
        <v>579981.44900000002</v>
      </c>
      <c r="E57" s="124"/>
      <c r="F57" s="60"/>
    </row>
    <row r="58" spans="1:6" s="57" customFormat="1" ht="2.25" customHeight="1">
      <c r="A58" s="72"/>
      <c r="B58" s="73"/>
      <c r="C58" s="73"/>
      <c r="D58" s="73"/>
      <c r="E58" s="124"/>
      <c r="F58" s="60"/>
    </row>
    <row r="59" spans="1:6" ht="9" customHeight="1" thickBot="1">
      <c r="A59" s="74"/>
      <c r="B59" s="75"/>
      <c r="C59" s="75"/>
      <c r="D59" s="75"/>
      <c r="F59" s="60"/>
    </row>
    <row r="60" spans="1:6" s="78" customFormat="1" ht="15" customHeight="1">
      <c r="A60" s="76" t="s">
        <v>581</v>
      </c>
      <c r="B60" s="77"/>
      <c r="C60" s="77"/>
      <c r="D60" s="77"/>
      <c r="E60" s="128"/>
      <c r="F60" s="60"/>
    </row>
    <row r="61" spans="1:6" ht="9.75" customHeight="1">
      <c r="A61" s="79"/>
      <c r="C61" s="80"/>
      <c r="F61" s="60"/>
    </row>
    <row r="62" spans="1:6" ht="17.100000000000001" customHeight="1">
      <c r="A62" s="81"/>
      <c r="B62" s="81"/>
      <c r="C62" s="81"/>
      <c r="D62" s="81"/>
      <c r="F62" s="60"/>
    </row>
    <row r="63" spans="1:6" s="42" customFormat="1" ht="24" customHeight="1">
      <c r="A63" s="41" t="s">
        <v>691</v>
      </c>
      <c r="B63" s="41"/>
      <c r="C63" s="41"/>
      <c r="D63" s="41"/>
      <c r="E63" s="121"/>
      <c r="F63" s="60"/>
    </row>
    <row r="64" spans="1:6" s="44" customFormat="1" ht="17.100000000000001" customHeight="1">
      <c r="A64" s="43">
        <v>45777</v>
      </c>
      <c r="B64" s="82"/>
      <c r="C64" s="82"/>
      <c r="D64" s="82"/>
      <c r="E64" s="122"/>
      <c r="F64" s="60"/>
    </row>
    <row r="65" spans="1:6" s="83" customFormat="1" ht="15" customHeight="1">
      <c r="A65" s="45" t="s">
        <v>535</v>
      </c>
      <c r="B65" s="46"/>
      <c r="C65" s="46"/>
      <c r="D65" s="46"/>
      <c r="E65" s="129"/>
      <c r="F65" s="60"/>
    </row>
    <row r="66" spans="1:6" ht="3.9" customHeight="1" thickBot="1">
      <c r="F66" s="60"/>
    </row>
    <row r="67" spans="1:6" ht="14.1" customHeight="1">
      <c r="A67" s="49" t="s">
        <v>582</v>
      </c>
      <c r="B67" s="50" t="s">
        <v>692</v>
      </c>
      <c r="C67" s="50"/>
      <c r="D67" s="50"/>
      <c r="F67" s="60"/>
    </row>
    <row r="68" spans="1:6" ht="14.1" customHeight="1">
      <c r="A68" s="51"/>
      <c r="B68" s="52" t="s">
        <v>538</v>
      </c>
      <c r="C68" s="52" t="s">
        <v>539</v>
      </c>
      <c r="D68" s="52" t="s">
        <v>540</v>
      </c>
      <c r="F68" s="60"/>
    </row>
    <row r="69" spans="1:6" ht="2.1" customHeight="1">
      <c r="A69" s="53"/>
      <c r="B69" s="84">
        <v>100</v>
      </c>
      <c r="C69" s="84">
        <v>200</v>
      </c>
      <c r="D69" s="84">
        <v>300</v>
      </c>
      <c r="F69" s="60"/>
    </row>
    <row r="70" spans="1:6" s="57" customFormat="1" ht="10.199999999999999" customHeight="1">
      <c r="A70" s="85" t="s">
        <v>583</v>
      </c>
      <c r="B70" s="56">
        <v>0</v>
      </c>
      <c r="C70" s="56">
        <v>0</v>
      </c>
      <c r="D70" s="56">
        <v>0</v>
      </c>
      <c r="E70" s="124"/>
      <c r="F70" s="60"/>
    </row>
    <row r="71" spans="1:6" s="57" customFormat="1" ht="2.1" customHeight="1">
      <c r="A71" s="86"/>
      <c r="B71" s="62"/>
      <c r="C71" s="62"/>
      <c r="D71" s="62"/>
      <c r="E71" s="124"/>
      <c r="F71" s="60"/>
    </row>
    <row r="72" spans="1:6" s="57" customFormat="1" ht="10.199999999999999" customHeight="1">
      <c r="A72" s="86" t="s">
        <v>584</v>
      </c>
      <c r="B72" s="62">
        <v>0</v>
      </c>
      <c r="C72" s="62">
        <v>0</v>
      </c>
      <c r="D72" s="62">
        <v>0</v>
      </c>
      <c r="E72" s="124"/>
      <c r="F72" s="60"/>
    </row>
    <row r="73" spans="1:6" s="57" customFormat="1" ht="10.199999999999999" customHeight="1">
      <c r="A73" s="86" t="s">
        <v>585</v>
      </c>
      <c r="B73" s="62">
        <v>0</v>
      </c>
      <c r="C73" s="62">
        <v>0</v>
      </c>
      <c r="D73" s="62">
        <v>0</v>
      </c>
      <c r="E73" s="124"/>
      <c r="F73" s="60"/>
    </row>
    <row r="74" spans="1:6" s="57" customFormat="1" ht="10.199999999999999" customHeight="1">
      <c r="A74" s="86" t="s">
        <v>586</v>
      </c>
      <c r="B74" s="62">
        <v>0</v>
      </c>
      <c r="C74" s="62">
        <v>0</v>
      </c>
      <c r="D74" s="62">
        <v>0</v>
      </c>
      <c r="E74" s="124"/>
      <c r="F74" s="60"/>
    </row>
    <row r="75" spans="1:6" s="57" customFormat="1" ht="10.199999999999999" customHeight="1">
      <c r="A75" s="87" t="s">
        <v>587</v>
      </c>
      <c r="B75" s="59">
        <v>0</v>
      </c>
      <c r="C75" s="59">
        <v>0</v>
      </c>
      <c r="D75" s="59">
        <v>0</v>
      </c>
      <c r="E75" s="124"/>
      <c r="F75" s="60"/>
    </row>
    <row r="76" spans="1:6" s="57" customFormat="1" ht="10.199999999999999" customHeight="1">
      <c r="A76" s="87" t="s">
        <v>588</v>
      </c>
      <c r="B76" s="59">
        <v>0</v>
      </c>
      <c r="C76" s="59">
        <v>0</v>
      </c>
      <c r="D76" s="59">
        <v>0</v>
      </c>
      <c r="E76" s="124"/>
      <c r="F76" s="60"/>
    </row>
    <row r="77" spans="1:6" s="57" customFormat="1" ht="10.199999999999999" customHeight="1">
      <c r="A77" s="87" t="s">
        <v>589</v>
      </c>
      <c r="B77" s="59">
        <v>0</v>
      </c>
      <c r="C77" s="59">
        <v>0</v>
      </c>
      <c r="D77" s="59">
        <v>0</v>
      </c>
      <c r="E77" s="124"/>
      <c r="F77" s="60"/>
    </row>
    <row r="78" spans="1:6" s="57" customFormat="1" ht="10.199999999999999" customHeight="1">
      <c r="A78" s="87" t="s">
        <v>590</v>
      </c>
      <c r="B78" s="59">
        <v>0</v>
      </c>
      <c r="C78" s="59">
        <v>0</v>
      </c>
      <c r="D78" s="59">
        <v>0</v>
      </c>
      <c r="E78" s="124"/>
      <c r="F78" s="60"/>
    </row>
    <row r="79" spans="1:6" s="57" customFormat="1" ht="10.199999999999999" customHeight="1">
      <c r="A79" s="86" t="s">
        <v>591</v>
      </c>
      <c r="B79" s="62">
        <v>0</v>
      </c>
      <c r="C79" s="62">
        <v>0</v>
      </c>
      <c r="D79" s="62">
        <v>0</v>
      </c>
      <c r="E79" s="124"/>
      <c r="F79" s="60"/>
    </row>
    <row r="80" spans="1:6" s="57" customFormat="1" ht="10.199999999999999" customHeight="1">
      <c r="A80" s="86" t="s">
        <v>592</v>
      </c>
      <c r="B80" s="62">
        <v>0</v>
      </c>
      <c r="C80" s="62">
        <v>0</v>
      </c>
      <c r="D80" s="62">
        <v>0</v>
      </c>
      <c r="E80" s="124"/>
      <c r="F80" s="60"/>
    </row>
    <row r="81" spans="1:6" s="57" customFormat="1" ht="10.199999999999999" customHeight="1">
      <c r="A81" s="87" t="s">
        <v>593</v>
      </c>
      <c r="B81" s="59">
        <v>0</v>
      </c>
      <c r="C81" s="59">
        <v>0</v>
      </c>
      <c r="D81" s="59">
        <v>0</v>
      </c>
      <c r="E81" s="124"/>
      <c r="F81" s="60"/>
    </row>
    <row r="82" spans="1:6" s="57" customFormat="1" ht="10.199999999999999" customHeight="1">
      <c r="A82" s="87" t="s">
        <v>594</v>
      </c>
      <c r="B82" s="59">
        <v>0</v>
      </c>
      <c r="C82" s="59">
        <v>0</v>
      </c>
      <c r="D82" s="59">
        <v>0</v>
      </c>
      <c r="E82" s="124"/>
      <c r="F82" s="60"/>
    </row>
    <row r="83" spans="1:6" s="57" customFormat="1" ht="3.15" customHeight="1">
      <c r="A83" s="87"/>
      <c r="B83" s="59"/>
      <c r="C83" s="59"/>
      <c r="D83" s="59"/>
      <c r="E83" s="124"/>
      <c r="F83" s="60"/>
    </row>
    <row r="84" spans="1:6" s="57" customFormat="1" ht="10.199999999999999" customHeight="1">
      <c r="A84" s="88" t="s">
        <v>595</v>
      </c>
      <c r="B84" s="56">
        <v>0</v>
      </c>
      <c r="C84" s="56">
        <v>0</v>
      </c>
      <c r="D84" s="56">
        <v>0</v>
      </c>
      <c r="E84" s="124"/>
      <c r="F84" s="60"/>
    </row>
    <row r="85" spans="1:6" s="57" customFormat="1" ht="10.199999999999999" customHeight="1">
      <c r="A85" s="87" t="s">
        <v>596</v>
      </c>
      <c r="B85" s="59">
        <v>0</v>
      </c>
      <c r="C85" s="59">
        <v>0</v>
      </c>
      <c r="D85" s="59">
        <v>0</v>
      </c>
      <c r="E85" s="124"/>
      <c r="F85" s="60"/>
    </row>
    <row r="86" spans="1:6" s="57" customFormat="1" ht="10.199999999999999" customHeight="1">
      <c r="A86" s="87" t="s">
        <v>597</v>
      </c>
      <c r="B86" s="59">
        <v>0</v>
      </c>
      <c r="C86" s="59">
        <v>0</v>
      </c>
      <c r="D86" s="59">
        <v>0</v>
      </c>
      <c r="E86" s="124"/>
      <c r="F86" s="60"/>
    </row>
    <row r="87" spans="1:6" s="57" customFormat="1" ht="10.199999999999999" customHeight="1">
      <c r="A87" s="87" t="s">
        <v>598</v>
      </c>
      <c r="B87" s="59">
        <v>0</v>
      </c>
      <c r="C87" s="59">
        <v>0</v>
      </c>
      <c r="D87" s="59">
        <v>0</v>
      </c>
      <c r="E87" s="124"/>
      <c r="F87" s="60"/>
    </row>
    <row r="88" spans="1:6" s="57" customFormat="1" ht="3.15" customHeight="1">
      <c r="A88" s="87"/>
      <c r="B88" s="59"/>
      <c r="C88" s="59"/>
      <c r="D88" s="59"/>
      <c r="E88" s="124"/>
      <c r="F88" s="60"/>
    </row>
    <row r="89" spans="1:6" s="57" customFormat="1" ht="10.199999999999999" customHeight="1">
      <c r="A89" s="86" t="s">
        <v>546</v>
      </c>
      <c r="B89" s="62">
        <v>0</v>
      </c>
      <c r="C89" s="62">
        <v>0</v>
      </c>
      <c r="D89" s="62">
        <v>0</v>
      </c>
      <c r="E89" s="124"/>
      <c r="F89" s="60"/>
    </row>
    <row r="90" spans="1:6" s="57" customFormat="1" ht="3.15" customHeight="1">
      <c r="A90" s="86"/>
      <c r="B90" s="62"/>
      <c r="C90" s="62"/>
      <c r="D90" s="62"/>
      <c r="E90" s="124"/>
      <c r="F90" s="60"/>
    </row>
    <row r="91" spans="1:6" s="57" customFormat="1" ht="10.199999999999999" customHeight="1">
      <c r="A91" s="85" t="s">
        <v>599</v>
      </c>
      <c r="B91" s="56">
        <v>24000</v>
      </c>
      <c r="C91" s="56">
        <v>0</v>
      </c>
      <c r="D91" s="56">
        <v>24000</v>
      </c>
      <c r="E91" s="124"/>
      <c r="F91" s="60"/>
    </row>
    <row r="92" spans="1:6" s="57" customFormat="1" ht="10.199999999999999" customHeight="1">
      <c r="A92" s="87" t="s">
        <v>600</v>
      </c>
      <c r="B92" s="59">
        <v>24000</v>
      </c>
      <c r="C92" s="59">
        <v>0</v>
      </c>
      <c r="D92" s="59">
        <v>24000</v>
      </c>
      <c r="E92" s="124"/>
      <c r="F92" s="60"/>
    </row>
    <row r="93" spans="1:6" s="57" customFormat="1" ht="10.199999999999999" customHeight="1">
      <c r="A93" s="87" t="s">
        <v>601</v>
      </c>
      <c r="B93" s="59">
        <v>0</v>
      </c>
      <c r="C93" s="59">
        <v>0</v>
      </c>
      <c r="D93" s="59">
        <v>0</v>
      </c>
      <c r="E93" s="124"/>
      <c r="F93" s="60"/>
    </row>
    <row r="94" spans="1:6" s="57" customFormat="1" ht="3.15" customHeight="1">
      <c r="A94" s="87"/>
      <c r="B94" s="59"/>
      <c r="C94" s="59"/>
      <c r="D94" s="59"/>
      <c r="E94" s="124"/>
      <c r="F94" s="60"/>
    </row>
    <row r="95" spans="1:6" s="57" customFormat="1" ht="10.199999999999999" customHeight="1">
      <c r="A95" s="85" t="s">
        <v>602</v>
      </c>
      <c r="B95" s="56">
        <v>0</v>
      </c>
      <c r="C95" s="56">
        <v>0</v>
      </c>
      <c r="D95" s="56">
        <v>0</v>
      </c>
      <c r="E95" s="124"/>
      <c r="F95" s="60"/>
    </row>
    <row r="96" spans="1:6" s="57" customFormat="1" ht="10.199999999999999" customHeight="1">
      <c r="A96" s="87" t="s">
        <v>603</v>
      </c>
      <c r="B96" s="62">
        <v>0</v>
      </c>
      <c r="C96" s="62">
        <v>0</v>
      </c>
      <c r="D96" s="62">
        <v>0</v>
      </c>
      <c r="E96" s="124"/>
      <c r="F96" s="60"/>
    </row>
    <row r="97" spans="1:6" s="57" customFormat="1" ht="10.199999999999999" customHeight="1">
      <c r="A97" s="87" t="s">
        <v>604</v>
      </c>
      <c r="B97" s="62">
        <v>0</v>
      </c>
      <c r="C97" s="62">
        <v>0</v>
      </c>
      <c r="D97" s="62">
        <v>0</v>
      </c>
      <c r="E97" s="124"/>
      <c r="F97" s="60"/>
    </row>
    <row r="98" spans="1:6" s="57" customFormat="1" ht="10.199999999999999" customHeight="1">
      <c r="A98" s="87" t="s">
        <v>605</v>
      </c>
      <c r="B98" s="59">
        <v>0</v>
      </c>
      <c r="C98" s="59">
        <v>0</v>
      </c>
      <c r="D98" s="59">
        <v>0</v>
      </c>
      <c r="E98" s="124"/>
      <c r="F98" s="60"/>
    </row>
    <row r="99" spans="1:6" s="57" customFormat="1" ht="3.15" customHeight="1">
      <c r="A99" s="87"/>
      <c r="B99" s="59"/>
      <c r="C99" s="59"/>
      <c r="D99" s="59"/>
      <c r="E99" s="124"/>
      <c r="F99" s="60"/>
    </row>
    <row r="100" spans="1:6" s="57" customFormat="1" ht="10.199999999999999" customHeight="1">
      <c r="A100" s="86" t="s">
        <v>606</v>
      </c>
      <c r="B100" s="62">
        <v>27605.844000000001</v>
      </c>
      <c r="C100" s="62">
        <v>158.93899999999999</v>
      </c>
      <c r="D100" s="62">
        <v>27764.782999999999</v>
      </c>
      <c r="E100" s="124"/>
      <c r="F100" s="60"/>
    </row>
    <row r="101" spans="1:6" s="57" customFormat="1" ht="3.15" customHeight="1">
      <c r="A101" s="87"/>
      <c r="B101" s="59"/>
      <c r="C101" s="59"/>
      <c r="D101" s="59"/>
      <c r="E101" s="124"/>
      <c r="F101" s="60"/>
    </row>
    <row r="102" spans="1:6" s="57" customFormat="1" ht="10.199999999999999" customHeight="1">
      <c r="A102" s="85" t="s">
        <v>607</v>
      </c>
      <c r="B102" s="56">
        <v>297.59399999999999</v>
      </c>
      <c r="C102" s="56">
        <v>936.84699999999998</v>
      </c>
      <c r="D102" s="56">
        <v>1234.441</v>
      </c>
      <c r="E102" s="124"/>
      <c r="F102" s="60"/>
    </row>
    <row r="103" spans="1:6" s="57" customFormat="1" ht="10.199999999999999" customHeight="1">
      <c r="A103" s="87" t="s">
        <v>608</v>
      </c>
      <c r="B103" s="59">
        <v>0</v>
      </c>
      <c r="C103" s="59">
        <v>0</v>
      </c>
      <c r="D103" s="59">
        <v>0</v>
      </c>
      <c r="E103" s="124"/>
      <c r="F103" s="60"/>
    </row>
    <row r="104" spans="1:6" s="57" customFormat="1" ht="10.199999999999999" customHeight="1">
      <c r="A104" s="87" t="s">
        <v>609</v>
      </c>
      <c r="B104" s="59">
        <v>0</v>
      </c>
      <c r="C104" s="59">
        <v>0</v>
      </c>
      <c r="D104" s="59">
        <v>0</v>
      </c>
      <c r="E104" s="124"/>
      <c r="F104" s="60"/>
    </row>
    <row r="105" spans="1:6" s="57" customFormat="1" ht="10.199999999999999" customHeight="1">
      <c r="A105" s="87" t="s">
        <v>610</v>
      </c>
      <c r="B105" s="59">
        <v>0</v>
      </c>
      <c r="C105" s="59">
        <v>0</v>
      </c>
      <c r="D105" s="59">
        <v>0</v>
      </c>
      <c r="E105" s="124"/>
      <c r="F105" s="60"/>
    </row>
    <row r="106" spans="1:6" s="57" customFormat="1" ht="10.199999999999999" customHeight="1">
      <c r="A106" s="87" t="s">
        <v>611</v>
      </c>
      <c r="B106" s="59">
        <v>161.85900000000001</v>
      </c>
      <c r="C106" s="59">
        <v>0</v>
      </c>
      <c r="D106" s="59">
        <v>161.85900000000001</v>
      </c>
      <c r="E106" s="124"/>
      <c r="F106" s="60"/>
    </row>
    <row r="107" spans="1:6" s="57" customFormat="1" ht="10.199999999999999" customHeight="1">
      <c r="A107" s="87" t="s">
        <v>612</v>
      </c>
      <c r="B107" s="59">
        <v>0</v>
      </c>
      <c r="C107" s="59">
        <v>0</v>
      </c>
      <c r="D107" s="59">
        <v>0</v>
      </c>
      <c r="E107" s="124"/>
      <c r="F107" s="60"/>
    </row>
    <row r="108" spans="1:6" s="57" customFormat="1" ht="10.199999999999999" customHeight="1">
      <c r="A108" s="87" t="s">
        <v>613</v>
      </c>
      <c r="B108" s="59">
        <v>135.73500000000001</v>
      </c>
      <c r="C108" s="59">
        <v>936.84699999999998</v>
      </c>
      <c r="D108" s="59">
        <v>1072.5820000000001</v>
      </c>
      <c r="E108" s="124"/>
      <c r="F108" s="60"/>
    </row>
    <row r="109" spans="1:6" s="57" customFormat="1" ht="3.15" customHeight="1">
      <c r="A109" s="87"/>
      <c r="B109" s="59"/>
      <c r="C109" s="59"/>
      <c r="D109" s="59"/>
      <c r="E109" s="124"/>
      <c r="F109" s="60"/>
    </row>
    <row r="110" spans="1:6" s="57" customFormat="1" ht="10.199999999999999" customHeight="1">
      <c r="A110" s="85" t="s">
        <v>614</v>
      </c>
      <c r="B110" s="56">
        <v>3783.029</v>
      </c>
      <c r="C110" s="56">
        <v>947.69899999999996</v>
      </c>
      <c r="D110" s="56">
        <v>4730.7290000000003</v>
      </c>
      <c r="E110" s="124"/>
      <c r="F110" s="60"/>
    </row>
    <row r="111" spans="1:6" s="57" customFormat="1" ht="3.15" customHeight="1">
      <c r="A111" s="87"/>
      <c r="B111" s="59"/>
      <c r="C111" s="59"/>
      <c r="D111" s="59"/>
      <c r="E111" s="124"/>
      <c r="F111" s="60"/>
    </row>
    <row r="112" spans="1:6" s="57" customFormat="1" ht="10.199999999999999" customHeight="1">
      <c r="A112" s="63" t="s">
        <v>615</v>
      </c>
      <c r="B112" s="56">
        <v>27335.06</v>
      </c>
      <c r="C112" s="56">
        <v>382.298</v>
      </c>
      <c r="D112" s="56">
        <v>27717.358</v>
      </c>
      <c r="E112" s="124"/>
      <c r="F112" s="60"/>
    </row>
    <row r="113" spans="1:6" s="57" customFormat="1" ht="10.199999999999999" customHeight="1">
      <c r="A113" s="64" t="s">
        <v>616</v>
      </c>
      <c r="B113" s="62">
        <v>0</v>
      </c>
      <c r="C113" s="62">
        <v>0</v>
      </c>
      <c r="D113" s="62">
        <v>0</v>
      </c>
      <c r="E113" s="124"/>
      <c r="F113" s="60"/>
    </row>
    <row r="114" spans="1:6" s="57" customFormat="1" ht="10.199999999999999" customHeight="1">
      <c r="A114" s="64" t="s">
        <v>617</v>
      </c>
      <c r="B114" s="62">
        <v>27335.06</v>
      </c>
      <c r="C114" s="62">
        <v>382.298</v>
      </c>
      <c r="D114" s="62">
        <v>27717.358</v>
      </c>
      <c r="E114" s="124"/>
      <c r="F114" s="60"/>
    </row>
    <row r="115" spans="1:6" s="57" customFormat="1" ht="5.0999999999999996" customHeight="1">
      <c r="A115" s="86"/>
      <c r="B115" s="62"/>
      <c r="C115" s="62"/>
      <c r="D115" s="62"/>
      <c r="E115" s="124"/>
      <c r="F115" s="60"/>
    </row>
    <row r="116" spans="1:6" s="89" customFormat="1" ht="10.199999999999999" customHeight="1">
      <c r="A116" s="61" t="s">
        <v>618</v>
      </c>
      <c r="B116" s="62">
        <v>0</v>
      </c>
      <c r="C116" s="62">
        <v>0</v>
      </c>
      <c r="D116" s="62">
        <v>0</v>
      </c>
      <c r="E116" s="130"/>
      <c r="F116" s="60"/>
    </row>
    <row r="117" spans="1:6" s="57" customFormat="1" ht="3.15" customHeight="1">
      <c r="A117" s="87"/>
      <c r="B117" s="62"/>
      <c r="C117" s="62"/>
      <c r="D117" s="62"/>
      <c r="E117" s="124"/>
      <c r="F117" s="60"/>
    </row>
    <row r="118" spans="1:6" s="57" customFormat="1" ht="10.5" customHeight="1">
      <c r="A118" s="85" t="s">
        <v>619</v>
      </c>
      <c r="B118" s="56">
        <v>83021.528000000006</v>
      </c>
      <c r="C118" s="56">
        <v>2425.7840000000001</v>
      </c>
      <c r="D118" s="56">
        <v>85447.312999999995</v>
      </c>
      <c r="E118" s="126"/>
      <c r="F118" s="60"/>
    </row>
    <row r="119" spans="1:6" s="57" customFormat="1" ht="3.15" customHeight="1">
      <c r="A119" s="87"/>
      <c r="B119" s="62"/>
      <c r="C119" s="62"/>
      <c r="D119" s="62"/>
      <c r="E119" s="124"/>
      <c r="F119" s="60"/>
    </row>
    <row r="120" spans="1:6" s="57" customFormat="1" ht="12.75" customHeight="1">
      <c r="A120" s="85" t="s">
        <v>620</v>
      </c>
      <c r="B120" s="56">
        <v>494534.13500000001</v>
      </c>
      <c r="C120" s="56">
        <v>0</v>
      </c>
      <c r="D120" s="56">
        <v>494534.13500000001</v>
      </c>
      <c r="E120" s="124"/>
      <c r="F120" s="60"/>
    </row>
    <row r="121" spans="1:6" s="57" customFormat="1" ht="10.199999999999999" customHeight="1">
      <c r="A121" s="87" t="s">
        <v>621</v>
      </c>
      <c r="B121" s="59">
        <v>1085505.31</v>
      </c>
      <c r="C121" s="59">
        <v>0</v>
      </c>
      <c r="D121" s="59">
        <v>1085505.31</v>
      </c>
      <c r="E121" s="124"/>
      <c r="F121" s="60"/>
    </row>
    <row r="122" spans="1:6" s="57" customFormat="1" ht="10.199999999999999" customHeight="1">
      <c r="A122" s="87" t="s">
        <v>622</v>
      </c>
      <c r="B122" s="59">
        <v>0</v>
      </c>
      <c r="C122" s="59">
        <v>0</v>
      </c>
      <c r="D122" s="59">
        <v>0</v>
      </c>
      <c r="E122" s="124"/>
      <c r="F122" s="60"/>
    </row>
    <row r="123" spans="1:6" s="57" customFormat="1" ht="10.199999999999999" customHeight="1">
      <c r="A123" s="87" t="s">
        <v>623</v>
      </c>
      <c r="B123" s="59">
        <v>8211.393</v>
      </c>
      <c r="C123" s="59">
        <v>0</v>
      </c>
      <c r="D123" s="59">
        <v>8211.393</v>
      </c>
      <c r="E123" s="124"/>
      <c r="F123" s="60"/>
    </row>
    <row r="124" spans="1:6" s="57" customFormat="1" ht="10.199999999999999" customHeight="1">
      <c r="A124" s="87" t="s">
        <v>624</v>
      </c>
      <c r="B124" s="59">
        <v>0</v>
      </c>
      <c r="C124" s="59">
        <v>0</v>
      </c>
      <c r="D124" s="59">
        <v>0</v>
      </c>
      <c r="E124" s="124"/>
      <c r="F124" s="60"/>
    </row>
    <row r="125" spans="1:6" s="57" customFormat="1" ht="10.199999999999999" customHeight="1">
      <c r="A125" s="87" t="s">
        <v>625</v>
      </c>
      <c r="B125" s="59">
        <v>-617113.55700000003</v>
      </c>
      <c r="C125" s="59">
        <v>0</v>
      </c>
      <c r="D125" s="59">
        <v>-617113.55700000003</v>
      </c>
      <c r="E125" s="124"/>
      <c r="F125" s="60"/>
    </row>
    <row r="126" spans="1:6" s="57" customFormat="1" ht="10.199999999999999" customHeight="1">
      <c r="A126" s="87" t="s">
        <v>626</v>
      </c>
      <c r="B126" s="59">
        <v>17930.990000000002</v>
      </c>
      <c r="C126" s="59">
        <v>0</v>
      </c>
      <c r="D126" s="59">
        <v>17930.990000000002</v>
      </c>
      <c r="E126" s="124"/>
      <c r="F126" s="60"/>
    </row>
    <row r="127" spans="1:6" s="57" customFormat="1" ht="2.1" customHeight="1">
      <c r="A127" s="87"/>
      <c r="B127" s="59"/>
      <c r="C127" s="59"/>
      <c r="D127" s="59"/>
      <c r="E127" s="124"/>
      <c r="F127" s="60"/>
    </row>
    <row r="128" spans="1:6" s="57" customFormat="1" ht="12.15" customHeight="1">
      <c r="A128" s="85" t="s">
        <v>627</v>
      </c>
      <c r="B128" s="56">
        <v>577555.66399999999</v>
      </c>
      <c r="C128" s="56">
        <v>2425.7840000000001</v>
      </c>
      <c r="D128" s="56">
        <v>579981.44900000002</v>
      </c>
      <c r="E128" s="124"/>
      <c r="F128" s="60"/>
    </row>
    <row r="129" spans="1:6" s="57" customFormat="1" ht="2.1" customHeight="1">
      <c r="A129" s="90"/>
      <c r="B129" s="73"/>
      <c r="C129" s="73"/>
      <c r="D129" s="73"/>
      <c r="E129" s="124"/>
      <c r="F129" s="60"/>
    </row>
    <row r="130" spans="1:6" s="57" customFormat="1" ht="12.75" customHeight="1">
      <c r="A130" s="85" t="s">
        <v>628</v>
      </c>
      <c r="B130" s="56">
        <v>41707.534</v>
      </c>
      <c r="C130" s="56">
        <v>0</v>
      </c>
      <c r="D130" s="56">
        <v>41707.534</v>
      </c>
      <c r="E130" s="124"/>
      <c r="F130" s="60"/>
    </row>
    <row r="131" spans="1:6" s="57" customFormat="1" ht="10.199999999999999" customHeight="1">
      <c r="A131" s="64" t="s">
        <v>629</v>
      </c>
      <c r="B131" s="59">
        <v>0</v>
      </c>
      <c r="C131" s="59">
        <v>0</v>
      </c>
      <c r="D131" s="59">
        <v>0</v>
      </c>
      <c r="E131" s="124"/>
      <c r="F131" s="60"/>
    </row>
    <row r="132" spans="1:6" s="57" customFormat="1" ht="10.199999999999999" customHeight="1">
      <c r="A132" s="87" t="s">
        <v>630</v>
      </c>
      <c r="B132" s="59">
        <v>41707.534</v>
      </c>
      <c r="C132" s="59">
        <v>0</v>
      </c>
      <c r="D132" s="59">
        <v>41707.534</v>
      </c>
      <c r="E132" s="124"/>
      <c r="F132" s="60"/>
    </row>
    <row r="133" spans="1:6" s="57" customFormat="1" ht="10.199999999999999" customHeight="1">
      <c r="A133" s="87" t="s">
        <v>631</v>
      </c>
      <c r="B133" s="59">
        <v>0</v>
      </c>
      <c r="C133" s="59">
        <v>0</v>
      </c>
      <c r="D133" s="59">
        <v>0</v>
      </c>
      <c r="E133" s="124"/>
      <c r="F133" s="60"/>
    </row>
    <row r="134" spans="1:6" s="57" customFormat="1" ht="10.199999999999999" customHeight="1">
      <c r="A134" s="87" t="s">
        <v>632</v>
      </c>
      <c r="B134" s="59">
        <v>0</v>
      </c>
      <c r="C134" s="59">
        <v>0</v>
      </c>
      <c r="D134" s="59">
        <v>0</v>
      </c>
      <c r="E134" s="124"/>
      <c r="F134" s="60"/>
    </row>
    <row r="135" spans="1:6" ht="8.4" customHeight="1" thickBot="1">
      <c r="A135" s="91"/>
      <c r="B135" s="91"/>
      <c r="C135" s="91"/>
      <c r="D135" s="91"/>
      <c r="F135" s="60"/>
    </row>
    <row r="136" spans="1:6" s="78" customFormat="1" ht="14.25" customHeight="1">
      <c r="A136" s="133" t="s">
        <v>581</v>
      </c>
      <c r="B136" s="93"/>
      <c r="C136" s="93"/>
      <c r="D136" s="93"/>
      <c r="E136" s="128"/>
    </row>
    <row r="137" spans="1:6" s="78" customFormat="1" ht="10.199999999999999">
      <c r="A137" s="92" t="s">
        <v>633</v>
      </c>
      <c r="B137" s="93"/>
      <c r="C137" s="93"/>
      <c r="D137" s="93"/>
      <c r="E137" s="128"/>
    </row>
    <row r="139" spans="1:6">
      <c r="D139" s="94">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130AEAA3-79BE-4B59-B6BF-E35F83045166}"/>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D275-281D-4558-939B-46A273007928}">
  <dimension ref="A1:F88"/>
  <sheetViews>
    <sheetView showGridLines="0" zoomScaleNormal="100" workbookViewId="0">
      <selection sqref="A1:D1"/>
    </sheetView>
  </sheetViews>
  <sheetFormatPr baseColWidth="10" defaultColWidth="11.33203125" defaultRowHeight="13.8"/>
  <cols>
    <col min="1" max="1" width="70.6640625" style="48" customWidth="1"/>
    <col min="2" max="4" width="27.6640625" style="48" customWidth="1"/>
    <col min="5" max="6" width="20" style="40" bestFit="1" customWidth="1"/>
    <col min="7" max="16384" width="11.33203125" style="40"/>
  </cols>
  <sheetData>
    <row r="1" spans="1:5" s="95" customFormat="1" ht="16.2" customHeight="1">
      <c r="A1" s="339" t="s">
        <v>821</v>
      </c>
      <c r="B1" s="339"/>
      <c r="C1" s="339"/>
      <c r="D1" s="339"/>
    </row>
    <row r="2" spans="1:5" s="97" customFormat="1" ht="24" customHeight="1">
      <c r="A2" s="96" t="s">
        <v>693</v>
      </c>
      <c r="B2" s="96"/>
      <c r="C2" s="96"/>
      <c r="D2" s="96"/>
    </row>
    <row r="3" spans="1:5" s="99" customFormat="1" ht="16.2" customHeight="1">
      <c r="A3" s="98">
        <v>45777</v>
      </c>
      <c r="B3" s="98"/>
      <c r="C3" s="98"/>
      <c r="D3" s="98"/>
    </row>
    <row r="4" spans="1:5" s="100" customFormat="1" ht="15" customHeight="1">
      <c r="A4" s="45" t="s">
        <v>535</v>
      </c>
      <c r="B4" s="46"/>
      <c r="C4" s="46"/>
      <c r="D4" s="46"/>
    </row>
    <row r="5" spans="1:5" s="95" customFormat="1" ht="3.9" customHeight="1" thickBot="1">
      <c r="A5" s="102"/>
      <c r="B5" s="103"/>
      <c r="C5" s="103"/>
      <c r="D5" s="103"/>
    </row>
    <row r="6" spans="1:5" s="95" customFormat="1" ht="16.2" customHeight="1">
      <c r="A6" s="104"/>
      <c r="B6" s="50" t="s">
        <v>692</v>
      </c>
      <c r="C6" s="50"/>
      <c r="D6" s="50"/>
    </row>
    <row r="7" spans="1:5" s="95" customFormat="1" ht="14.1" customHeight="1">
      <c r="A7" s="106"/>
      <c r="B7" s="52" t="s">
        <v>538</v>
      </c>
      <c r="C7" s="52" t="s">
        <v>539</v>
      </c>
      <c r="D7" s="52" t="s">
        <v>540</v>
      </c>
    </row>
    <row r="8" spans="1:5" s="95" customFormat="1" ht="3.15" customHeight="1">
      <c r="A8" s="53"/>
      <c r="B8" s="84"/>
      <c r="C8" s="84"/>
      <c r="D8" s="84"/>
    </row>
    <row r="9" spans="1:5" s="89" customFormat="1" ht="8.6999999999999993" customHeight="1">
      <c r="A9" s="107" t="s">
        <v>637</v>
      </c>
      <c r="B9" s="108">
        <v>40929.449509999999</v>
      </c>
      <c r="C9" s="108">
        <v>762.94056</v>
      </c>
      <c r="D9" s="108">
        <v>41692.390070000001</v>
      </c>
      <c r="E9" s="109"/>
    </row>
    <row r="10" spans="1:5" s="89" customFormat="1" ht="8.6999999999999993" customHeight="1">
      <c r="A10" s="110" t="s">
        <v>638</v>
      </c>
      <c r="B10" s="111">
        <v>1209.0155400000001</v>
      </c>
      <c r="C10" s="111">
        <v>18.752680000000002</v>
      </c>
      <c r="D10" s="111">
        <v>1227.7682199999999</v>
      </c>
    </row>
    <row r="11" spans="1:5" s="89" customFormat="1" ht="8.6999999999999993" customHeight="1">
      <c r="A11" s="58" t="s">
        <v>639</v>
      </c>
      <c r="B11" s="111">
        <v>0</v>
      </c>
      <c r="C11" s="111">
        <v>0</v>
      </c>
      <c r="D11" s="111">
        <v>0</v>
      </c>
    </row>
    <row r="12" spans="1:5" s="89" customFormat="1" ht="8.6999999999999993" customHeight="1">
      <c r="A12" s="58" t="s">
        <v>640</v>
      </c>
      <c r="B12" s="111">
        <v>0</v>
      </c>
      <c r="C12" s="111">
        <v>0</v>
      </c>
      <c r="D12" s="111">
        <v>0</v>
      </c>
    </row>
    <row r="13" spans="1:5" s="89" customFormat="1" ht="8.6999999999999993" customHeight="1">
      <c r="A13" s="58" t="s">
        <v>641</v>
      </c>
      <c r="B13" s="111">
        <v>39720.433969999998</v>
      </c>
      <c r="C13" s="111">
        <v>744.18787999999995</v>
      </c>
      <c r="D13" s="111">
        <v>40464.621850000003</v>
      </c>
    </row>
    <row r="14" spans="1:5" s="89" customFormat="1" ht="8.6999999999999993" customHeight="1">
      <c r="A14" s="64" t="s">
        <v>642</v>
      </c>
      <c r="B14" s="111">
        <v>0</v>
      </c>
      <c r="C14" s="111">
        <v>0</v>
      </c>
      <c r="D14" s="111">
        <v>0</v>
      </c>
    </row>
    <row r="15" spans="1:5" s="89" customFormat="1" ht="8.6999999999999993" customHeight="1">
      <c r="A15" s="58" t="s">
        <v>643</v>
      </c>
      <c r="B15" s="111">
        <v>0</v>
      </c>
      <c r="C15" s="111">
        <v>0</v>
      </c>
      <c r="D15" s="111">
        <v>0</v>
      </c>
    </row>
    <row r="16" spans="1:5" s="89" customFormat="1" ht="8.6999999999999993" customHeight="1">
      <c r="A16" s="58" t="s">
        <v>644</v>
      </c>
      <c r="B16" s="111">
        <v>0</v>
      </c>
      <c r="C16" s="111">
        <v>0</v>
      </c>
      <c r="D16" s="111">
        <v>0</v>
      </c>
    </row>
    <row r="17" spans="1:4" s="89" customFormat="1" ht="8.6999999999999993" customHeight="1">
      <c r="A17" s="58" t="s">
        <v>645</v>
      </c>
      <c r="B17" s="111">
        <v>0</v>
      </c>
      <c r="C17" s="111">
        <v>0</v>
      </c>
      <c r="D17" s="111">
        <v>0</v>
      </c>
    </row>
    <row r="18" spans="1:4" s="89" customFormat="1" ht="8.6999999999999993" customHeight="1">
      <c r="A18" s="58" t="s">
        <v>563</v>
      </c>
      <c r="B18" s="111">
        <v>0</v>
      </c>
      <c r="C18" s="111">
        <v>0</v>
      </c>
      <c r="D18" s="111">
        <v>0</v>
      </c>
    </row>
    <row r="19" spans="1:4" s="89" customFormat="1" ht="3.15" customHeight="1">
      <c r="A19" s="58"/>
      <c r="B19" s="111"/>
      <c r="C19" s="111"/>
      <c r="D19" s="111"/>
    </row>
    <row r="20" spans="1:4" s="89" customFormat="1" ht="8.6999999999999993" customHeight="1">
      <c r="A20" s="55" t="s">
        <v>646</v>
      </c>
      <c r="B20" s="108">
        <v>720.55637000000002</v>
      </c>
      <c r="C20" s="108">
        <v>38.528849999999998</v>
      </c>
      <c r="D20" s="108">
        <v>759.08521999999994</v>
      </c>
    </row>
    <row r="21" spans="1:4" s="89" customFormat="1" ht="8.6999999999999993" customHeight="1">
      <c r="A21" s="58" t="s">
        <v>647</v>
      </c>
      <c r="B21" s="111">
        <v>0</v>
      </c>
      <c r="C21" s="111">
        <v>0</v>
      </c>
      <c r="D21" s="111">
        <v>0</v>
      </c>
    </row>
    <row r="22" spans="1:4" s="89" customFormat="1" ht="8.6999999999999993" customHeight="1">
      <c r="A22" s="58" t="s">
        <v>648</v>
      </c>
      <c r="B22" s="111">
        <v>0</v>
      </c>
      <c r="C22" s="111">
        <v>0</v>
      </c>
      <c r="D22" s="111">
        <v>0</v>
      </c>
    </row>
    <row r="23" spans="1:4" s="89" customFormat="1" ht="8.6999999999999993" customHeight="1">
      <c r="A23" s="58" t="s">
        <v>639</v>
      </c>
      <c r="B23" s="111">
        <v>0</v>
      </c>
      <c r="C23" s="111">
        <v>0</v>
      </c>
      <c r="D23" s="111">
        <v>0</v>
      </c>
    </row>
    <row r="24" spans="1:4" s="89" customFormat="1" ht="8.6999999999999993" customHeight="1">
      <c r="A24" s="58" t="s">
        <v>649</v>
      </c>
      <c r="B24" s="111">
        <v>720.55637000000002</v>
      </c>
      <c r="C24" s="111">
        <v>0</v>
      </c>
      <c r="D24" s="111">
        <v>720.55637000000002</v>
      </c>
    </row>
    <row r="25" spans="1:4" s="89" customFormat="1" ht="8.6999999999999993" customHeight="1">
      <c r="A25" s="58" t="s">
        <v>650</v>
      </c>
      <c r="B25" s="111">
        <v>0</v>
      </c>
      <c r="C25" s="111">
        <v>0</v>
      </c>
      <c r="D25" s="111">
        <v>0</v>
      </c>
    </row>
    <row r="26" spans="1:4" s="89" customFormat="1" ht="8.6999999999999993" customHeight="1">
      <c r="A26" s="58" t="s">
        <v>651</v>
      </c>
      <c r="B26" s="111">
        <v>0</v>
      </c>
      <c r="C26" s="111">
        <v>0</v>
      </c>
      <c r="D26" s="111">
        <v>0</v>
      </c>
    </row>
    <row r="27" spans="1:4" s="89" customFormat="1" ht="8.6999999999999993" customHeight="1">
      <c r="A27" s="58" t="s">
        <v>652</v>
      </c>
      <c r="B27" s="111">
        <v>0</v>
      </c>
      <c r="C27" s="111">
        <v>0</v>
      </c>
      <c r="D27" s="111">
        <v>0</v>
      </c>
    </row>
    <row r="28" spans="1:4" s="89" customFormat="1" ht="8.6999999999999993" customHeight="1">
      <c r="A28" s="58" t="s">
        <v>653</v>
      </c>
      <c r="B28" s="111">
        <v>0</v>
      </c>
      <c r="C28" s="111">
        <v>0</v>
      </c>
      <c r="D28" s="111">
        <v>0</v>
      </c>
    </row>
    <row r="29" spans="1:4" s="89" customFormat="1" ht="8.6999999999999993" customHeight="1">
      <c r="A29" s="58" t="s">
        <v>654</v>
      </c>
      <c r="B29" s="111">
        <v>0</v>
      </c>
      <c r="C29" s="111">
        <v>0</v>
      </c>
      <c r="D29" s="111">
        <v>0</v>
      </c>
    </row>
    <row r="30" spans="1:4" s="89" customFormat="1" ht="8.6999999999999993" customHeight="1">
      <c r="A30" s="58" t="s">
        <v>644</v>
      </c>
      <c r="B30" s="111">
        <v>0</v>
      </c>
      <c r="C30" s="111">
        <v>38.528849999999998</v>
      </c>
      <c r="D30" s="111">
        <v>38.528849999999998</v>
      </c>
    </row>
    <row r="31" spans="1:4" s="89" customFormat="1" ht="8.6999999999999993" customHeight="1">
      <c r="A31" s="58" t="s">
        <v>655</v>
      </c>
      <c r="B31" s="111">
        <v>0</v>
      </c>
      <c r="C31" s="111">
        <v>0</v>
      </c>
      <c r="D31" s="111">
        <v>0</v>
      </c>
    </row>
    <row r="32" spans="1:4" s="89" customFormat="1" ht="8.6999999999999993" customHeight="1">
      <c r="A32" s="58" t="s">
        <v>563</v>
      </c>
      <c r="B32" s="111">
        <v>0</v>
      </c>
      <c r="C32" s="111">
        <v>0</v>
      </c>
      <c r="D32" s="111">
        <v>0</v>
      </c>
    </row>
    <row r="33" spans="1:4" s="89" customFormat="1" ht="3.15" customHeight="1">
      <c r="A33" s="58"/>
      <c r="B33" s="111"/>
      <c r="C33" s="111"/>
      <c r="D33" s="111"/>
    </row>
    <row r="34" spans="1:4" s="89" customFormat="1" ht="8.6999999999999993" customHeight="1">
      <c r="A34" s="55" t="s">
        <v>656</v>
      </c>
      <c r="B34" s="108">
        <v>40208.89314</v>
      </c>
      <c r="C34" s="108">
        <v>724.41170999999997</v>
      </c>
      <c r="D34" s="108">
        <v>40933.30485</v>
      </c>
    </row>
    <row r="35" spans="1:4" s="89" customFormat="1" ht="3.15" customHeight="1">
      <c r="A35" s="61"/>
      <c r="B35" s="112"/>
      <c r="C35" s="112"/>
      <c r="D35" s="112"/>
    </row>
    <row r="36" spans="1:4" s="89" customFormat="1" ht="8.6999999999999993" customHeight="1">
      <c r="A36" s="113" t="s">
        <v>657</v>
      </c>
      <c r="B36" s="108">
        <v>-1466.6262899999999</v>
      </c>
      <c r="C36" s="108">
        <v>-594.14182999999991</v>
      </c>
      <c r="D36" s="108">
        <v>-2060.7681200000002</v>
      </c>
    </row>
    <row r="37" spans="1:4" s="89" customFormat="1" ht="3.15" customHeight="1">
      <c r="A37" s="58"/>
      <c r="B37" s="111"/>
      <c r="C37" s="111"/>
      <c r="D37" s="111"/>
    </row>
    <row r="38" spans="1:4" s="89" customFormat="1" ht="8.6999999999999993" customHeight="1">
      <c r="A38" s="55" t="s">
        <v>658</v>
      </c>
      <c r="B38" s="108">
        <v>41675.51943</v>
      </c>
      <c r="C38" s="108">
        <v>1318.5535400000001</v>
      </c>
      <c r="D38" s="108">
        <v>42994.072970000001</v>
      </c>
    </row>
    <row r="39" spans="1:4" s="89" customFormat="1" ht="3.15" customHeight="1">
      <c r="A39" s="61"/>
      <c r="B39" s="112"/>
      <c r="C39" s="112"/>
      <c r="D39" s="112"/>
    </row>
    <row r="40" spans="1:4" s="89" customFormat="1" ht="8.6999999999999993" customHeight="1">
      <c r="A40" s="55" t="s">
        <v>659</v>
      </c>
      <c r="B40" s="108">
        <v>24291.688739999998</v>
      </c>
      <c r="C40" s="108">
        <v>0</v>
      </c>
      <c r="D40" s="108">
        <v>24291.688739999998</v>
      </c>
    </row>
    <row r="41" spans="1:4" s="89" customFormat="1" ht="8.6999999999999993" customHeight="1">
      <c r="A41" s="58" t="s">
        <v>660</v>
      </c>
      <c r="B41" s="111">
        <v>0</v>
      </c>
      <c r="C41" s="111">
        <v>0</v>
      </c>
      <c r="D41" s="111">
        <v>0</v>
      </c>
    </row>
    <row r="42" spans="1:4" s="89" customFormat="1" ht="8.6999999999999993" customHeight="1">
      <c r="A42" s="58" t="s">
        <v>661</v>
      </c>
      <c r="B42" s="111">
        <v>0</v>
      </c>
      <c r="C42" s="111">
        <v>0</v>
      </c>
      <c r="D42" s="111">
        <v>0</v>
      </c>
    </row>
    <row r="43" spans="1:4" s="89" customFormat="1" ht="8.6999999999999993" customHeight="1">
      <c r="A43" s="58" t="s">
        <v>662</v>
      </c>
      <c r="B43" s="111">
        <v>23479.622789999998</v>
      </c>
      <c r="C43" s="111">
        <v>0</v>
      </c>
      <c r="D43" s="111">
        <v>23479.622789999998</v>
      </c>
    </row>
    <row r="44" spans="1:4" s="89" customFormat="1" ht="8.6999999999999993" customHeight="1">
      <c r="A44" s="58" t="s">
        <v>663</v>
      </c>
      <c r="B44" s="111">
        <v>812.06595000000004</v>
      </c>
      <c r="C44" s="111">
        <v>0</v>
      </c>
      <c r="D44" s="111">
        <v>812.06595000000004</v>
      </c>
    </row>
    <row r="45" spans="1:4" s="89" customFormat="1" ht="3.15" customHeight="1">
      <c r="A45" s="58"/>
      <c r="B45" s="112"/>
      <c r="C45" s="112"/>
      <c r="D45" s="112"/>
    </row>
    <row r="46" spans="1:4" s="89" customFormat="1" ht="8.6999999999999993" customHeight="1">
      <c r="A46" s="55" t="s">
        <v>664</v>
      </c>
      <c r="B46" s="108">
        <v>18527.489160000001</v>
      </c>
      <c r="C46" s="108">
        <v>730.22593000000006</v>
      </c>
      <c r="D46" s="108">
        <v>19257.715090000002</v>
      </c>
    </row>
    <row r="47" spans="1:4" s="89" customFormat="1" ht="8.6999999999999993" customHeight="1">
      <c r="A47" s="58" t="s">
        <v>665</v>
      </c>
      <c r="B47" s="111">
        <v>0</v>
      </c>
      <c r="C47" s="111">
        <v>0</v>
      </c>
      <c r="D47" s="111">
        <v>0</v>
      </c>
    </row>
    <row r="48" spans="1:4" s="89" customFormat="1" ht="8.6999999999999993" customHeight="1">
      <c r="A48" s="58" t="s">
        <v>661</v>
      </c>
      <c r="B48" s="111">
        <v>0</v>
      </c>
      <c r="C48" s="111">
        <v>0</v>
      </c>
      <c r="D48" s="111">
        <v>0</v>
      </c>
    </row>
    <row r="49" spans="1:4" s="89" customFormat="1" ht="8.6999999999999993" customHeight="1">
      <c r="A49" s="58" t="s">
        <v>662</v>
      </c>
      <c r="B49" s="111">
        <v>16750.43319</v>
      </c>
      <c r="C49" s="111">
        <v>724.34930000000008</v>
      </c>
      <c r="D49" s="111">
        <v>17474.782489999998</v>
      </c>
    </row>
    <row r="50" spans="1:4" s="89" customFormat="1" ht="8.6999999999999993" customHeight="1">
      <c r="A50" s="58" t="s">
        <v>666</v>
      </c>
      <c r="B50" s="111">
        <v>1777.0559699999999</v>
      </c>
      <c r="C50" s="111">
        <v>5.8766300000000005</v>
      </c>
      <c r="D50" s="111">
        <v>1782.9326000000001</v>
      </c>
    </row>
    <row r="51" spans="1:4" s="89" customFormat="1" ht="3.15" customHeight="1">
      <c r="A51" s="58"/>
      <c r="B51" s="112"/>
      <c r="C51" s="112"/>
      <c r="D51" s="112"/>
    </row>
    <row r="52" spans="1:4" s="89" customFormat="1" ht="11.25" customHeight="1">
      <c r="A52" s="68" t="s">
        <v>667</v>
      </c>
      <c r="B52" s="111">
        <v>0</v>
      </c>
      <c r="C52" s="111">
        <v>0</v>
      </c>
      <c r="D52" s="111">
        <v>0</v>
      </c>
    </row>
    <row r="53" spans="1:4" s="89" customFormat="1" ht="7.5" customHeight="1">
      <c r="A53" s="68"/>
      <c r="B53" s="111"/>
      <c r="C53" s="111"/>
      <c r="D53" s="111"/>
    </row>
    <row r="54" spans="1:4" s="89" customFormat="1" ht="8.6999999999999993" customHeight="1">
      <c r="A54" s="55" t="s">
        <v>668</v>
      </c>
      <c r="B54" s="108">
        <v>47439.719010000001</v>
      </c>
      <c r="C54" s="108">
        <v>588.32760999999994</v>
      </c>
      <c r="D54" s="108">
        <v>48028.046619999994</v>
      </c>
    </row>
    <row r="55" spans="1:4" s="89" customFormat="1" ht="3.15" customHeight="1">
      <c r="A55" s="61"/>
      <c r="B55" s="112"/>
      <c r="C55" s="112"/>
      <c r="D55" s="112"/>
    </row>
    <row r="56" spans="1:4" s="89" customFormat="1" ht="8.6999999999999993" customHeight="1">
      <c r="A56" s="55" t="s">
        <v>669</v>
      </c>
      <c r="B56" s="108">
        <v>26198.556109999998</v>
      </c>
      <c r="C56" s="108">
        <v>808.61662999999999</v>
      </c>
      <c r="D56" s="108">
        <v>27007.172739999998</v>
      </c>
    </row>
    <row r="57" spans="1:4" s="89" customFormat="1" ht="8.6999999999999993" customHeight="1">
      <c r="A57" s="58" t="s">
        <v>670</v>
      </c>
      <c r="B57" s="111">
        <v>22003.229800000001</v>
      </c>
      <c r="C57" s="111">
        <v>0</v>
      </c>
      <c r="D57" s="111">
        <v>22003.229800000001</v>
      </c>
    </row>
    <row r="58" spans="1:4" s="89" customFormat="1" ht="8.6999999999999993" customHeight="1">
      <c r="A58" s="58" t="s">
        <v>671</v>
      </c>
      <c r="B58" s="111">
        <v>158.82225</v>
      </c>
      <c r="C58" s="111">
        <v>0</v>
      </c>
      <c r="D58" s="111">
        <v>158.82225</v>
      </c>
    </row>
    <row r="59" spans="1:4" s="89" customFormat="1" ht="8.6999999999999993" customHeight="1">
      <c r="A59" s="58" t="s">
        <v>672</v>
      </c>
      <c r="B59" s="111">
        <v>3873.2651099999998</v>
      </c>
      <c r="C59" s="111">
        <v>808.61662999999999</v>
      </c>
      <c r="D59" s="111">
        <v>4681.8817399999998</v>
      </c>
    </row>
    <row r="60" spans="1:4" s="89" customFormat="1" ht="8.6999999999999993" customHeight="1">
      <c r="A60" s="58" t="s">
        <v>673</v>
      </c>
      <c r="B60" s="111">
        <v>163.23895000000002</v>
      </c>
      <c r="C60" s="111">
        <v>0</v>
      </c>
      <c r="D60" s="111">
        <v>163.23895000000002</v>
      </c>
    </row>
    <row r="61" spans="1:4" s="89" customFormat="1" ht="3.15" customHeight="1">
      <c r="A61" s="58"/>
      <c r="B61" s="111"/>
      <c r="C61" s="111"/>
      <c r="D61" s="111"/>
    </row>
    <row r="62" spans="1:4" s="89" customFormat="1" ht="8.6999999999999993" customHeight="1">
      <c r="A62" s="55" t="s">
        <v>674</v>
      </c>
      <c r="B62" s="108">
        <v>21241.162899999999</v>
      </c>
      <c r="C62" s="108">
        <v>-220.28902000000002</v>
      </c>
      <c r="D62" s="108">
        <v>21020.873879999999</v>
      </c>
    </row>
    <row r="63" spans="1:4" s="89" customFormat="1" ht="3.15" customHeight="1">
      <c r="A63" s="58"/>
      <c r="B63" s="111"/>
      <c r="C63" s="111"/>
      <c r="D63" s="111"/>
    </row>
    <row r="64" spans="1:4" s="89" customFormat="1" ht="8.6999999999999993" customHeight="1">
      <c r="A64" s="55" t="s">
        <v>675</v>
      </c>
      <c r="B64" s="108">
        <v>2301.2375099999999</v>
      </c>
      <c r="C64" s="108">
        <v>40.539200000000001</v>
      </c>
      <c r="D64" s="108">
        <v>2341.7767100000001</v>
      </c>
    </row>
    <row r="65" spans="1:5" s="89" customFormat="1" ht="8.6999999999999993" customHeight="1">
      <c r="A65" s="58" t="s">
        <v>676</v>
      </c>
      <c r="B65" s="111">
        <v>0</v>
      </c>
      <c r="C65" s="111">
        <v>0</v>
      </c>
      <c r="D65" s="111">
        <v>0</v>
      </c>
    </row>
    <row r="66" spans="1:5" s="89" customFormat="1" ht="8.6999999999999993" customHeight="1">
      <c r="A66" s="58" t="s">
        <v>677</v>
      </c>
      <c r="B66" s="111">
        <v>0</v>
      </c>
      <c r="C66" s="111">
        <v>0</v>
      </c>
      <c r="D66" s="111">
        <v>0</v>
      </c>
    </row>
    <row r="67" spans="1:5" s="89" customFormat="1" ht="8.6999999999999993" customHeight="1">
      <c r="A67" s="58" t="s">
        <v>678</v>
      </c>
      <c r="B67" s="111">
        <v>527.68594000000007</v>
      </c>
      <c r="C67" s="111">
        <v>40.539200000000001</v>
      </c>
      <c r="D67" s="111">
        <v>568.22514000000001</v>
      </c>
    </row>
    <row r="68" spans="1:5" s="89" customFormat="1" ht="8.6999999999999993" customHeight="1">
      <c r="A68" s="58" t="s">
        <v>679</v>
      </c>
      <c r="B68" s="111">
        <v>0</v>
      </c>
      <c r="C68" s="111">
        <v>0</v>
      </c>
      <c r="D68" s="111">
        <v>0</v>
      </c>
    </row>
    <row r="69" spans="1:5" s="89" customFormat="1" ht="8.6999999999999993" customHeight="1">
      <c r="A69" s="58" t="s">
        <v>680</v>
      </c>
      <c r="B69" s="111">
        <v>1021.1214</v>
      </c>
      <c r="C69" s="111">
        <v>0</v>
      </c>
      <c r="D69" s="111">
        <v>1021.1214</v>
      </c>
    </row>
    <row r="70" spans="1:5" s="89" customFormat="1" ht="8.6999999999999993" customHeight="1">
      <c r="A70" s="58" t="s">
        <v>681</v>
      </c>
      <c r="B70" s="111">
        <v>251.98376000000002</v>
      </c>
      <c r="C70" s="111">
        <v>0</v>
      </c>
      <c r="D70" s="111">
        <v>251.98376000000002</v>
      </c>
    </row>
    <row r="71" spans="1:5" s="89" customFormat="1" ht="8.6999999999999993" customHeight="1">
      <c r="A71" s="58" t="s">
        <v>682</v>
      </c>
      <c r="B71" s="111">
        <v>500.44641000000001</v>
      </c>
      <c r="C71" s="111">
        <v>0</v>
      </c>
      <c r="D71" s="111">
        <v>500.44641000000001</v>
      </c>
    </row>
    <row r="72" spans="1:5" s="89" customFormat="1" ht="3.15" customHeight="1">
      <c r="A72" s="58"/>
      <c r="B72" s="111"/>
      <c r="C72" s="111"/>
      <c r="D72" s="111"/>
    </row>
    <row r="73" spans="1:5" s="89" customFormat="1" ht="8.6999999999999993" customHeight="1">
      <c r="A73" s="63" t="s">
        <v>683</v>
      </c>
      <c r="B73" s="108">
        <v>2444.0125300000004</v>
      </c>
      <c r="C73" s="108">
        <v>180.17103</v>
      </c>
      <c r="D73" s="108">
        <v>2624.1835599999999</v>
      </c>
      <c r="E73" s="109"/>
    </row>
    <row r="74" spans="1:5" s="89" customFormat="1" ht="4.6500000000000004" customHeight="1">
      <c r="A74" s="58"/>
      <c r="B74" s="111"/>
      <c r="C74" s="111"/>
      <c r="D74" s="111"/>
    </row>
    <row r="75" spans="1:5" s="89" customFormat="1" ht="8.6999999999999993" customHeight="1">
      <c r="A75" s="113" t="s">
        <v>684</v>
      </c>
      <c r="B75" s="108">
        <v>21383.93792</v>
      </c>
      <c r="C75" s="108">
        <v>-80.65719</v>
      </c>
      <c r="D75" s="108">
        <v>21303.280730000002</v>
      </c>
    </row>
    <row r="76" spans="1:5" s="89" customFormat="1" ht="3.9" customHeight="1">
      <c r="A76" s="61"/>
      <c r="B76" s="112"/>
      <c r="C76" s="112"/>
      <c r="D76" s="112"/>
    </row>
    <row r="77" spans="1:5" s="89" customFormat="1" ht="8.6999999999999993" customHeight="1">
      <c r="A77" s="58" t="s">
        <v>685</v>
      </c>
      <c r="B77" s="111">
        <v>3372.29063</v>
      </c>
      <c r="C77" s="111">
        <v>0</v>
      </c>
      <c r="D77" s="111">
        <v>3372.29063</v>
      </c>
    </row>
    <row r="78" spans="1:5" s="89" customFormat="1" ht="3.9" customHeight="1">
      <c r="A78" s="58"/>
      <c r="B78" s="111"/>
      <c r="C78" s="111"/>
      <c r="D78" s="111"/>
    </row>
    <row r="79" spans="1:5" s="89" customFormat="1" ht="8.6999999999999993" customHeight="1">
      <c r="A79" s="68" t="s">
        <v>686</v>
      </c>
      <c r="B79" s="112">
        <v>18011.647290000001</v>
      </c>
      <c r="C79" s="112">
        <v>-80.65719</v>
      </c>
      <c r="D79" s="112">
        <v>17930.990100000003</v>
      </c>
    </row>
    <row r="80" spans="1:5" s="95" customFormat="1" ht="3.75" customHeight="1" thickBot="1">
      <c r="A80" s="91"/>
      <c r="B80" s="114"/>
      <c r="C80" s="114"/>
      <c r="D80" s="114"/>
    </row>
    <row r="81" spans="1:6" s="95" customFormat="1" ht="15.75" customHeight="1">
      <c r="A81" s="115" t="s">
        <v>581</v>
      </c>
      <c r="B81" s="116"/>
      <c r="C81" s="116"/>
      <c r="D81" s="116"/>
    </row>
    <row r="82" spans="1:6" s="95" customFormat="1">
      <c r="A82" s="102"/>
      <c r="B82" s="117"/>
      <c r="C82" s="117"/>
      <c r="D82" s="117"/>
    </row>
    <row r="83" spans="1:6" s="95" customFormat="1">
      <c r="A83" s="102"/>
      <c r="B83" s="117"/>
      <c r="C83" s="117"/>
      <c r="D83" s="117"/>
      <c r="E83" s="134"/>
      <c r="F83" s="134"/>
    </row>
    <row r="84" spans="1:6" s="95" customFormat="1">
      <c r="A84" s="102"/>
      <c r="B84" s="118"/>
      <c r="C84" s="118"/>
      <c r="D84" s="118"/>
    </row>
    <row r="85" spans="1:6" s="95" customFormat="1">
      <c r="A85" s="102"/>
      <c r="B85" s="119"/>
      <c r="C85" s="119"/>
      <c r="D85" s="119"/>
      <c r="E85" s="134"/>
    </row>
    <row r="86" spans="1:6" s="95" customFormat="1">
      <c r="A86" s="102"/>
      <c r="B86" s="102"/>
      <c r="C86" s="102"/>
      <c r="D86" s="102"/>
    </row>
    <row r="87" spans="1:6" s="95" customFormat="1">
      <c r="A87" s="102"/>
      <c r="B87" s="102"/>
      <c r="C87" s="102"/>
      <c r="D87" s="102"/>
    </row>
    <row r="88" spans="1:6" s="95" customFormat="1">
      <c r="A88" s="102"/>
      <c r="B88" s="102"/>
      <c r="C88" s="102"/>
      <c r="D88" s="102"/>
    </row>
  </sheetData>
  <mergeCells count="5">
    <mergeCell ref="A1:D1"/>
    <mergeCell ref="A2:D2"/>
    <mergeCell ref="A3:D3"/>
    <mergeCell ref="A4:D4"/>
    <mergeCell ref="B6:D6"/>
  </mergeCells>
  <hyperlinks>
    <hyperlink ref="A1:D1" location="Índice!A1" display="Volver al Índice" xr:uid="{8BD19D4B-81CE-470C-9B98-40122FD84EDA}"/>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DEA00-3D15-4543-BDBD-5ABA0B412649}">
  <dimension ref="A1:G139"/>
  <sheetViews>
    <sheetView showGridLines="0" topLeftCell="A97" zoomScaleNormal="100" workbookViewId="0">
      <selection sqref="A1:D1"/>
    </sheetView>
  </sheetViews>
  <sheetFormatPr baseColWidth="10" defaultColWidth="11.33203125" defaultRowHeight="13.8"/>
  <cols>
    <col min="1" max="1" width="70.6640625" style="48" customWidth="1"/>
    <col min="2" max="4" width="27.6640625" style="48" customWidth="1"/>
    <col min="5" max="5" width="23.33203125" style="120" bestFit="1" customWidth="1"/>
    <col min="6" max="6" width="24.88671875" style="40" bestFit="1" customWidth="1"/>
    <col min="7" max="7" width="22.33203125" style="40" bestFit="1" customWidth="1"/>
    <col min="8" max="16384" width="11.33203125" style="40"/>
  </cols>
  <sheetData>
    <row r="1" spans="1:6" ht="17.100000000000001" customHeight="1">
      <c r="A1" s="339" t="s">
        <v>821</v>
      </c>
      <c r="B1" s="339"/>
      <c r="C1" s="339"/>
      <c r="D1" s="339"/>
    </row>
    <row r="2" spans="1:6" s="42" customFormat="1" ht="24" customHeight="1">
      <c r="A2" s="41" t="s">
        <v>694</v>
      </c>
      <c r="B2" s="41"/>
      <c r="C2" s="41"/>
      <c r="D2" s="41"/>
      <c r="E2" s="121"/>
    </row>
    <row r="3" spans="1:6" s="44" customFormat="1" ht="18" customHeight="1">
      <c r="A3" s="98">
        <v>45777</v>
      </c>
      <c r="B3" s="98"/>
      <c r="C3" s="98"/>
      <c r="D3" s="98"/>
      <c r="E3" s="122"/>
    </row>
    <row r="4" spans="1:6" s="47" customFormat="1" ht="15" customHeight="1">
      <c r="A4" s="45" t="s">
        <v>535</v>
      </c>
      <c r="B4" s="46"/>
      <c r="C4" s="46"/>
      <c r="D4" s="46"/>
      <c r="E4" s="123"/>
    </row>
    <row r="5" spans="1:6" ht="3.9" customHeight="1" thickBot="1"/>
    <row r="6" spans="1:6" ht="18" customHeight="1">
      <c r="A6" s="49" t="s">
        <v>536</v>
      </c>
      <c r="B6" s="135" t="s">
        <v>695</v>
      </c>
      <c r="C6" s="135"/>
      <c r="D6" s="135"/>
    </row>
    <row r="7" spans="1:6" ht="14.1" customHeight="1">
      <c r="A7" s="51"/>
      <c r="B7" s="52" t="s">
        <v>538</v>
      </c>
      <c r="C7" s="52" t="s">
        <v>539</v>
      </c>
      <c r="D7" s="52" t="s">
        <v>540</v>
      </c>
    </row>
    <row r="8" spans="1:6" ht="3.15" customHeight="1">
      <c r="A8" s="53"/>
      <c r="B8" s="54"/>
      <c r="C8" s="54"/>
      <c r="D8" s="54"/>
    </row>
    <row r="9" spans="1:6" s="57" customFormat="1" ht="9.75" customHeight="1">
      <c r="A9" s="55" t="s">
        <v>541</v>
      </c>
      <c r="B9" s="56">
        <v>609413.97</v>
      </c>
      <c r="C9" s="56">
        <v>469527.15100000001</v>
      </c>
      <c r="D9" s="56">
        <v>1078941.122</v>
      </c>
      <c r="E9" s="125"/>
      <c r="F9" s="60"/>
    </row>
    <row r="10" spans="1:6" s="57" customFormat="1" ht="9.75" customHeight="1">
      <c r="A10" s="58" t="s">
        <v>542</v>
      </c>
      <c r="B10" s="59">
        <v>0</v>
      </c>
      <c r="C10" s="59">
        <v>0</v>
      </c>
      <c r="D10" s="59">
        <v>0</v>
      </c>
      <c r="E10" s="124"/>
      <c r="F10" s="60"/>
    </row>
    <row r="11" spans="1:6" s="57" customFormat="1" ht="9.75" customHeight="1">
      <c r="A11" s="58" t="s">
        <v>543</v>
      </c>
      <c r="B11" s="59">
        <v>609350.99199999997</v>
      </c>
      <c r="C11" s="59">
        <v>28945.844000000001</v>
      </c>
      <c r="D11" s="59">
        <v>638296.83600000001</v>
      </c>
      <c r="E11" s="125"/>
      <c r="F11" s="60"/>
    </row>
    <row r="12" spans="1:6" s="57" customFormat="1" ht="9.75" customHeight="1">
      <c r="A12" s="58" t="s">
        <v>544</v>
      </c>
      <c r="B12" s="59">
        <v>0</v>
      </c>
      <c r="C12" s="59">
        <v>0</v>
      </c>
      <c r="D12" s="59">
        <v>0</v>
      </c>
      <c r="E12" s="124"/>
      <c r="F12" s="60"/>
    </row>
    <row r="13" spans="1:6" s="57" customFormat="1" ht="9.75" customHeight="1">
      <c r="A13" s="58" t="s">
        <v>545</v>
      </c>
      <c r="B13" s="59">
        <v>62.978000000000002</v>
      </c>
      <c r="C13" s="59">
        <v>440581.30599999998</v>
      </c>
      <c r="D13" s="59">
        <v>440644.28499999997</v>
      </c>
      <c r="E13" s="124"/>
      <c r="F13" s="60"/>
    </row>
    <row r="14" spans="1:6" s="57" customFormat="1" ht="3.15" customHeight="1">
      <c r="A14" s="58"/>
      <c r="B14" s="59"/>
      <c r="C14" s="59"/>
      <c r="D14" s="59"/>
      <c r="E14" s="124"/>
      <c r="F14" s="60"/>
    </row>
    <row r="15" spans="1:6" s="57" customFormat="1" ht="9.75" customHeight="1">
      <c r="A15" s="61" t="s">
        <v>546</v>
      </c>
      <c r="B15" s="62">
        <v>0</v>
      </c>
      <c r="C15" s="62">
        <v>0</v>
      </c>
      <c r="D15" s="62">
        <v>0</v>
      </c>
      <c r="E15" s="124"/>
      <c r="F15" s="60"/>
    </row>
    <row r="16" spans="1:6" s="57" customFormat="1" ht="3.15" customHeight="1">
      <c r="A16" s="61"/>
      <c r="B16" s="62"/>
      <c r="C16" s="62"/>
      <c r="D16" s="62"/>
      <c r="E16" s="124"/>
      <c r="F16" s="60"/>
    </row>
    <row r="17" spans="1:7" s="57" customFormat="1" ht="9.75" customHeight="1">
      <c r="A17" s="63" t="s">
        <v>547</v>
      </c>
      <c r="B17" s="56">
        <v>210298.88500000001</v>
      </c>
      <c r="C17" s="56">
        <v>82432.385999999999</v>
      </c>
      <c r="D17" s="56">
        <v>292731.272</v>
      </c>
      <c r="E17" s="124"/>
      <c r="F17" s="60"/>
    </row>
    <row r="18" spans="1:7" s="57" customFormat="1" ht="9.75" customHeight="1">
      <c r="A18" s="64" t="s">
        <v>548</v>
      </c>
      <c r="B18" s="59">
        <v>0</v>
      </c>
      <c r="C18" s="59">
        <v>0</v>
      </c>
      <c r="D18" s="59">
        <v>0</v>
      </c>
      <c r="E18" s="124"/>
      <c r="F18" s="60"/>
    </row>
    <row r="19" spans="1:7" s="57" customFormat="1" ht="9.75" customHeight="1">
      <c r="A19" s="64" t="s">
        <v>549</v>
      </c>
      <c r="B19" s="59">
        <v>188664.962</v>
      </c>
      <c r="C19" s="59">
        <v>58840.82</v>
      </c>
      <c r="D19" s="59">
        <v>247505.78200000001</v>
      </c>
      <c r="E19" s="124"/>
      <c r="F19" s="60"/>
    </row>
    <row r="20" spans="1:7" s="57" customFormat="1" ht="9.75" customHeight="1">
      <c r="A20" s="64" t="s">
        <v>550</v>
      </c>
      <c r="B20" s="59">
        <v>21633.922999999999</v>
      </c>
      <c r="C20" s="59">
        <v>23591.564999999999</v>
      </c>
      <c r="D20" s="59">
        <v>45225.489000000001</v>
      </c>
      <c r="E20" s="124"/>
      <c r="F20" s="60"/>
    </row>
    <row r="21" spans="1:7" s="57" customFormat="1" ht="9.75" customHeight="1">
      <c r="A21" s="64" t="s">
        <v>551</v>
      </c>
      <c r="B21" s="59">
        <v>0</v>
      </c>
      <c r="C21" s="59">
        <v>0</v>
      </c>
      <c r="D21" s="59">
        <v>0</v>
      </c>
      <c r="E21" s="124"/>
      <c r="F21" s="60"/>
    </row>
    <row r="22" spans="1:7" s="57" customFormat="1" ht="9.75" customHeight="1">
      <c r="A22" s="64" t="s">
        <v>552</v>
      </c>
      <c r="B22" s="59">
        <v>0</v>
      </c>
      <c r="C22" s="59">
        <v>0</v>
      </c>
      <c r="D22" s="59">
        <v>0</v>
      </c>
      <c r="E22" s="124"/>
      <c r="F22" s="60"/>
    </row>
    <row r="23" spans="1:7" s="57" customFormat="1" ht="3.15" customHeight="1">
      <c r="A23" s="58"/>
      <c r="B23" s="59"/>
      <c r="C23" s="59"/>
      <c r="D23" s="59"/>
      <c r="E23" s="124"/>
      <c r="F23" s="60"/>
    </row>
    <row r="24" spans="1:7" s="57" customFormat="1" ht="9.75" customHeight="1">
      <c r="A24" s="63" t="s">
        <v>553</v>
      </c>
      <c r="B24" s="56">
        <v>15207.725</v>
      </c>
      <c r="C24" s="56">
        <v>10.074</v>
      </c>
      <c r="D24" s="56">
        <v>15217.799000000001</v>
      </c>
      <c r="E24" s="125"/>
      <c r="F24" s="125"/>
      <c r="G24" s="67"/>
    </row>
    <row r="25" spans="1:7" s="57" customFormat="1" ht="9.75" customHeight="1">
      <c r="A25" s="61" t="s">
        <v>554</v>
      </c>
      <c r="B25" s="62">
        <v>14437.968000000001</v>
      </c>
      <c r="C25" s="62">
        <v>11.948</v>
      </c>
      <c r="D25" s="62">
        <v>14449.916999999999</v>
      </c>
      <c r="E25" s="125"/>
      <c r="F25" s="60"/>
    </row>
    <row r="26" spans="1:7" s="57" customFormat="1" ht="9.75" customHeight="1">
      <c r="A26" s="58" t="s">
        <v>555</v>
      </c>
      <c r="B26" s="59">
        <v>0</v>
      </c>
      <c r="C26" s="59">
        <v>0</v>
      </c>
      <c r="D26" s="59">
        <v>0</v>
      </c>
      <c r="E26" s="124"/>
      <c r="F26" s="60"/>
    </row>
    <row r="27" spans="1:7" s="57" customFormat="1" ht="9.75" customHeight="1">
      <c r="A27" s="58" t="s">
        <v>556</v>
      </c>
      <c r="B27" s="59">
        <v>0</v>
      </c>
      <c r="C27" s="59">
        <v>0</v>
      </c>
      <c r="D27" s="59">
        <v>0</v>
      </c>
      <c r="E27" s="124"/>
      <c r="F27" s="60"/>
    </row>
    <row r="28" spans="1:7" s="57" customFormat="1" ht="9.75" customHeight="1">
      <c r="A28" s="58" t="s">
        <v>557</v>
      </c>
      <c r="B28" s="59">
        <v>0</v>
      </c>
      <c r="C28" s="59">
        <v>0</v>
      </c>
      <c r="D28" s="59">
        <v>0</v>
      </c>
      <c r="E28" s="125"/>
      <c r="F28" s="60"/>
    </row>
    <row r="29" spans="1:7" s="57" customFormat="1" ht="9.75" customHeight="1">
      <c r="A29" s="58" t="s">
        <v>558</v>
      </c>
      <c r="B29" s="59">
        <v>0</v>
      </c>
      <c r="C29" s="59">
        <v>0</v>
      </c>
      <c r="D29" s="59">
        <v>0</v>
      </c>
      <c r="E29" s="124"/>
      <c r="F29" s="60"/>
    </row>
    <row r="30" spans="1:7" s="57" customFormat="1" ht="9.75" customHeight="1">
      <c r="A30" s="58" t="s">
        <v>559</v>
      </c>
      <c r="B30" s="59">
        <v>0</v>
      </c>
      <c r="C30" s="59">
        <v>0</v>
      </c>
      <c r="D30" s="59">
        <v>0</v>
      </c>
      <c r="E30" s="124"/>
      <c r="F30" s="60"/>
    </row>
    <row r="31" spans="1:7" s="57" customFormat="1" ht="9.75" customHeight="1">
      <c r="A31" s="58" t="s">
        <v>560</v>
      </c>
      <c r="B31" s="59">
        <v>0</v>
      </c>
      <c r="C31" s="59">
        <v>0</v>
      </c>
      <c r="D31" s="59">
        <v>0</v>
      </c>
      <c r="E31" s="124"/>
      <c r="F31" s="60"/>
    </row>
    <row r="32" spans="1:7" s="57" customFormat="1" ht="9.75" customHeight="1">
      <c r="A32" s="58" t="s">
        <v>561</v>
      </c>
      <c r="B32" s="59">
        <v>14437.968000000001</v>
      </c>
      <c r="C32" s="59">
        <v>11.948</v>
      </c>
      <c r="D32" s="59">
        <v>14449.916999999999</v>
      </c>
      <c r="E32" s="124"/>
      <c r="F32" s="60"/>
    </row>
    <row r="33" spans="1:6" s="57" customFormat="1" ht="9.75" customHeight="1">
      <c r="A33" s="58" t="s">
        <v>562</v>
      </c>
      <c r="B33" s="59">
        <v>0</v>
      </c>
      <c r="C33" s="59">
        <v>0</v>
      </c>
      <c r="D33" s="59">
        <v>0</v>
      </c>
      <c r="E33" s="124"/>
      <c r="F33" s="60"/>
    </row>
    <row r="34" spans="1:6" s="57" customFormat="1" ht="9.75" customHeight="1">
      <c r="A34" s="58" t="s">
        <v>563</v>
      </c>
      <c r="B34" s="59">
        <v>0</v>
      </c>
      <c r="C34" s="59">
        <v>0</v>
      </c>
      <c r="D34" s="59">
        <v>0</v>
      </c>
      <c r="E34" s="124"/>
      <c r="F34" s="60"/>
    </row>
    <row r="35" spans="1:6" s="57" customFormat="1" ht="9.75" customHeight="1">
      <c r="A35" s="61" t="s">
        <v>564</v>
      </c>
      <c r="B35" s="62">
        <v>5179.3990000000003</v>
      </c>
      <c r="C35" s="62">
        <v>0</v>
      </c>
      <c r="D35" s="62">
        <v>5179.3990000000003</v>
      </c>
      <c r="E35" s="126"/>
      <c r="F35" s="60"/>
    </row>
    <row r="36" spans="1:6" s="57" customFormat="1" ht="9.75" customHeight="1">
      <c r="A36" s="61" t="s">
        <v>565</v>
      </c>
      <c r="B36" s="62">
        <v>92566.876999999993</v>
      </c>
      <c r="C36" s="62">
        <v>76.325999999999993</v>
      </c>
      <c r="D36" s="62">
        <v>92643.202999999994</v>
      </c>
      <c r="E36" s="124"/>
      <c r="F36" s="60"/>
    </row>
    <row r="37" spans="1:6" s="57" customFormat="1" ht="9.75" customHeight="1">
      <c r="A37" s="58" t="s">
        <v>566</v>
      </c>
      <c r="B37" s="59">
        <v>92495.298999999999</v>
      </c>
      <c r="C37" s="59">
        <v>76.325999999999993</v>
      </c>
      <c r="D37" s="59">
        <v>92571.625</v>
      </c>
      <c r="E37" s="124"/>
      <c r="F37" s="60"/>
    </row>
    <row r="38" spans="1:6" s="57" customFormat="1" ht="9.75" customHeight="1">
      <c r="A38" s="58" t="s">
        <v>567</v>
      </c>
      <c r="B38" s="59">
        <v>71.578000000000003</v>
      </c>
      <c r="C38" s="59">
        <v>0</v>
      </c>
      <c r="D38" s="59">
        <v>71.578000000000003</v>
      </c>
      <c r="E38" s="124"/>
      <c r="F38" s="60"/>
    </row>
    <row r="39" spans="1:6" s="57" customFormat="1" ht="9.75" customHeight="1">
      <c r="A39" s="61" t="s">
        <v>568</v>
      </c>
      <c r="B39" s="62">
        <v>-81900.528999999995</v>
      </c>
      <c r="C39" s="62">
        <v>-63.878999999999998</v>
      </c>
      <c r="D39" s="62">
        <v>-81964.407999999996</v>
      </c>
      <c r="E39" s="124"/>
      <c r="F39" s="60"/>
    </row>
    <row r="40" spans="1:6" s="57" customFormat="1" ht="9.75" customHeight="1">
      <c r="A40" s="61" t="s">
        <v>569</v>
      </c>
      <c r="B40" s="62">
        <v>-15075.991</v>
      </c>
      <c r="C40" s="62">
        <v>-14.321</v>
      </c>
      <c r="D40" s="62">
        <v>-15090.312</v>
      </c>
      <c r="E40" s="124"/>
      <c r="F40" s="60"/>
    </row>
    <row r="41" spans="1:6" s="57" customFormat="1" ht="3.15" customHeight="1">
      <c r="A41" s="61"/>
      <c r="B41" s="59"/>
      <c r="C41" s="59"/>
      <c r="D41" s="59"/>
      <c r="E41" s="124"/>
      <c r="F41" s="60"/>
    </row>
    <row r="42" spans="1:6" s="57" customFormat="1" ht="9.75" customHeight="1">
      <c r="A42" s="61" t="s">
        <v>570</v>
      </c>
      <c r="B42" s="62">
        <v>11347063.884</v>
      </c>
      <c r="C42" s="62">
        <v>28949.294000000002</v>
      </c>
      <c r="D42" s="62">
        <v>11376013.177999999</v>
      </c>
      <c r="E42" s="124"/>
      <c r="F42" s="60"/>
    </row>
    <row r="43" spans="1:6" s="57" customFormat="1" ht="3.15" customHeight="1">
      <c r="A43" s="61"/>
      <c r="B43" s="59"/>
      <c r="C43" s="59"/>
      <c r="D43" s="59"/>
      <c r="E43" s="124"/>
      <c r="F43" s="60"/>
    </row>
    <row r="44" spans="1:6" s="57" customFormat="1" ht="9.75" customHeight="1">
      <c r="A44" s="63" t="s">
        <v>571</v>
      </c>
      <c r="B44" s="56">
        <v>15496.275</v>
      </c>
      <c r="C44" s="56">
        <v>1739.806</v>
      </c>
      <c r="D44" s="56">
        <v>17236.080999999998</v>
      </c>
      <c r="E44" s="124"/>
      <c r="F44" s="60"/>
    </row>
    <row r="45" spans="1:6" s="57" customFormat="1" ht="9.75" customHeight="1">
      <c r="A45" s="69" t="s">
        <v>572</v>
      </c>
      <c r="B45" s="59">
        <v>0</v>
      </c>
      <c r="C45" s="59">
        <v>1590.479</v>
      </c>
      <c r="D45" s="59">
        <v>1590.479</v>
      </c>
      <c r="E45" s="124"/>
      <c r="F45" s="60"/>
    </row>
    <row r="46" spans="1:6" s="57" customFormat="1" ht="9.75" customHeight="1">
      <c r="A46" s="58" t="s">
        <v>573</v>
      </c>
      <c r="B46" s="59">
        <v>0</v>
      </c>
      <c r="C46" s="59">
        <v>0</v>
      </c>
      <c r="D46" s="59">
        <v>0</v>
      </c>
      <c r="E46" s="124"/>
      <c r="F46" s="60"/>
    </row>
    <row r="47" spans="1:6" s="57" customFormat="1" ht="9.75" customHeight="1">
      <c r="A47" s="58" t="s">
        <v>574</v>
      </c>
      <c r="B47" s="59">
        <v>0</v>
      </c>
      <c r="C47" s="59">
        <v>0</v>
      </c>
      <c r="D47" s="59">
        <v>0</v>
      </c>
      <c r="E47" s="124"/>
      <c r="F47" s="60"/>
    </row>
    <row r="48" spans="1:6" s="57" customFormat="1" ht="9.75" customHeight="1">
      <c r="A48" s="58" t="s">
        <v>575</v>
      </c>
      <c r="B48" s="59">
        <v>250.48099999999999</v>
      </c>
      <c r="C48" s="59">
        <v>0.29499999999999998</v>
      </c>
      <c r="D48" s="59">
        <v>250.77600000000001</v>
      </c>
      <c r="E48" s="124"/>
      <c r="F48" s="60"/>
    </row>
    <row r="49" spans="1:6" s="57" customFormat="1" ht="9.75" customHeight="1">
      <c r="A49" s="58" t="s">
        <v>576</v>
      </c>
      <c r="B49" s="59">
        <v>15245.793</v>
      </c>
      <c r="C49" s="59">
        <v>149.03</v>
      </c>
      <c r="D49" s="59">
        <v>15394.824000000001</v>
      </c>
      <c r="E49" s="124"/>
      <c r="F49" s="60"/>
    </row>
    <row r="50" spans="1:6" s="57" customFormat="1" ht="3.15" customHeight="1">
      <c r="A50" s="58"/>
      <c r="B50" s="59"/>
      <c r="C50" s="59"/>
      <c r="D50" s="59"/>
      <c r="E50" s="124"/>
      <c r="F50" s="60"/>
    </row>
    <row r="51" spans="1:6" s="57" customFormat="1" ht="9.75" customHeight="1">
      <c r="A51" s="70" t="s">
        <v>577</v>
      </c>
      <c r="B51" s="62">
        <v>0</v>
      </c>
      <c r="C51" s="62">
        <v>0</v>
      </c>
      <c r="D51" s="62">
        <v>0</v>
      </c>
      <c r="E51" s="124"/>
      <c r="F51" s="60"/>
    </row>
    <row r="52" spans="1:6" s="57" customFormat="1" ht="3.15" customHeight="1">
      <c r="A52" s="61"/>
      <c r="B52" s="62"/>
      <c r="C52" s="62"/>
      <c r="D52" s="62"/>
      <c r="E52" s="124"/>
      <c r="F52" s="60"/>
    </row>
    <row r="53" spans="1:6" s="57" customFormat="1" ht="9.75" customHeight="1">
      <c r="A53" s="68" t="s">
        <v>578</v>
      </c>
      <c r="B53" s="62">
        <v>1798.556</v>
      </c>
      <c r="C53" s="62">
        <v>0</v>
      </c>
      <c r="D53" s="62">
        <v>1798.556</v>
      </c>
      <c r="E53" s="124"/>
      <c r="F53" s="60"/>
    </row>
    <row r="54" spans="1:6" s="57" customFormat="1" ht="3.15" customHeight="1">
      <c r="A54" s="71"/>
      <c r="B54" s="62"/>
      <c r="C54" s="62"/>
      <c r="D54" s="62"/>
      <c r="E54" s="124"/>
      <c r="F54" s="60"/>
    </row>
    <row r="55" spans="1:6" s="57" customFormat="1" ht="9.75" customHeight="1">
      <c r="A55" s="68" t="s">
        <v>579</v>
      </c>
      <c r="B55" s="62">
        <v>107261.747</v>
      </c>
      <c r="C55" s="62">
        <v>292.04199999999997</v>
      </c>
      <c r="D55" s="62">
        <v>107553.79</v>
      </c>
      <c r="E55" s="124"/>
      <c r="F55" s="60"/>
    </row>
    <row r="56" spans="1:6" s="57" customFormat="1" ht="3.15" customHeight="1">
      <c r="A56" s="61"/>
      <c r="B56" s="62"/>
      <c r="C56" s="62"/>
      <c r="D56" s="62"/>
      <c r="E56" s="124"/>
      <c r="F56" s="60"/>
    </row>
    <row r="57" spans="1:6" s="57" customFormat="1" ht="9.75" customHeight="1">
      <c r="A57" s="55" t="s">
        <v>580</v>
      </c>
      <c r="B57" s="56">
        <v>12306541.044</v>
      </c>
      <c r="C57" s="56">
        <v>582950.75399999996</v>
      </c>
      <c r="D57" s="56">
        <v>12889491.799000001</v>
      </c>
      <c r="E57" s="124"/>
      <c r="F57" s="60"/>
    </row>
    <row r="58" spans="1:6" s="57" customFormat="1" ht="2.25" customHeight="1">
      <c r="A58" s="72"/>
      <c r="B58" s="73"/>
      <c r="C58" s="73"/>
      <c r="D58" s="73"/>
      <c r="E58" s="124"/>
      <c r="F58" s="60"/>
    </row>
    <row r="59" spans="1:6" ht="9" customHeight="1" thickBot="1">
      <c r="A59" s="74"/>
      <c r="B59" s="75"/>
      <c r="C59" s="75"/>
      <c r="D59" s="75"/>
      <c r="F59" s="60"/>
    </row>
    <row r="60" spans="1:6" s="78" customFormat="1" ht="15" customHeight="1">
      <c r="A60" s="76" t="s">
        <v>581</v>
      </c>
      <c r="B60" s="127"/>
      <c r="C60" s="127"/>
      <c r="D60" s="127"/>
      <c r="E60" s="128"/>
      <c r="F60" s="60"/>
    </row>
    <row r="61" spans="1:6" ht="6" hidden="1" customHeight="1">
      <c r="A61" s="136"/>
      <c r="C61" s="80"/>
      <c r="F61" s="60"/>
    </row>
    <row r="62" spans="1:6" ht="17.100000000000001" hidden="1" customHeight="1">
      <c r="A62" s="81"/>
      <c r="B62" s="81"/>
      <c r="C62" s="81"/>
      <c r="D62" s="81"/>
      <c r="F62" s="60"/>
    </row>
    <row r="63" spans="1:6" s="42" customFormat="1" ht="24" customHeight="1">
      <c r="A63" s="41" t="s">
        <v>694</v>
      </c>
      <c r="B63" s="41"/>
      <c r="C63" s="41"/>
      <c r="D63" s="41"/>
      <c r="E63" s="121"/>
      <c r="F63" s="60"/>
    </row>
    <row r="64" spans="1:6" s="44" customFormat="1" ht="17.100000000000001" customHeight="1">
      <c r="A64" s="43">
        <v>45777</v>
      </c>
      <c r="B64" s="82"/>
      <c r="C64" s="82"/>
      <c r="D64" s="82"/>
      <c r="E64" s="122"/>
      <c r="F64" s="60"/>
    </row>
    <row r="65" spans="1:6" s="83" customFormat="1" ht="15" customHeight="1">
      <c r="A65" s="45" t="s">
        <v>535</v>
      </c>
      <c r="B65" s="46"/>
      <c r="C65" s="46"/>
      <c r="D65" s="46"/>
      <c r="E65" s="129"/>
      <c r="F65" s="60"/>
    </row>
    <row r="66" spans="1:6" ht="3.9" customHeight="1" thickBot="1">
      <c r="F66" s="60"/>
    </row>
    <row r="67" spans="1:6" ht="14.1" customHeight="1">
      <c r="A67" s="49" t="s">
        <v>582</v>
      </c>
      <c r="B67" s="135" t="s">
        <v>695</v>
      </c>
      <c r="C67" s="135"/>
      <c r="D67" s="135"/>
      <c r="F67" s="60"/>
    </row>
    <row r="68" spans="1:6" ht="14.1" customHeight="1">
      <c r="A68" s="51"/>
      <c r="B68" s="52" t="s">
        <v>538</v>
      </c>
      <c r="C68" s="52" t="s">
        <v>539</v>
      </c>
      <c r="D68" s="52" t="s">
        <v>540</v>
      </c>
      <c r="F68" s="60"/>
    </row>
    <row r="69" spans="1:6" ht="2.1" customHeight="1">
      <c r="A69" s="53"/>
      <c r="B69" s="84">
        <v>100</v>
      </c>
      <c r="C69" s="84">
        <v>200</v>
      </c>
      <c r="D69" s="84">
        <v>300</v>
      </c>
      <c r="F69" s="60"/>
    </row>
    <row r="70" spans="1:6" s="57" customFormat="1" ht="10.199999999999999" customHeight="1">
      <c r="A70" s="85" t="s">
        <v>583</v>
      </c>
      <c r="B70" s="56">
        <v>0</v>
      </c>
      <c r="C70" s="56">
        <v>0</v>
      </c>
      <c r="D70" s="56">
        <v>0</v>
      </c>
      <c r="E70" s="124"/>
      <c r="F70" s="60"/>
    </row>
    <row r="71" spans="1:6" s="57" customFormat="1" ht="2.1" customHeight="1">
      <c r="A71" s="86"/>
      <c r="B71" s="62"/>
      <c r="C71" s="62"/>
      <c r="D71" s="62"/>
      <c r="E71" s="124"/>
      <c r="F71" s="60"/>
    </row>
    <row r="72" spans="1:6" s="57" customFormat="1" ht="10.199999999999999" customHeight="1">
      <c r="A72" s="86" t="s">
        <v>584</v>
      </c>
      <c r="B72" s="62">
        <v>0</v>
      </c>
      <c r="C72" s="62">
        <v>0</v>
      </c>
      <c r="D72" s="62">
        <v>0</v>
      </c>
      <c r="E72" s="124"/>
      <c r="F72" s="60"/>
    </row>
    <row r="73" spans="1:6" s="57" customFormat="1" ht="10.199999999999999" customHeight="1">
      <c r="A73" s="86" t="s">
        <v>585</v>
      </c>
      <c r="B73" s="62">
        <v>0</v>
      </c>
      <c r="C73" s="62">
        <v>0</v>
      </c>
      <c r="D73" s="62">
        <v>0</v>
      </c>
      <c r="E73" s="124"/>
      <c r="F73" s="60"/>
    </row>
    <row r="74" spans="1:6" s="57" customFormat="1" ht="10.199999999999999" customHeight="1">
      <c r="A74" s="86" t="s">
        <v>586</v>
      </c>
      <c r="B74" s="62">
        <v>0</v>
      </c>
      <c r="C74" s="62">
        <v>0</v>
      </c>
      <c r="D74" s="62">
        <v>0</v>
      </c>
      <c r="E74" s="124"/>
      <c r="F74" s="60"/>
    </row>
    <row r="75" spans="1:6" s="57" customFormat="1" ht="10.199999999999999" customHeight="1">
      <c r="A75" s="87" t="s">
        <v>587</v>
      </c>
      <c r="B75" s="59">
        <v>0</v>
      </c>
      <c r="C75" s="59">
        <v>0</v>
      </c>
      <c r="D75" s="59">
        <v>0</v>
      </c>
      <c r="E75" s="124"/>
      <c r="F75" s="60"/>
    </row>
    <row r="76" spans="1:6" s="57" customFormat="1" ht="10.199999999999999" customHeight="1">
      <c r="A76" s="87" t="s">
        <v>588</v>
      </c>
      <c r="B76" s="59">
        <v>0</v>
      </c>
      <c r="C76" s="59">
        <v>0</v>
      </c>
      <c r="D76" s="59">
        <v>0</v>
      </c>
      <c r="E76" s="124"/>
      <c r="F76" s="60"/>
    </row>
    <row r="77" spans="1:6" s="57" customFormat="1" ht="10.199999999999999" customHeight="1">
      <c r="A77" s="87" t="s">
        <v>589</v>
      </c>
      <c r="B77" s="59">
        <v>0</v>
      </c>
      <c r="C77" s="59">
        <v>0</v>
      </c>
      <c r="D77" s="59">
        <v>0</v>
      </c>
      <c r="E77" s="124"/>
      <c r="F77" s="60"/>
    </row>
    <row r="78" spans="1:6" s="57" customFormat="1" ht="10.199999999999999" customHeight="1">
      <c r="A78" s="87" t="s">
        <v>590</v>
      </c>
      <c r="B78" s="59">
        <v>0</v>
      </c>
      <c r="C78" s="59">
        <v>0</v>
      </c>
      <c r="D78" s="59">
        <v>0</v>
      </c>
      <c r="E78" s="124"/>
      <c r="F78" s="60"/>
    </row>
    <row r="79" spans="1:6" s="57" customFormat="1" ht="10.199999999999999" customHeight="1">
      <c r="A79" s="86" t="s">
        <v>591</v>
      </c>
      <c r="B79" s="62">
        <v>0</v>
      </c>
      <c r="C79" s="62">
        <v>0</v>
      </c>
      <c r="D79" s="62">
        <v>0</v>
      </c>
      <c r="E79" s="124"/>
      <c r="F79" s="60"/>
    </row>
    <row r="80" spans="1:6" s="57" customFormat="1" ht="10.199999999999999" customHeight="1">
      <c r="A80" s="86" t="s">
        <v>592</v>
      </c>
      <c r="B80" s="62">
        <v>0</v>
      </c>
      <c r="C80" s="62">
        <v>0</v>
      </c>
      <c r="D80" s="62">
        <v>0</v>
      </c>
      <c r="E80" s="124"/>
      <c r="F80" s="60"/>
    </row>
    <row r="81" spans="1:6" s="57" customFormat="1" ht="10.199999999999999" customHeight="1">
      <c r="A81" s="87" t="s">
        <v>593</v>
      </c>
      <c r="B81" s="59">
        <v>0</v>
      </c>
      <c r="C81" s="59">
        <v>0</v>
      </c>
      <c r="D81" s="59">
        <v>0</v>
      </c>
      <c r="E81" s="124"/>
      <c r="F81" s="60"/>
    </row>
    <row r="82" spans="1:6" s="57" customFormat="1" ht="10.199999999999999" customHeight="1">
      <c r="A82" s="87" t="s">
        <v>594</v>
      </c>
      <c r="B82" s="59">
        <v>0</v>
      </c>
      <c r="C82" s="59">
        <v>0</v>
      </c>
      <c r="D82" s="59">
        <v>0</v>
      </c>
      <c r="E82" s="124"/>
      <c r="F82" s="60"/>
    </row>
    <row r="83" spans="1:6" s="57" customFormat="1" ht="3.15" customHeight="1">
      <c r="A83" s="87"/>
      <c r="B83" s="59"/>
      <c r="C83" s="59"/>
      <c r="D83" s="59"/>
      <c r="E83" s="124"/>
      <c r="F83" s="60"/>
    </row>
    <row r="84" spans="1:6" s="57" customFormat="1" ht="10.199999999999999" customHeight="1">
      <c r="A84" s="88" t="s">
        <v>595</v>
      </c>
      <c r="B84" s="56">
        <v>0</v>
      </c>
      <c r="C84" s="56">
        <v>0</v>
      </c>
      <c r="D84" s="56">
        <v>0</v>
      </c>
      <c r="E84" s="124"/>
      <c r="F84" s="60"/>
    </row>
    <row r="85" spans="1:6" s="57" customFormat="1" ht="10.199999999999999" customHeight="1">
      <c r="A85" s="87" t="s">
        <v>596</v>
      </c>
      <c r="B85" s="59">
        <v>0</v>
      </c>
      <c r="C85" s="59">
        <v>0</v>
      </c>
      <c r="D85" s="59">
        <v>0</v>
      </c>
      <c r="E85" s="124"/>
      <c r="F85" s="60"/>
    </row>
    <row r="86" spans="1:6" s="57" customFormat="1" ht="10.199999999999999" customHeight="1">
      <c r="A86" s="87" t="s">
        <v>597</v>
      </c>
      <c r="B86" s="59">
        <v>0</v>
      </c>
      <c r="C86" s="59">
        <v>0</v>
      </c>
      <c r="D86" s="59">
        <v>0</v>
      </c>
      <c r="E86" s="124"/>
      <c r="F86" s="60"/>
    </row>
    <row r="87" spans="1:6" s="57" customFormat="1" ht="10.199999999999999" customHeight="1">
      <c r="A87" s="87" t="s">
        <v>598</v>
      </c>
      <c r="B87" s="59">
        <v>0</v>
      </c>
      <c r="C87" s="59">
        <v>0</v>
      </c>
      <c r="D87" s="59">
        <v>0</v>
      </c>
      <c r="E87" s="124"/>
      <c r="F87" s="60"/>
    </row>
    <row r="88" spans="1:6" s="57" customFormat="1" ht="3.15" customHeight="1">
      <c r="A88" s="87"/>
      <c r="B88" s="59"/>
      <c r="C88" s="59"/>
      <c r="D88" s="59"/>
      <c r="E88" s="124"/>
      <c r="F88" s="60"/>
    </row>
    <row r="89" spans="1:6" s="57" customFormat="1" ht="10.199999999999999" customHeight="1">
      <c r="A89" s="86" t="s">
        <v>546</v>
      </c>
      <c r="B89" s="62">
        <v>0</v>
      </c>
      <c r="C89" s="62">
        <v>0</v>
      </c>
      <c r="D89" s="62">
        <v>0</v>
      </c>
      <c r="E89" s="124"/>
      <c r="F89" s="60"/>
    </row>
    <row r="90" spans="1:6" s="57" customFormat="1" ht="3.15" customHeight="1">
      <c r="A90" s="86"/>
      <c r="B90" s="62"/>
      <c r="C90" s="62"/>
      <c r="D90" s="62"/>
      <c r="E90" s="124"/>
      <c r="F90" s="60"/>
    </row>
    <row r="91" spans="1:6" s="57" customFormat="1" ht="10.199999999999999" customHeight="1">
      <c r="A91" s="85" t="s">
        <v>599</v>
      </c>
      <c r="B91" s="56">
        <v>2035163.398</v>
      </c>
      <c r="C91" s="56">
        <v>2988446.3160000001</v>
      </c>
      <c r="D91" s="56">
        <v>5023609.7139999997</v>
      </c>
      <c r="E91" s="124"/>
      <c r="F91" s="60"/>
    </row>
    <row r="92" spans="1:6" s="57" customFormat="1" ht="10.199999999999999" customHeight="1">
      <c r="A92" s="87" t="s">
        <v>600</v>
      </c>
      <c r="B92" s="59">
        <v>1193000</v>
      </c>
      <c r="C92" s="59">
        <v>0</v>
      </c>
      <c r="D92" s="59">
        <v>1193000</v>
      </c>
      <c r="E92" s="124"/>
      <c r="F92" s="60"/>
    </row>
    <row r="93" spans="1:6" s="57" customFormat="1" ht="10.199999999999999" customHeight="1">
      <c r="A93" s="87" t="s">
        <v>601</v>
      </c>
      <c r="B93" s="59">
        <v>842163.39800000004</v>
      </c>
      <c r="C93" s="59">
        <v>2988446.3160000001</v>
      </c>
      <c r="D93" s="59">
        <v>3830609.7140000002</v>
      </c>
      <c r="E93" s="124"/>
      <c r="F93" s="60"/>
    </row>
    <row r="94" spans="1:6" s="57" customFormat="1" ht="3.15" customHeight="1">
      <c r="A94" s="87"/>
      <c r="B94" s="59"/>
      <c r="C94" s="59"/>
      <c r="D94" s="59"/>
      <c r="E94" s="124"/>
      <c r="F94" s="60"/>
    </row>
    <row r="95" spans="1:6" s="57" customFormat="1" ht="10.199999999999999" customHeight="1">
      <c r="A95" s="85" t="s">
        <v>602</v>
      </c>
      <c r="B95" s="56">
        <v>1023278.009</v>
      </c>
      <c r="C95" s="56">
        <v>2198225.9279999998</v>
      </c>
      <c r="D95" s="56">
        <v>3221503.9369999999</v>
      </c>
      <c r="E95" s="124"/>
      <c r="F95" s="60"/>
    </row>
    <row r="96" spans="1:6" s="57" customFormat="1" ht="10.199999999999999" customHeight="1">
      <c r="A96" s="87" t="s">
        <v>603</v>
      </c>
      <c r="B96" s="62">
        <v>0</v>
      </c>
      <c r="C96" s="62">
        <v>0</v>
      </c>
      <c r="D96" s="62">
        <v>0</v>
      </c>
      <c r="E96" s="124"/>
      <c r="F96" s="60"/>
    </row>
    <row r="97" spans="1:6" s="57" customFormat="1" ht="10.199999999999999" customHeight="1">
      <c r="A97" s="87" t="s">
        <v>604</v>
      </c>
      <c r="B97" s="62">
        <v>0</v>
      </c>
      <c r="C97" s="62">
        <v>0</v>
      </c>
      <c r="D97" s="62">
        <v>0</v>
      </c>
      <c r="E97" s="124"/>
      <c r="F97" s="60"/>
    </row>
    <row r="98" spans="1:6" s="57" customFormat="1" ht="10.199999999999999" customHeight="1">
      <c r="A98" s="87" t="s">
        <v>605</v>
      </c>
      <c r="B98" s="59">
        <v>1023278.009</v>
      </c>
      <c r="C98" s="59">
        <v>2198225.9279999998</v>
      </c>
      <c r="D98" s="59">
        <v>3221503.9369999999</v>
      </c>
      <c r="E98" s="124"/>
      <c r="F98" s="60"/>
    </row>
    <row r="99" spans="1:6" s="57" customFormat="1" ht="3.15" customHeight="1">
      <c r="A99" s="87"/>
      <c r="B99" s="59"/>
      <c r="C99" s="59"/>
      <c r="D99" s="59"/>
      <c r="E99" s="124"/>
      <c r="F99" s="60"/>
    </row>
    <row r="100" spans="1:6" s="57" customFormat="1" ht="10.199999999999999" customHeight="1">
      <c r="A100" s="86" t="s">
        <v>606</v>
      </c>
      <c r="B100" s="62">
        <v>888243.08700000006</v>
      </c>
      <c r="C100" s="62">
        <v>5369.4250000000002</v>
      </c>
      <c r="D100" s="62">
        <v>893612.51300000004</v>
      </c>
      <c r="E100" s="124"/>
      <c r="F100" s="60"/>
    </row>
    <row r="101" spans="1:6" s="57" customFormat="1" ht="3.15" customHeight="1">
      <c r="A101" s="87"/>
      <c r="B101" s="59"/>
      <c r="C101" s="59"/>
      <c r="D101" s="59"/>
      <c r="E101" s="124"/>
      <c r="F101" s="60"/>
    </row>
    <row r="102" spans="1:6" s="57" customFormat="1" ht="10.199999999999999" customHeight="1">
      <c r="A102" s="85" t="s">
        <v>607</v>
      </c>
      <c r="B102" s="56">
        <v>50717.127</v>
      </c>
      <c r="C102" s="56">
        <v>46500.178</v>
      </c>
      <c r="D102" s="56">
        <v>97217.305999999997</v>
      </c>
      <c r="E102" s="124"/>
      <c r="F102" s="60"/>
    </row>
    <row r="103" spans="1:6" s="57" customFormat="1" ht="10.199999999999999" customHeight="1">
      <c r="A103" s="87" t="s">
        <v>608</v>
      </c>
      <c r="B103" s="59">
        <v>0</v>
      </c>
      <c r="C103" s="59">
        <v>0</v>
      </c>
      <c r="D103" s="59">
        <v>0</v>
      </c>
      <c r="E103" s="124"/>
      <c r="F103" s="60"/>
    </row>
    <row r="104" spans="1:6" s="57" customFormat="1" ht="10.199999999999999" customHeight="1">
      <c r="A104" s="87" t="s">
        <v>609</v>
      </c>
      <c r="B104" s="59">
        <v>0</v>
      </c>
      <c r="C104" s="59">
        <v>0</v>
      </c>
      <c r="D104" s="59">
        <v>0</v>
      </c>
      <c r="E104" s="124"/>
      <c r="F104" s="60"/>
    </row>
    <row r="105" spans="1:6" s="57" customFormat="1" ht="10.199999999999999" customHeight="1">
      <c r="A105" s="87" t="s">
        <v>610</v>
      </c>
      <c r="B105" s="59">
        <v>0</v>
      </c>
      <c r="C105" s="59">
        <v>0</v>
      </c>
      <c r="D105" s="59">
        <v>0</v>
      </c>
      <c r="E105" s="124"/>
      <c r="F105" s="60"/>
    </row>
    <row r="106" spans="1:6" s="57" customFormat="1" ht="10.199999999999999" customHeight="1">
      <c r="A106" s="87" t="s">
        <v>611</v>
      </c>
      <c r="B106" s="59">
        <v>35078.775999999998</v>
      </c>
      <c r="C106" s="59">
        <v>41206.07</v>
      </c>
      <c r="D106" s="59">
        <v>76284.846999999994</v>
      </c>
      <c r="E106" s="124"/>
      <c r="F106" s="60"/>
    </row>
    <row r="107" spans="1:6" s="57" customFormat="1" ht="10.199999999999999" customHeight="1">
      <c r="A107" s="87" t="s">
        <v>612</v>
      </c>
      <c r="B107" s="59">
        <v>15638.35</v>
      </c>
      <c r="C107" s="59">
        <v>5294.1080000000002</v>
      </c>
      <c r="D107" s="59">
        <v>20932.458999999999</v>
      </c>
      <c r="E107" s="124"/>
      <c r="F107" s="60"/>
    </row>
    <row r="108" spans="1:6" s="57" customFormat="1" ht="10.199999999999999" customHeight="1">
      <c r="A108" s="87" t="s">
        <v>613</v>
      </c>
      <c r="B108" s="59">
        <v>0</v>
      </c>
      <c r="C108" s="59">
        <v>0</v>
      </c>
      <c r="D108" s="59">
        <v>0</v>
      </c>
      <c r="E108" s="124"/>
      <c r="F108" s="60"/>
    </row>
    <row r="109" spans="1:6" s="57" customFormat="1" ht="3.15" customHeight="1">
      <c r="A109" s="87"/>
      <c r="B109" s="59"/>
      <c r="C109" s="59"/>
      <c r="D109" s="59"/>
      <c r="E109" s="124"/>
      <c r="F109" s="60"/>
    </row>
    <row r="110" spans="1:6" s="57" customFormat="1" ht="10.199999999999999" customHeight="1">
      <c r="A110" s="85" t="s">
        <v>614</v>
      </c>
      <c r="B110" s="56">
        <v>41015.896000000001</v>
      </c>
      <c r="C110" s="56">
        <v>8.2629999999999999</v>
      </c>
      <c r="D110" s="56">
        <v>41024.160000000003</v>
      </c>
      <c r="E110" s="124"/>
      <c r="F110" s="60"/>
    </row>
    <row r="111" spans="1:6" s="57" customFormat="1" ht="3.15" customHeight="1">
      <c r="A111" s="87"/>
      <c r="B111" s="59"/>
      <c r="C111" s="59"/>
      <c r="D111" s="59"/>
      <c r="E111" s="124"/>
      <c r="F111" s="60"/>
    </row>
    <row r="112" spans="1:6" s="57" customFormat="1" ht="10.199999999999999" customHeight="1">
      <c r="A112" s="63" t="s">
        <v>615</v>
      </c>
      <c r="B112" s="56">
        <v>3299.1750000000002</v>
      </c>
      <c r="C112" s="56">
        <v>745.85699999999997</v>
      </c>
      <c r="D112" s="56">
        <v>4045.0329999999999</v>
      </c>
      <c r="E112" s="124"/>
      <c r="F112" s="60"/>
    </row>
    <row r="113" spans="1:7" s="57" customFormat="1" ht="10.199999999999999" customHeight="1">
      <c r="A113" s="64" t="s">
        <v>616</v>
      </c>
      <c r="B113" s="62">
        <v>0</v>
      </c>
      <c r="C113" s="62">
        <v>0</v>
      </c>
      <c r="D113" s="62">
        <v>0</v>
      </c>
      <c r="E113" s="124"/>
      <c r="F113" s="60"/>
    </row>
    <row r="114" spans="1:7" s="57" customFormat="1" ht="10.199999999999999" customHeight="1">
      <c r="A114" s="64" t="s">
        <v>617</v>
      </c>
      <c r="B114" s="62">
        <v>3299.1750000000002</v>
      </c>
      <c r="C114" s="62">
        <v>745.85699999999997</v>
      </c>
      <c r="D114" s="62">
        <v>4045.0329999999999</v>
      </c>
      <c r="E114" s="124"/>
      <c r="F114" s="60"/>
    </row>
    <row r="115" spans="1:7" s="57" customFormat="1" ht="5.0999999999999996" customHeight="1">
      <c r="A115" s="86"/>
      <c r="B115" s="62"/>
      <c r="C115" s="62"/>
      <c r="D115" s="62"/>
      <c r="E115" s="124"/>
      <c r="F115" s="60"/>
    </row>
    <row r="116" spans="1:7" s="89" customFormat="1" ht="10.199999999999999" customHeight="1">
      <c r="A116" s="61" t="s">
        <v>618</v>
      </c>
      <c r="B116" s="62">
        <v>0</v>
      </c>
      <c r="C116" s="62">
        <v>0</v>
      </c>
      <c r="D116" s="62">
        <v>0</v>
      </c>
      <c r="E116" s="130"/>
      <c r="F116" s="60"/>
    </row>
    <row r="117" spans="1:7" s="57" customFormat="1" ht="3.15" customHeight="1">
      <c r="A117" s="87"/>
      <c r="B117" s="62"/>
      <c r="C117" s="62"/>
      <c r="D117" s="62"/>
      <c r="E117" s="124"/>
      <c r="F117" s="60"/>
    </row>
    <row r="118" spans="1:7" s="57" customFormat="1" ht="10.5" customHeight="1">
      <c r="A118" s="85" t="s">
        <v>619</v>
      </c>
      <c r="B118" s="56">
        <v>4041716.696</v>
      </c>
      <c r="C118" s="56">
        <v>5239295.9689999996</v>
      </c>
      <c r="D118" s="56">
        <v>9281012.6659999993</v>
      </c>
      <c r="E118" s="126"/>
      <c r="F118" s="60"/>
    </row>
    <row r="119" spans="1:7" s="57" customFormat="1" ht="3.15" customHeight="1">
      <c r="A119" s="87"/>
      <c r="B119" s="62"/>
      <c r="C119" s="62"/>
      <c r="D119" s="62"/>
      <c r="E119" s="124"/>
      <c r="F119" s="60"/>
    </row>
    <row r="120" spans="1:7" s="57" customFormat="1" ht="12.75" customHeight="1">
      <c r="A120" s="85" t="s">
        <v>620</v>
      </c>
      <c r="B120" s="56">
        <v>3607588.355</v>
      </c>
      <c r="C120" s="56">
        <v>890.77800000000002</v>
      </c>
      <c r="D120" s="56">
        <v>3608479.1329999999</v>
      </c>
      <c r="E120" s="125"/>
      <c r="F120" s="125"/>
      <c r="G120" s="137"/>
    </row>
    <row r="121" spans="1:7" s="57" customFormat="1" ht="10.199999999999999" customHeight="1">
      <c r="A121" s="87" t="s">
        <v>621</v>
      </c>
      <c r="B121" s="59">
        <v>3562559.6830000002</v>
      </c>
      <c r="C121" s="59">
        <v>0</v>
      </c>
      <c r="D121" s="59">
        <v>3562559.6830000002</v>
      </c>
      <c r="E121" s="125"/>
      <c r="F121" s="60"/>
    </row>
    <row r="122" spans="1:7" s="57" customFormat="1" ht="10.199999999999999" customHeight="1">
      <c r="A122" s="87" t="s">
        <v>622</v>
      </c>
      <c r="B122" s="59">
        <v>0</v>
      </c>
      <c r="C122" s="59">
        <v>0</v>
      </c>
      <c r="D122" s="59">
        <v>0</v>
      </c>
      <c r="E122" s="125"/>
      <c r="F122" s="60"/>
    </row>
    <row r="123" spans="1:7" s="57" customFormat="1" ht="10.199999999999999" customHeight="1">
      <c r="A123" s="87" t="s">
        <v>623</v>
      </c>
      <c r="B123" s="59">
        <v>58436.752</v>
      </c>
      <c r="C123" s="59">
        <v>0</v>
      </c>
      <c r="D123" s="59">
        <v>58436.752</v>
      </c>
      <c r="E123" s="125"/>
      <c r="F123" s="60"/>
      <c r="G123" s="60"/>
    </row>
    <row r="124" spans="1:7" s="57" customFormat="1" ht="10.199999999999999" customHeight="1">
      <c r="A124" s="87" t="s">
        <v>624</v>
      </c>
      <c r="B124" s="59">
        <v>-112650.696</v>
      </c>
      <c r="C124" s="59">
        <v>890.77800000000002</v>
      </c>
      <c r="D124" s="59">
        <v>-111759.917</v>
      </c>
      <c r="E124" s="125"/>
      <c r="F124" s="60"/>
    </row>
    <row r="125" spans="1:7" s="57" customFormat="1" ht="10.199999999999999" customHeight="1">
      <c r="A125" s="87" t="s">
        <v>625</v>
      </c>
      <c r="B125" s="59">
        <v>74738.687999999995</v>
      </c>
      <c r="C125" s="59">
        <v>0</v>
      </c>
      <c r="D125" s="59">
        <v>74738.687999999995</v>
      </c>
      <c r="E125" s="125"/>
      <c r="F125" s="60"/>
    </row>
    <row r="126" spans="1:7" s="57" customFormat="1" ht="10.199999999999999" customHeight="1">
      <c r="A126" s="87" t="s">
        <v>626</v>
      </c>
      <c r="B126" s="59">
        <v>24503.928</v>
      </c>
      <c r="C126" s="59">
        <v>0</v>
      </c>
      <c r="D126" s="59">
        <v>24503.928</v>
      </c>
      <c r="E126" s="125"/>
      <c r="F126" s="60"/>
    </row>
    <row r="127" spans="1:7" s="57" customFormat="1" ht="2.1" customHeight="1">
      <c r="A127" s="87"/>
      <c r="B127" s="59"/>
      <c r="C127" s="59"/>
      <c r="D127" s="59"/>
      <c r="E127" s="124"/>
      <c r="F127" s="60"/>
    </row>
    <row r="128" spans="1:7" s="57" customFormat="1" ht="12.15" customHeight="1">
      <c r="A128" s="85" t="s">
        <v>627</v>
      </c>
      <c r="B128" s="56">
        <v>7649305.051</v>
      </c>
      <c r="C128" s="56">
        <v>5240186.7479999997</v>
      </c>
      <c r="D128" s="56">
        <v>12889491.799000001</v>
      </c>
      <c r="E128" s="124"/>
      <c r="F128" s="60"/>
    </row>
    <row r="129" spans="1:6" s="57" customFormat="1" ht="2.1" customHeight="1">
      <c r="A129" s="90"/>
      <c r="B129" s="73"/>
      <c r="C129" s="73"/>
      <c r="D129" s="73"/>
      <c r="E129" s="124"/>
      <c r="F129" s="60"/>
    </row>
    <row r="130" spans="1:6" s="57" customFormat="1" ht="12.75" customHeight="1">
      <c r="A130" s="85" t="s">
        <v>628</v>
      </c>
      <c r="B130" s="56">
        <v>21628.232</v>
      </c>
      <c r="C130" s="56">
        <v>5091369.8820000002</v>
      </c>
      <c r="D130" s="56">
        <v>5112998.1150000002</v>
      </c>
      <c r="E130" s="124"/>
      <c r="F130" s="60"/>
    </row>
    <row r="131" spans="1:6" s="57" customFormat="1" ht="10.199999999999999" customHeight="1">
      <c r="A131" s="64" t="s">
        <v>629</v>
      </c>
      <c r="B131" s="59">
        <v>0</v>
      </c>
      <c r="C131" s="59">
        <v>0</v>
      </c>
      <c r="D131" s="59">
        <v>0</v>
      </c>
      <c r="E131" s="124"/>
      <c r="F131" s="60"/>
    </row>
    <row r="132" spans="1:6" s="57" customFormat="1" ht="10.199999999999999" customHeight="1">
      <c r="A132" s="87" t="s">
        <v>630</v>
      </c>
      <c r="B132" s="59">
        <v>0</v>
      </c>
      <c r="C132" s="59">
        <v>0</v>
      </c>
      <c r="D132" s="59">
        <v>0</v>
      </c>
      <c r="E132" s="124"/>
      <c r="F132" s="60"/>
    </row>
    <row r="133" spans="1:6" s="57" customFormat="1" ht="10.199999999999999" customHeight="1">
      <c r="A133" s="87" t="s">
        <v>631</v>
      </c>
      <c r="B133" s="59">
        <v>0</v>
      </c>
      <c r="C133" s="59">
        <v>5081364.42</v>
      </c>
      <c r="D133" s="59">
        <v>5081364.42</v>
      </c>
      <c r="E133" s="124"/>
      <c r="F133" s="60"/>
    </row>
    <row r="134" spans="1:6" s="57" customFormat="1" ht="10.199999999999999" customHeight="1">
      <c r="A134" s="87" t="s">
        <v>632</v>
      </c>
      <c r="B134" s="59">
        <v>21628.232</v>
      </c>
      <c r="C134" s="59">
        <v>10005.462</v>
      </c>
      <c r="D134" s="59">
        <v>31633.694</v>
      </c>
      <c r="E134" s="124"/>
      <c r="F134" s="60"/>
    </row>
    <row r="135" spans="1:6" ht="8.4" customHeight="1" thickBot="1">
      <c r="A135" s="91"/>
      <c r="B135" s="91"/>
      <c r="C135" s="91"/>
      <c r="D135" s="91"/>
      <c r="F135" s="60"/>
    </row>
    <row r="136" spans="1:6" s="78" customFormat="1" ht="14.25" customHeight="1">
      <c r="A136" s="92" t="s">
        <v>581</v>
      </c>
      <c r="B136" s="131"/>
      <c r="C136" s="131"/>
      <c r="D136" s="131"/>
      <c r="E136" s="128"/>
    </row>
    <row r="137" spans="1:6" s="78" customFormat="1" ht="10.199999999999999">
      <c r="A137" s="92" t="s">
        <v>633</v>
      </c>
      <c r="B137" s="131"/>
      <c r="C137" s="131"/>
      <c r="D137" s="131"/>
      <c r="E137" s="128"/>
    </row>
    <row r="138" spans="1:6">
      <c r="B138" s="131"/>
      <c r="C138" s="131"/>
      <c r="D138" s="131"/>
    </row>
    <row r="139" spans="1:6" ht="12.75" customHeight="1">
      <c r="D139" s="94">
        <v>0</v>
      </c>
    </row>
  </sheetData>
  <mergeCells count="12">
    <mergeCell ref="A62:D62"/>
    <mergeCell ref="A63:D63"/>
    <mergeCell ref="A64:D64"/>
    <mergeCell ref="A65:D65"/>
    <mergeCell ref="A67:A68"/>
    <mergeCell ref="B67:D67"/>
    <mergeCell ref="A1:D1"/>
    <mergeCell ref="A2:D2"/>
    <mergeCell ref="A3:D3"/>
    <mergeCell ref="A4:D4"/>
    <mergeCell ref="A6:A7"/>
    <mergeCell ref="B6:D6"/>
  </mergeCells>
  <hyperlinks>
    <hyperlink ref="A1:D1" location="Índice!A1" display="Volver al Índice" xr:uid="{89AD8C0E-F85D-49E0-AB04-DF49E55BD16B}"/>
  </hyperlinks>
  <printOptions horizontalCentered="1" verticalCentered="1"/>
  <pageMargins left="1.1811023622047245" right="1.1811023622047245" top="0.59055118110236227" bottom="0.59055118110236227" header="0.59055118110236227" footer="0.59055118110236227"/>
  <pageSetup paperSize="9" scale="78" fitToWidth="0" fitToHeight="0" orientation="landscape"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4822-4B4D-450E-B8C0-3517E2BD369F}">
  <dimension ref="A1:E88"/>
  <sheetViews>
    <sheetView showGridLines="0" zoomScaleNormal="100" workbookViewId="0">
      <selection sqref="A1:D1"/>
    </sheetView>
  </sheetViews>
  <sheetFormatPr baseColWidth="10" defaultColWidth="11.33203125" defaultRowHeight="13.8"/>
  <cols>
    <col min="1" max="1" width="70.6640625" style="48" customWidth="1"/>
    <col min="2" max="4" width="27.6640625" style="48" customWidth="1"/>
    <col min="5" max="5" width="21.6640625" style="40" bestFit="1" customWidth="1"/>
    <col min="6" max="16384" width="11.33203125" style="40"/>
  </cols>
  <sheetData>
    <row r="1" spans="1:5" s="95" customFormat="1" ht="16.2" customHeight="1">
      <c r="A1" s="339" t="s">
        <v>821</v>
      </c>
      <c r="B1" s="339"/>
      <c r="C1" s="339"/>
      <c r="D1" s="339"/>
    </row>
    <row r="2" spans="1:5" s="97" customFormat="1" ht="24" customHeight="1">
      <c r="A2" s="96" t="s">
        <v>696</v>
      </c>
      <c r="B2" s="96"/>
      <c r="C2" s="96"/>
      <c r="D2" s="96"/>
    </row>
    <row r="3" spans="1:5" s="99" customFormat="1" ht="16.2" customHeight="1">
      <c r="A3" s="98">
        <v>45777</v>
      </c>
      <c r="B3" s="98"/>
      <c r="C3" s="98"/>
      <c r="D3" s="98"/>
    </row>
    <row r="4" spans="1:5" s="100" customFormat="1" ht="15" customHeight="1">
      <c r="A4" s="45" t="s">
        <v>535</v>
      </c>
      <c r="B4" s="46"/>
      <c r="C4" s="46"/>
      <c r="D4" s="46"/>
    </row>
    <row r="5" spans="1:5" s="95" customFormat="1" ht="3.9" customHeight="1" thickBot="1">
      <c r="A5" s="102"/>
      <c r="B5" s="103"/>
      <c r="C5" s="103"/>
      <c r="D5" s="103"/>
    </row>
    <row r="6" spans="1:5" s="95" customFormat="1" ht="16.2" customHeight="1">
      <c r="A6" s="104"/>
      <c r="B6" s="135" t="s">
        <v>695</v>
      </c>
      <c r="C6" s="135"/>
      <c r="D6" s="135"/>
    </row>
    <row r="7" spans="1:5" s="95" customFormat="1" ht="14.1" customHeight="1">
      <c r="A7" s="106"/>
      <c r="B7" s="52" t="s">
        <v>538</v>
      </c>
      <c r="C7" s="52" t="s">
        <v>539</v>
      </c>
      <c r="D7" s="52" t="s">
        <v>540</v>
      </c>
    </row>
    <row r="8" spans="1:5" s="95" customFormat="1" ht="3.15" customHeight="1">
      <c r="A8" s="53"/>
      <c r="B8" s="84"/>
      <c r="C8" s="84"/>
      <c r="D8" s="84"/>
    </row>
    <row r="9" spans="1:5" s="89" customFormat="1" ht="8.6999999999999993" customHeight="1">
      <c r="A9" s="107" t="s">
        <v>637</v>
      </c>
      <c r="B9" s="108">
        <v>259160.68979</v>
      </c>
      <c r="C9" s="108">
        <v>9492.0963999999985</v>
      </c>
      <c r="D9" s="108">
        <v>268652.78619000001</v>
      </c>
      <c r="E9" s="109"/>
    </row>
    <row r="10" spans="1:5" s="89" customFormat="1" ht="8.6999999999999993" customHeight="1">
      <c r="A10" s="110" t="s">
        <v>638</v>
      </c>
      <c r="B10" s="111">
        <v>6412.1804499999998</v>
      </c>
      <c r="C10" s="111">
        <v>6265.7629999999999</v>
      </c>
      <c r="D10" s="111">
        <v>12677.943449999999</v>
      </c>
    </row>
    <row r="11" spans="1:5" s="89" customFormat="1" ht="8.6999999999999993" customHeight="1">
      <c r="A11" s="58" t="s">
        <v>639</v>
      </c>
      <c r="B11" s="111">
        <v>0</v>
      </c>
      <c r="C11" s="111">
        <v>0</v>
      </c>
      <c r="D11" s="111">
        <v>0</v>
      </c>
    </row>
    <row r="12" spans="1:5" s="89" customFormat="1" ht="8.6999999999999993" customHeight="1">
      <c r="A12" s="58" t="s">
        <v>640</v>
      </c>
      <c r="B12" s="111">
        <v>5230.9978000000001</v>
      </c>
      <c r="C12" s="111">
        <v>1328.5840800000001</v>
      </c>
      <c r="D12" s="111">
        <v>6559.5818799999997</v>
      </c>
    </row>
    <row r="13" spans="1:5" s="89" customFormat="1" ht="8.6999999999999993" customHeight="1">
      <c r="A13" s="58" t="s">
        <v>641</v>
      </c>
      <c r="B13" s="111">
        <v>1279.7387900000001</v>
      </c>
      <c r="C13" s="111">
        <v>4.3320799999999995</v>
      </c>
      <c r="D13" s="111">
        <v>1284.07087</v>
      </c>
    </row>
    <row r="14" spans="1:5" s="89" customFormat="1" ht="8.6999999999999993" customHeight="1">
      <c r="A14" s="58" t="s">
        <v>660</v>
      </c>
      <c r="B14" s="111">
        <v>243212.34202000001</v>
      </c>
      <c r="C14" s="111">
        <v>53.735759999999999</v>
      </c>
      <c r="D14" s="111">
        <v>243266.07778000002</v>
      </c>
    </row>
    <row r="15" spans="1:5" s="89" customFormat="1" ht="8.6999999999999993" customHeight="1">
      <c r="A15" s="64" t="s">
        <v>642</v>
      </c>
      <c r="B15" s="111">
        <v>0</v>
      </c>
      <c r="C15" s="111">
        <v>0</v>
      </c>
      <c r="D15" s="111">
        <v>0</v>
      </c>
    </row>
    <row r="16" spans="1:5" s="89" customFormat="1" ht="8.6999999999999993" customHeight="1">
      <c r="A16" s="58" t="s">
        <v>643</v>
      </c>
      <c r="B16" s="111">
        <v>0</v>
      </c>
      <c r="C16" s="111">
        <v>0</v>
      </c>
      <c r="D16" s="111">
        <v>0</v>
      </c>
    </row>
    <row r="17" spans="1:4" s="89" customFormat="1" ht="8.6999999999999993" customHeight="1">
      <c r="A17" s="58" t="s">
        <v>644</v>
      </c>
      <c r="B17" s="111">
        <v>0</v>
      </c>
      <c r="C17" s="111">
        <v>1839.1651899999999</v>
      </c>
      <c r="D17" s="111">
        <v>1839.1651899999999</v>
      </c>
    </row>
    <row r="18" spans="1:4" s="89" customFormat="1" ht="8.6999999999999993" customHeight="1">
      <c r="A18" s="58" t="s">
        <v>645</v>
      </c>
      <c r="B18" s="111">
        <v>0</v>
      </c>
      <c r="C18" s="111">
        <v>0</v>
      </c>
      <c r="D18" s="111">
        <v>0</v>
      </c>
    </row>
    <row r="19" spans="1:4" s="89" customFormat="1" ht="8.6999999999999993" customHeight="1">
      <c r="A19" s="58" t="s">
        <v>563</v>
      </c>
      <c r="B19" s="111">
        <v>3025.43073</v>
      </c>
      <c r="C19" s="111">
        <v>0.51628999999999992</v>
      </c>
      <c r="D19" s="111">
        <v>3025.9470200000001</v>
      </c>
    </row>
    <row r="20" spans="1:4" s="89" customFormat="1" ht="3.15" customHeight="1">
      <c r="A20" s="58"/>
      <c r="B20" s="111"/>
      <c r="C20" s="111"/>
      <c r="D20" s="111"/>
    </row>
    <row r="21" spans="1:4" s="89" customFormat="1" ht="8.6999999999999993" customHeight="1">
      <c r="A21" s="55" t="s">
        <v>646</v>
      </c>
      <c r="B21" s="108">
        <v>69325.196629999991</v>
      </c>
      <c r="C21" s="108">
        <v>128180.69825</v>
      </c>
      <c r="D21" s="108">
        <v>197505.89487999998</v>
      </c>
    </row>
    <row r="22" spans="1:4" s="89" customFormat="1" ht="8.6999999999999993" customHeight="1">
      <c r="A22" s="58" t="s">
        <v>647</v>
      </c>
      <c r="B22" s="111">
        <v>0</v>
      </c>
      <c r="C22" s="111">
        <v>0</v>
      </c>
      <c r="D22" s="111">
        <v>0</v>
      </c>
    </row>
    <row r="23" spans="1:4" s="89" customFormat="1" ht="8.6999999999999993" customHeight="1">
      <c r="A23" s="58" t="s">
        <v>648</v>
      </c>
      <c r="B23" s="111">
        <v>0</v>
      </c>
      <c r="C23" s="111">
        <v>0</v>
      </c>
      <c r="D23" s="111">
        <v>0</v>
      </c>
    </row>
    <row r="24" spans="1:4" s="89" customFormat="1" ht="8.6999999999999993" customHeight="1">
      <c r="A24" s="58" t="s">
        <v>639</v>
      </c>
      <c r="B24" s="111">
        <v>0</v>
      </c>
      <c r="C24" s="111">
        <v>0</v>
      </c>
      <c r="D24" s="111">
        <v>0</v>
      </c>
    </row>
    <row r="25" spans="1:4" s="89" customFormat="1" ht="8.6999999999999993" customHeight="1">
      <c r="A25" s="58" t="s">
        <v>649</v>
      </c>
      <c r="B25" s="111">
        <v>45852.3295</v>
      </c>
      <c r="C25" s="111">
        <v>42488.549859999999</v>
      </c>
      <c r="D25" s="111">
        <v>88340.879359999992</v>
      </c>
    </row>
    <row r="26" spans="1:4" s="89" customFormat="1" ht="8.6999999999999993" customHeight="1">
      <c r="A26" s="58" t="s">
        <v>665</v>
      </c>
      <c r="B26" s="111">
        <v>0</v>
      </c>
      <c r="C26" s="111">
        <v>0</v>
      </c>
      <c r="D26" s="111">
        <v>0</v>
      </c>
    </row>
    <row r="27" spans="1:4" s="89" customFormat="1" ht="8.6999999999999993" customHeight="1">
      <c r="A27" s="58" t="s">
        <v>650</v>
      </c>
      <c r="B27" s="111">
        <v>19381.438019999998</v>
      </c>
      <c r="C27" s="111">
        <v>34947.2304</v>
      </c>
      <c r="D27" s="111">
        <v>54328.668420000002</v>
      </c>
    </row>
    <row r="28" spans="1:4" s="89" customFormat="1" ht="8.6999999999999993" customHeight="1">
      <c r="A28" s="58" t="s">
        <v>651</v>
      </c>
      <c r="B28" s="111">
        <v>0</v>
      </c>
      <c r="C28" s="111">
        <v>0</v>
      </c>
      <c r="D28" s="111">
        <v>0</v>
      </c>
    </row>
    <row r="29" spans="1:4" s="89" customFormat="1" ht="8.6999999999999993" customHeight="1">
      <c r="A29" s="58" t="s">
        <v>652</v>
      </c>
      <c r="B29" s="111">
        <v>0</v>
      </c>
      <c r="C29" s="111">
        <v>1339.0163799999998</v>
      </c>
      <c r="D29" s="111">
        <v>1339.0163799999998</v>
      </c>
    </row>
    <row r="30" spans="1:4" s="89" customFormat="1" ht="8.6999999999999993" customHeight="1">
      <c r="A30" s="58" t="s">
        <v>653</v>
      </c>
      <c r="B30" s="111">
        <v>0</v>
      </c>
      <c r="C30" s="111">
        <v>0</v>
      </c>
      <c r="D30" s="111">
        <v>0</v>
      </c>
    </row>
    <row r="31" spans="1:4" s="89" customFormat="1" ht="8.6999999999999993" customHeight="1">
      <c r="A31" s="58" t="s">
        <v>654</v>
      </c>
      <c r="B31" s="111">
        <v>0</v>
      </c>
      <c r="C31" s="111">
        <v>0</v>
      </c>
      <c r="D31" s="111">
        <v>0</v>
      </c>
    </row>
    <row r="32" spans="1:4" s="89" customFormat="1" ht="8.6999999999999993" customHeight="1">
      <c r="A32" s="58" t="s">
        <v>644</v>
      </c>
      <c r="B32" s="111">
        <v>0</v>
      </c>
      <c r="C32" s="111">
        <v>0</v>
      </c>
      <c r="D32" s="111">
        <v>0</v>
      </c>
    </row>
    <row r="33" spans="1:4" s="89" customFormat="1" ht="8.6999999999999993" customHeight="1">
      <c r="A33" s="58" t="s">
        <v>655</v>
      </c>
      <c r="B33" s="111">
        <v>0</v>
      </c>
      <c r="C33" s="111">
        <v>48528.542909999996</v>
      </c>
      <c r="D33" s="111">
        <v>48528.542909999996</v>
      </c>
    </row>
    <row r="34" spans="1:4" s="89" customFormat="1" ht="8.6999999999999993" customHeight="1">
      <c r="A34" s="58" t="s">
        <v>563</v>
      </c>
      <c r="B34" s="111">
        <v>4091.42911</v>
      </c>
      <c r="C34" s="111">
        <v>877.35870000000011</v>
      </c>
      <c r="D34" s="111">
        <v>4968.7878099999998</v>
      </c>
    </row>
    <row r="35" spans="1:4" s="89" customFormat="1" ht="3.15" customHeight="1">
      <c r="A35" s="58"/>
      <c r="B35" s="111"/>
      <c r="C35" s="111"/>
      <c r="D35" s="111"/>
    </row>
    <row r="36" spans="1:4" s="89" customFormat="1" ht="8.6999999999999993" customHeight="1">
      <c r="A36" s="55" t="s">
        <v>656</v>
      </c>
      <c r="B36" s="108">
        <v>189835.49316000001</v>
      </c>
      <c r="C36" s="108">
        <v>-118688.60185000001</v>
      </c>
      <c r="D36" s="108">
        <v>71146.891310000006</v>
      </c>
    </row>
    <row r="37" spans="1:4" s="89" customFormat="1" ht="3.15" customHeight="1">
      <c r="A37" s="61"/>
      <c r="B37" s="112"/>
      <c r="C37" s="112"/>
      <c r="D37" s="112"/>
    </row>
    <row r="38" spans="1:4" s="89" customFormat="1" ht="8.6999999999999993" customHeight="1">
      <c r="A38" s="113" t="s">
        <v>657</v>
      </c>
      <c r="B38" s="108">
        <v>-491.69154000000003</v>
      </c>
      <c r="C38" s="108">
        <v>-1.9201900000000001</v>
      </c>
      <c r="D38" s="108">
        <v>-493.61173000000002</v>
      </c>
    </row>
    <row r="39" spans="1:4" s="89" customFormat="1" ht="3.15" customHeight="1">
      <c r="A39" s="58"/>
      <c r="B39" s="111"/>
      <c r="C39" s="111"/>
      <c r="D39" s="111"/>
    </row>
    <row r="40" spans="1:4" s="89" customFormat="1" ht="8.6999999999999993" customHeight="1">
      <c r="A40" s="55" t="s">
        <v>658</v>
      </c>
      <c r="B40" s="108">
        <v>190327.18470000001</v>
      </c>
      <c r="C40" s="108">
        <v>-118686.68166</v>
      </c>
      <c r="D40" s="108">
        <v>71640.503040000011</v>
      </c>
    </row>
    <row r="41" spans="1:4" s="89" customFormat="1" ht="3.15" customHeight="1">
      <c r="A41" s="61"/>
      <c r="B41" s="112"/>
      <c r="C41" s="112"/>
      <c r="D41" s="112"/>
    </row>
    <row r="42" spans="1:4" s="89" customFormat="1" ht="8.6999999999999993" customHeight="1">
      <c r="A42" s="55" t="s">
        <v>659</v>
      </c>
      <c r="B42" s="108">
        <v>1285.73064</v>
      </c>
      <c r="C42" s="108">
        <v>270.96829000000002</v>
      </c>
      <c r="D42" s="108">
        <v>1556.69893</v>
      </c>
    </row>
    <row r="43" spans="1:4" s="89" customFormat="1" ht="8.6999999999999993" customHeight="1">
      <c r="A43" s="58" t="s">
        <v>661</v>
      </c>
      <c r="B43" s="111">
        <v>0</v>
      </c>
      <c r="C43" s="111">
        <v>0</v>
      </c>
      <c r="D43" s="111">
        <v>0</v>
      </c>
    </row>
    <row r="44" spans="1:4" s="89" customFormat="1" ht="8.6999999999999993" customHeight="1">
      <c r="A44" s="58" t="s">
        <v>662</v>
      </c>
      <c r="B44" s="111">
        <v>17.786650000000002</v>
      </c>
      <c r="C44" s="111">
        <v>37.325559999999996</v>
      </c>
      <c r="D44" s="111">
        <v>55.112209999999997</v>
      </c>
    </row>
    <row r="45" spans="1:4" s="89" customFormat="1" ht="8.6999999999999993" customHeight="1">
      <c r="A45" s="58" t="s">
        <v>663</v>
      </c>
      <c r="B45" s="111">
        <v>1267.94399</v>
      </c>
      <c r="C45" s="111">
        <v>233.64273</v>
      </c>
      <c r="D45" s="111">
        <v>1501.58672</v>
      </c>
    </row>
    <row r="46" spans="1:4" s="89" customFormat="1" ht="3.15" customHeight="1">
      <c r="A46" s="58"/>
      <c r="B46" s="112"/>
      <c r="C46" s="112"/>
      <c r="D46" s="112"/>
    </row>
    <row r="47" spans="1:4" s="89" customFormat="1" ht="8.6999999999999993" customHeight="1">
      <c r="A47" s="55" t="s">
        <v>664</v>
      </c>
      <c r="B47" s="108">
        <v>496.38902999999999</v>
      </c>
      <c r="C47" s="108">
        <v>22.01811</v>
      </c>
      <c r="D47" s="108">
        <v>518.40714000000003</v>
      </c>
    </row>
    <row r="48" spans="1:4" s="89" customFormat="1" ht="8.6999999999999993" customHeight="1">
      <c r="A48" s="58" t="s">
        <v>661</v>
      </c>
      <c r="B48" s="111">
        <v>0</v>
      </c>
      <c r="C48" s="111">
        <v>0</v>
      </c>
      <c r="D48" s="111">
        <v>0</v>
      </c>
    </row>
    <row r="49" spans="1:5" s="89" customFormat="1" ht="8.6999999999999993" customHeight="1">
      <c r="A49" s="58" t="s">
        <v>662</v>
      </c>
      <c r="B49" s="111">
        <v>47.142400000000002</v>
      </c>
      <c r="C49" s="111">
        <v>0</v>
      </c>
      <c r="D49" s="111">
        <v>47.142400000000002</v>
      </c>
    </row>
    <row r="50" spans="1:5" s="89" customFormat="1" ht="8.6999999999999993" customHeight="1">
      <c r="A50" s="58" t="s">
        <v>666</v>
      </c>
      <c r="B50" s="111">
        <v>449.24662999999998</v>
      </c>
      <c r="C50" s="111">
        <v>22.01811</v>
      </c>
      <c r="D50" s="111">
        <v>471.26473999999996</v>
      </c>
    </row>
    <row r="51" spans="1:5" s="89" customFormat="1" ht="3.15" customHeight="1">
      <c r="A51" s="58"/>
      <c r="B51" s="112"/>
      <c r="C51" s="112"/>
      <c r="D51" s="112"/>
    </row>
    <row r="52" spans="1:5" s="89" customFormat="1" ht="11.25" customHeight="1">
      <c r="A52" s="68" t="s">
        <v>667</v>
      </c>
      <c r="B52" s="111">
        <v>0</v>
      </c>
      <c r="C52" s="111">
        <v>0</v>
      </c>
      <c r="D52" s="111">
        <v>0</v>
      </c>
    </row>
    <row r="53" spans="1:5" s="89" customFormat="1" ht="6.75" customHeight="1">
      <c r="A53" s="68"/>
      <c r="B53" s="111"/>
      <c r="C53" s="111"/>
      <c r="D53" s="111"/>
    </row>
    <row r="54" spans="1:5" s="89" customFormat="1" ht="8.6999999999999993" customHeight="1">
      <c r="A54" s="55" t="s">
        <v>668</v>
      </c>
      <c r="B54" s="108">
        <v>191116.52631000002</v>
      </c>
      <c r="C54" s="108">
        <v>-118437.73148</v>
      </c>
      <c r="D54" s="108">
        <v>72678.794830000013</v>
      </c>
      <c r="E54" s="109"/>
    </row>
    <row r="55" spans="1:5" s="89" customFormat="1" ht="3.15" customHeight="1">
      <c r="A55" s="61"/>
      <c r="B55" s="112"/>
      <c r="C55" s="112"/>
      <c r="D55" s="112"/>
    </row>
    <row r="56" spans="1:5" s="89" customFormat="1" ht="8.6999999999999993" customHeight="1">
      <c r="A56" s="55" t="s">
        <v>669</v>
      </c>
      <c r="B56" s="108">
        <v>16977.29148</v>
      </c>
      <c r="C56" s="108">
        <v>1675.8617099999999</v>
      </c>
      <c r="D56" s="108">
        <v>18653.153190000001</v>
      </c>
    </row>
    <row r="57" spans="1:5" s="89" customFormat="1" ht="8.6999999999999993" customHeight="1">
      <c r="A57" s="58" t="s">
        <v>670</v>
      </c>
      <c r="B57" s="111">
        <v>10183.48136</v>
      </c>
      <c r="C57" s="111">
        <v>107.69315</v>
      </c>
      <c r="D57" s="111">
        <v>10291.174509999999</v>
      </c>
    </row>
    <row r="58" spans="1:5" s="89" customFormat="1" ht="8.6999999999999993" customHeight="1">
      <c r="A58" s="58" t="s">
        <v>671</v>
      </c>
      <c r="B58" s="111">
        <v>79.5</v>
      </c>
      <c r="C58" s="111">
        <v>0</v>
      </c>
      <c r="D58" s="111">
        <v>79.5</v>
      </c>
    </row>
    <row r="59" spans="1:5" s="89" customFormat="1" ht="8.6999999999999993" customHeight="1">
      <c r="A59" s="58" t="s">
        <v>672</v>
      </c>
      <c r="B59" s="111">
        <v>6535.2120300000006</v>
      </c>
      <c r="C59" s="111">
        <v>1566.5266600000002</v>
      </c>
      <c r="D59" s="111">
        <v>8101.738690000001</v>
      </c>
    </row>
    <row r="60" spans="1:5" s="89" customFormat="1" ht="8.6999999999999993" customHeight="1">
      <c r="A60" s="58" t="s">
        <v>673</v>
      </c>
      <c r="B60" s="111">
        <v>179.09808999999998</v>
      </c>
      <c r="C60" s="111">
        <v>1.6419000000000001</v>
      </c>
      <c r="D60" s="111">
        <v>180.73998999999998</v>
      </c>
    </row>
    <row r="61" spans="1:5" s="89" customFormat="1" ht="3.15" customHeight="1">
      <c r="A61" s="58"/>
      <c r="B61" s="111"/>
      <c r="C61" s="111"/>
      <c r="D61" s="111"/>
    </row>
    <row r="62" spans="1:5" s="89" customFormat="1" ht="8.6999999999999993" customHeight="1">
      <c r="A62" s="55" t="s">
        <v>674</v>
      </c>
      <c r="B62" s="108">
        <v>174139.23483000003</v>
      </c>
      <c r="C62" s="108">
        <v>-120113.59319</v>
      </c>
      <c r="D62" s="108">
        <v>54025.641640000031</v>
      </c>
    </row>
    <row r="63" spans="1:5" s="89" customFormat="1" ht="3.15" customHeight="1">
      <c r="A63" s="58"/>
      <c r="B63" s="111"/>
      <c r="C63" s="111"/>
      <c r="D63" s="111"/>
    </row>
    <row r="64" spans="1:5" s="89" customFormat="1" ht="8.6999999999999993" customHeight="1">
      <c r="A64" s="55" t="s">
        <v>675</v>
      </c>
      <c r="B64" s="108">
        <v>15102.86766</v>
      </c>
      <c r="C64" s="108">
        <v>236.34993</v>
      </c>
      <c r="D64" s="108">
        <v>15339.21759</v>
      </c>
    </row>
    <row r="65" spans="1:5" s="89" customFormat="1" ht="8.6999999999999993" customHeight="1">
      <c r="A65" s="58" t="s">
        <v>676</v>
      </c>
      <c r="B65" s="111">
        <v>0</v>
      </c>
      <c r="C65" s="111">
        <v>0</v>
      </c>
      <c r="D65" s="111">
        <v>0</v>
      </c>
    </row>
    <row r="66" spans="1:5" s="89" customFormat="1" ht="8.6999999999999993" customHeight="1">
      <c r="A66" s="58" t="s">
        <v>677</v>
      </c>
      <c r="B66" s="111">
        <v>0</v>
      </c>
      <c r="C66" s="111">
        <v>0</v>
      </c>
      <c r="D66" s="111">
        <v>0</v>
      </c>
    </row>
    <row r="67" spans="1:5" s="89" customFormat="1" ht="8.6999999999999993" customHeight="1">
      <c r="A67" s="58" t="s">
        <v>678</v>
      </c>
      <c r="B67" s="111">
        <v>13345.396349999999</v>
      </c>
      <c r="C67" s="111">
        <v>212.52055000000001</v>
      </c>
      <c r="D67" s="111">
        <v>13557.916899999998</v>
      </c>
    </row>
    <row r="68" spans="1:5" s="89" customFormat="1" ht="8.6999999999999993" customHeight="1">
      <c r="A68" s="58" t="s">
        <v>679</v>
      </c>
      <c r="B68" s="111">
        <v>0</v>
      </c>
      <c r="C68" s="111">
        <v>0</v>
      </c>
      <c r="D68" s="111">
        <v>0</v>
      </c>
    </row>
    <row r="69" spans="1:5" s="89" customFormat="1" ht="8.6999999999999993" customHeight="1">
      <c r="A69" s="58" t="s">
        <v>680</v>
      </c>
      <c r="B69" s="111">
        <v>946.43157000000008</v>
      </c>
      <c r="C69" s="111">
        <v>23.82938</v>
      </c>
      <c r="D69" s="111">
        <v>970.26095000000009</v>
      </c>
    </row>
    <row r="70" spans="1:5" s="89" customFormat="1" ht="8.6999999999999993" customHeight="1">
      <c r="A70" s="58" t="s">
        <v>681</v>
      </c>
      <c r="B70" s="111">
        <v>126.31640000000002</v>
      </c>
      <c r="C70" s="111">
        <v>0</v>
      </c>
      <c r="D70" s="111">
        <v>126.31640000000002</v>
      </c>
    </row>
    <row r="71" spans="1:5" s="89" customFormat="1" ht="8.6999999999999993" customHeight="1">
      <c r="A71" s="58" t="s">
        <v>682</v>
      </c>
      <c r="B71" s="111">
        <v>684.72334000000001</v>
      </c>
      <c r="C71" s="111">
        <v>0</v>
      </c>
      <c r="D71" s="111">
        <v>684.72334000000001</v>
      </c>
    </row>
    <row r="72" spans="1:5" s="89" customFormat="1" ht="3.15" customHeight="1">
      <c r="A72" s="58"/>
      <c r="B72" s="111"/>
      <c r="C72" s="111"/>
      <c r="D72" s="111"/>
    </row>
    <row r="73" spans="1:5" s="89" customFormat="1" ht="8.6999999999999993" customHeight="1">
      <c r="A73" s="63" t="s">
        <v>683</v>
      </c>
      <c r="B73" s="108">
        <v>-1098.60906</v>
      </c>
      <c r="C73" s="108">
        <v>16.256050000000002</v>
      </c>
      <c r="D73" s="108">
        <v>-1082.35301</v>
      </c>
      <c r="E73" s="109"/>
    </row>
    <row r="74" spans="1:5" s="89" customFormat="1" ht="4.6500000000000004" customHeight="1">
      <c r="A74" s="58"/>
      <c r="B74" s="111"/>
      <c r="C74" s="111"/>
      <c r="D74" s="111"/>
    </row>
    <row r="75" spans="1:5" s="89" customFormat="1" ht="8.6999999999999993" customHeight="1">
      <c r="A75" s="113" t="s">
        <v>684</v>
      </c>
      <c r="B75" s="108">
        <v>157937.75811000005</v>
      </c>
      <c r="C75" s="108">
        <v>-120333.68707</v>
      </c>
      <c r="D75" s="108">
        <v>37604.071040000053</v>
      </c>
    </row>
    <row r="76" spans="1:5" s="89" customFormat="1" ht="3.9" customHeight="1">
      <c r="A76" s="61"/>
      <c r="B76" s="112"/>
      <c r="C76" s="112"/>
      <c r="D76" s="112"/>
    </row>
    <row r="77" spans="1:5" s="89" customFormat="1" ht="8.6999999999999993" customHeight="1">
      <c r="A77" s="58" t="s">
        <v>685</v>
      </c>
      <c r="B77" s="111">
        <v>13100.143</v>
      </c>
      <c r="C77" s="111">
        <v>0</v>
      </c>
      <c r="D77" s="111">
        <v>13100.143</v>
      </c>
    </row>
    <row r="78" spans="1:5" s="89" customFormat="1" ht="3.9" customHeight="1">
      <c r="A78" s="58"/>
      <c r="B78" s="111"/>
      <c r="C78" s="111"/>
      <c r="D78" s="111"/>
    </row>
    <row r="79" spans="1:5" s="89" customFormat="1" ht="8.6999999999999993" customHeight="1">
      <c r="A79" s="68" t="s">
        <v>686</v>
      </c>
      <c r="B79" s="112">
        <v>144837.61511000001</v>
      </c>
      <c r="C79" s="112">
        <v>-120333.68707</v>
      </c>
      <c r="D79" s="112">
        <v>24503.928040000013</v>
      </c>
    </row>
    <row r="80" spans="1:5" s="95" customFormat="1" ht="3.75" customHeight="1" thickBot="1">
      <c r="A80" s="91"/>
      <c r="B80" s="114"/>
      <c r="C80" s="114"/>
      <c r="D80" s="114"/>
    </row>
    <row r="81" spans="1:5" s="95" customFormat="1" ht="15.75" customHeight="1">
      <c r="A81" s="115" t="s">
        <v>581</v>
      </c>
      <c r="B81" s="138"/>
      <c r="C81" s="138"/>
      <c r="D81" s="138"/>
      <c r="E81" s="134"/>
    </row>
    <row r="82" spans="1:5" s="95" customFormat="1">
      <c r="A82" s="102"/>
      <c r="B82" s="117"/>
      <c r="C82" s="117"/>
      <c r="D82" s="117"/>
    </row>
    <row r="83" spans="1:5" s="95" customFormat="1">
      <c r="A83" s="102"/>
      <c r="B83" s="102"/>
      <c r="C83" s="117"/>
      <c r="D83" s="117"/>
    </row>
    <row r="84" spans="1:5" s="95" customFormat="1">
      <c r="A84" s="102"/>
      <c r="B84" s="102"/>
      <c r="C84" s="102"/>
      <c r="D84" s="102"/>
    </row>
    <row r="85" spans="1:5" s="95" customFormat="1">
      <c r="A85" s="102"/>
      <c r="B85" s="102"/>
      <c r="C85" s="102"/>
      <c r="D85" s="102"/>
    </row>
    <row r="86" spans="1:5" s="95" customFormat="1">
      <c r="A86" s="102"/>
      <c r="B86" s="102"/>
      <c r="C86" s="102"/>
      <c r="D86" s="102"/>
    </row>
    <row r="87" spans="1:5" s="95" customFormat="1">
      <c r="A87" s="102"/>
      <c r="B87" s="102"/>
      <c r="C87" s="102"/>
      <c r="D87" s="102"/>
    </row>
    <row r="88" spans="1:5" s="95" customFormat="1">
      <c r="A88" s="102"/>
      <c r="B88" s="102"/>
      <c r="C88" s="102"/>
      <c r="D88" s="102"/>
    </row>
  </sheetData>
  <mergeCells count="5">
    <mergeCell ref="A1:D1"/>
    <mergeCell ref="A2:D2"/>
    <mergeCell ref="A3:D3"/>
    <mergeCell ref="A4:D4"/>
    <mergeCell ref="B6:D6"/>
  </mergeCells>
  <hyperlinks>
    <hyperlink ref="A1:D1" location="Índice!A1" display="Volver al Índice" xr:uid="{C9865963-FD76-4245-9B17-2F22A5055EA0}"/>
  </hyperlinks>
  <printOptions horizontalCentered="1" verticalCentered="1"/>
  <pageMargins left="1.1811023622047245" right="1.1811023622047245" top="0.78740157480314965" bottom="0.78740157480314965" header="0.59055118110236227" footer="0.59055118110236227"/>
  <pageSetup paperSize="9" scale="70"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04B8-ACCA-42DF-A42A-E5A583148496}">
  <dimension ref="A1:IV200"/>
  <sheetViews>
    <sheetView showGridLines="0" topLeftCell="A14" zoomScaleNormal="100" workbookViewId="0"/>
  </sheetViews>
  <sheetFormatPr baseColWidth="10" defaultRowHeight="13.2"/>
  <cols>
    <col min="1" max="1" width="49.88671875" style="40" customWidth="1"/>
    <col min="2" max="4" width="15.6640625" style="40" customWidth="1"/>
    <col min="5" max="5" width="11.5546875" style="40"/>
    <col min="6" max="6" width="12.6640625" style="40" customWidth="1"/>
    <col min="7" max="8" width="11.5546875" style="40"/>
    <col min="9" max="9" width="12" style="40" bestFit="1" customWidth="1"/>
    <col min="10" max="10" width="15.109375" style="40" bestFit="1" customWidth="1"/>
    <col min="11" max="11" width="12" style="40" bestFit="1" customWidth="1"/>
    <col min="12" max="16384" width="11.5546875" style="40"/>
  </cols>
  <sheetData>
    <row r="1" spans="1:11" ht="17.399999999999999">
      <c r="A1" s="341" t="s">
        <v>821</v>
      </c>
      <c r="B1" s="139"/>
      <c r="C1" s="139"/>
      <c r="D1" s="139"/>
    </row>
    <row r="2" spans="1:11" ht="27" customHeight="1">
      <c r="A2" s="140" t="s">
        <v>697</v>
      </c>
      <c r="B2" s="140"/>
      <c r="C2" s="140"/>
      <c r="D2" s="140"/>
    </row>
    <row r="3" spans="1:11" ht="23.25" customHeight="1">
      <c r="A3" s="141">
        <v>45777</v>
      </c>
      <c r="B3" s="141"/>
      <c r="C3" s="141"/>
      <c r="D3" s="141"/>
    </row>
    <row r="4" spans="1:11" ht="18.75" customHeight="1">
      <c r="A4" s="142" t="s">
        <v>698</v>
      </c>
      <c r="B4" s="142"/>
      <c r="C4" s="142"/>
      <c r="D4" s="142"/>
    </row>
    <row r="5" spans="1:11" ht="7.5" customHeight="1" thickBot="1"/>
    <row r="6" spans="1:11" s="145" customFormat="1" ht="12.75" customHeight="1">
      <c r="A6" s="143"/>
      <c r="B6" s="144" t="s">
        <v>537</v>
      </c>
      <c r="C6" s="144" t="s">
        <v>689</v>
      </c>
      <c r="D6" s="144" t="s">
        <v>692</v>
      </c>
    </row>
    <row r="7" spans="1:11" s="145" customFormat="1" ht="47.25" customHeight="1">
      <c r="A7" s="146"/>
      <c r="B7" s="147"/>
      <c r="C7" s="147"/>
      <c r="D7" s="147"/>
      <c r="I7" s="148"/>
    </row>
    <row r="8" spans="1:11" s="145" customFormat="1" ht="8.4" customHeight="1">
      <c r="A8" s="149"/>
      <c r="B8" s="79"/>
      <c r="C8" s="79"/>
      <c r="D8" s="79"/>
      <c r="I8" s="148"/>
    </row>
    <row r="9" spans="1:11" s="145" customFormat="1" ht="16.2" customHeight="1">
      <c r="A9" s="150" t="s">
        <v>699</v>
      </c>
      <c r="B9" s="79"/>
      <c r="C9" s="79"/>
      <c r="D9" s="79"/>
      <c r="I9" s="148"/>
    </row>
    <row r="10" spans="1:11" s="145" customFormat="1" ht="16.2" customHeight="1">
      <c r="A10" s="79" t="s">
        <v>700</v>
      </c>
      <c r="B10" s="151">
        <v>20.039985036851686</v>
      </c>
      <c r="C10" s="151">
        <v>40.083877748243054</v>
      </c>
      <c r="D10" s="151">
        <v>71.53280247079195</v>
      </c>
      <c r="E10" s="151"/>
      <c r="F10" s="151"/>
      <c r="G10" s="151"/>
      <c r="H10" s="151"/>
      <c r="I10" s="152"/>
      <c r="J10" s="152"/>
      <c r="K10" s="152"/>
    </row>
    <row r="11" spans="1:11" s="145" customFormat="1" ht="16.2" customHeight="1">
      <c r="A11" s="79" t="s">
        <v>701</v>
      </c>
      <c r="B11" s="151">
        <v>14.540000000000001</v>
      </c>
      <c r="C11" s="151">
        <v>4.67</v>
      </c>
      <c r="D11" s="151">
        <v>0.08</v>
      </c>
      <c r="E11" s="151"/>
      <c r="F11" s="151"/>
      <c r="G11" s="151"/>
      <c r="H11" s="151"/>
      <c r="I11" s="152"/>
      <c r="J11" s="152"/>
      <c r="K11" s="152"/>
    </row>
    <row r="12" spans="1:11" s="145" customFormat="1" ht="9.75" customHeight="1">
      <c r="A12" s="79"/>
      <c r="B12" s="151"/>
      <c r="C12" s="151"/>
      <c r="D12" s="151"/>
      <c r="E12" s="151"/>
      <c r="F12" s="151"/>
      <c r="G12" s="151"/>
      <c r="H12" s="151"/>
      <c r="I12" s="152"/>
      <c r="J12" s="152"/>
      <c r="K12" s="152"/>
    </row>
    <row r="13" spans="1:11" s="145" customFormat="1" ht="16.2" customHeight="1">
      <c r="A13" s="150" t="s">
        <v>702</v>
      </c>
      <c r="B13" s="151"/>
      <c r="C13" s="151"/>
      <c r="D13" s="151"/>
      <c r="E13" s="151"/>
      <c r="F13" s="151"/>
      <c r="G13" s="151"/>
      <c r="H13" s="151"/>
      <c r="I13" s="152"/>
      <c r="J13" s="152"/>
      <c r="K13" s="152"/>
    </row>
    <row r="14" spans="1:11" s="145" customFormat="1" ht="16.2" customHeight="1">
      <c r="A14" s="79" t="s">
        <v>703</v>
      </c>
      <c r="B14" s="151">
        <v>2.0499999999999998</v>
      </c>
      <c r="C14" s="151">
        <v>7.19</v>
      </c>
      <c r="D14" s="151">
        <v>53.88</v>
      </c>
      <c r="E14" s="151"/>
      <c r="F14" s="151"/>
      <c r="G14" s="151"/>
      <c r="H14" s="151"/>
      <c r="I14" s="152"/>
      <c r="J14" s="152"/>
      <c r="K14" s="152"/>
    </row>
    <row r="15" spans="1:11" s="145" customFormat="1" ht="16.2" customHeight="1">
      <c r="A15" s="79" t="s">
        <v>704</v>
      </c>
      <c r="B15" s="151">
        <v>2.0300000000000002</v>
      </c>
      <c r="C15" s="151">
        <v>0.72</v>
      </c>
      <c r="D15" s="151">
        <v>30.05</v>
      </c>
      <c r="E15" s="151"/>
      <c r="F15" s="151"/>
      <c r="G15" s="151"/>
      <c r="H15" s="151"/>
      <c r="I15" s="152"/>
      <c r="J15" s="152"/>
      <c r="K15" s="152"/>
    </row>
    <row r="16" spans="1:11" s="145" customFormat="1" ht="16.2" customHeight="1">
      <c r="A16" s="79" t="s">
        <v>705</v>
      </c>
      <c r="B16" s="151">
        <v>100</v>
      </c>
      <c r="C16" s="151">
        <v>22.43</v>
      </c>
      <c r="D16" s="151">
        <v>100</v>
      </c>
      <c r="E16" s="151"/>
      <c r="F16" s="151"/>
      <c r="G16" s="151"/>
      <c r="H16" s="151"/>
      <c r="I16" s="152"/>
      <c r="J16" s="152"/>
      <c r="K16" s="152"/>
    </row>
    <row r="17" spans="1:11" s="145" customFormat="1" ht="16.2" customHeight="1">
      <c r="A17" s="153" t="s">
        <v>706</v>
      </c>
      <c r="B17" s="151">
        <v>0.1</v>
      </c>
      <c r="C17" s="151">
        <v>13.870000000000001</v>
      </c>
      <c r="D17" s="151">
        <v>0.17</v>
      </c>
      <c r="E17" s="151"/>
      <c r="F17" s="151"/>
      <c r="G17" s="151"/>
      <c r="H17" s="151"/>
      <c r="I17" s="152"/>
      <c r="J17" s="152"/>
      <c r="K17" s="152"/>
    </row>
    <row r="18" spans="1:11" s="145" customFormat="1" ht="16.2" customHeight="1">
      <c r="A18" s="79" t="s">
        <v>707</v>
      </c>
      <c r="B18" s="154">
        <v>214.52</v>
      </c>
      <c r="C18" s="154">
        <v>286.93</v>
      </c>
      <c r="D18" s="154">
        <v>103.56</v>
      </c>
      <c r="E18" s="154"/>
      <c r="F18" s="151"/>
      <c r="G18" s="154"/>
      <c r="H18" s="154"/>
      <c r="I18" s="152"/>
      <c r="J18" s="152"/>
      <c r="K18" s="152"/>
    </row>
    <row r="19" spans="1:11" s="145" customFormat="1" ht="10.5" customHeight="1">
      <c r="A19" s="79"/>
      <c r="B19" s="151"/>
      <c r="C19" s="151"/>
      <c r="D19" s="151"/>
      <c r="E19" s="151"/>
      <c r="F19" s="151"/>
      <c r="G19" s="151"/>
      <c r="H19" s="151"/>
      <c r="I19" s="152"/>
      <c r="J19" s="152"/>
      <c r="K19" s="152"/>
    </row>
    <row r="20" spans="1:11" s="145" customFormat="1" ht="16.2" customHeight="1">
      <c r="A20" s="150" t="s">
        <v>708</v>
      </c>
      <c r="B20" s="151"/>
      <c r="C20" s="151"/>
      <c r="D20" s="151"/>
      <c r="E20" s="151"/>
      <c r="F20" s="151"/>
      <c r="G20" s="151"/>
      <c r="H20" s="151"/>
      <c r="I20" s="152"/>
      <c r="J20" s="152"/>
      <c r="K20" s="152"/>
    </row>
    <row r="21" spans="1:11" s="145" customFormat="1" ht="16.2" customHeight="1">
      <c r="A21" s="79" t="s">
        <v>709</v>
      </c>
      <c r="B21" s="151">
        <v>2.9595562759793954</v>
      </c>
      <c r="C21" s="151">
        <v>0.85230242638584386</v>
      </c>
      <c r="D21" s="151">
        <v>13.084516924650503</v>
      </c>
      <c r="E21" s="151"/>
      <c r="F21" s="151"/>
      <c r="G21" s="151"/>
      <c r="H21" s="151"/>
      <c r="I21" s="152"/>
      <c r="J21" s="152"/>
      <c r="K21" s="152"/>
    </row>
    <row r="22" spans="1:11" s="145" customFormat="1" ht="16.2" customHeight="1">
      <c r="A22" s="79" t="s">
        <v>710</v>
      </c>
      <c r="B22" s="151">
        <v>31.35654763810863</v>
      </c>
      <c r="C22" s="151">
        <v>82.308043547082846</v>
      </c>
      <c r="D22" s="151">
        <v>60.389920430029377</v>
      </c>
      <c r="E22" s="151"/>
      <c r="F22" s="151"/>
      <c r="G22" s="151"/>
      <c r="H22" s="151"/>
      <c r="I22" s="152"/>
      <c r="J22" s="152"/>
      <c r="K22" s="152"/>
    </row>
    <row r="23" spans="1:11" s="145" customFormat="1" ht="16.2" customHeight="1">
      <c r="A23" s="79" t="s">
        <v>711</v>
      </c>
      <c r="B23" s="151">
        <v>76.070424571702205</v>
      </c>
      <c r="C23" s="151">
        <v>90.566103067491426</v>
      </c>
      <c r="D23" s="151">
        <v>60.768759394743078</v>
      </c>
      <c r="E23" s="151"/>
      <c r="F23" s="151"/>
      <c r="G23" s="151"/>
      <c r="H23" s="151"/>
      <c r="I23" s="152"/>
      <c r="J23" s="152"/>
      <c r="K23" s="152"/>
    </row>
    <row r="24" spans="1:11" s="145" customFormat="1" ht="16.2" customHeight="1">
      <c r="A24" s="79" t="s">
        <v>712</v>
      </c>
      <c r="B24" s="151">
        <v>7.3404819652078057</v>
      </c>
      <c r="C24" s="151">
        <v>7.6128357491808378</v>
      </c>
      <c r="D24" s="151">
        <v>22.769269100147852</v>
      </c>
      <c r="E24" s="151"/>
      <c r="F24" s="151"/>
      <c r="G24" s="151"/>
      <c r="H24" s="151"/>
      <c r="I24" s="152"/>
      <c r="J24" s="152"/>
      <c r="K24" s="152"/>
    </row>
    <row r="25" spans="1:11" s="145" customFormat="1" ht="16.2" customHeight="1">
      <c r="A25" s="79" t="s">
        <v>713</v>
      </c>
      <c r="B25" s="155">
        <v>4568</v>
      </c>
      <c r="C25" s="155">
        <v>24590</v>
      </c>
      <c r="D25" s="155">
        <v>778</v>
      </c>
      <c r="E25" s="155"/>
      <c r="F25" s="151"/>
      <c r="G25" s="155"/>
      <c r="H25" s="155"/>
      <c r="I25" s="152"/>
      <c r="J25" s="152"/>
      <c r="K25" s="152"/>
    </row>
    <row r="26" spans="1:11" s="145" customFormat="1" ht="16.2" customHeight="1">
      <c r="A26" s="79" t="s">
        <v>714</v>
      </c>
      <c r="B26" s="155">
        <v>75336.235230460923</v>
      </c>
      <c r="C26" s="156" t="s">
        <v>715</v>
      </c>
      <c r="D26" s="155">
        <v>0</v>
      </c>
      <c r="E26" s="155"/>
      <c r="F26" s="151"/>
      <c r="G26" s="155"/>
      <c r="H26" s="155"/>
      <c r="I26" s="152"/>
      <c r="J26" s="152"/>
      <c r="K26" s="152"/>
    </row>
    <row r="27" spans="1:11" s="145" customFormat="1" ht="9.75" customHeight="1">
      <c r="A27" s="79"/>
      <c r="B27" s="157"/>
      <c r="C27" s="157"/>
      <c r="D27" s="157"/>
      <c r="E27" s="157"/>
      <c r="F27" s="151"/>
      <c r="G27" s="157"/>
      <c r="H27" s="157"/>
      <c r="I27" s="152"/>
      <c r="J27" s="152"/>
      <c r="K27" s="152"/>
    </row>
    <row r="28" spans="1:11" s="145" customFormat="1" ht="16.2" customHeight="1">
      <c r="A28" s="150" t="s">
        <v>716</v>
      </c>
      <c r="B28" s="157"/>
      <c r="C28" s="157"/>
      <c r="D28" s="157"/>
      <c r="E28" s="157"/>
      <c r="F28" s="151"/>
      <c r="G28" s="157"/>
      <c r="H28" s="157"/>
      <c r="I28" s="152"/>
      <c r="J28" s="152"/>
      <c r="K28" s="152"/>
    </row>
    <row r="29" spans="1:11" s="145" customFormat="1" ht="16.2" customHeight="1">
      <c r="A29" s="79" t="s">
        <v>717</v>
      </c>
      <c r="B29" s="151">
        <v>35.153844794297207</v>
      </c>
      <c r="C29" s="151">
        <v>3.0699436848219799</v>
      </c>
      <c r="D29" s="151">
        <v>11.419145745682696</v>
      </c>
      <c r="E29" s="151"/>
      <c r="F29" s="151"/>
      <c r="G29" s="151"/>
      <c r="H29" s="151"/>
      <c r="I29" s="152"/>
      <c r="J29" s="152"/>
      <c r="K29" s="152"/>
    </row>
    <row r="30" spans="1:11" s="145" customFormat="1" ht="16.2" customHeight="1">
      <c r="A30" s="79" t="s">
        <v>718</v>
      </c>
      <c r="B30" s="151">
        <v>2.8036824752886438</v>
      </c>
      <c r="C30" s="151">
        <v>0.61280220991030721</v>
      </c>
      <c r="D30" s="151">
        <v>9.5456864289878602</v>
      </c>
      <c r="E30" s="151"/>
      <c r="F30" s="151"/>
      <c r="G30" s="151"/>
      <c r="H30" s="151"/>
      <c r="I30" s="152"/>
      <c r="J30" s="152"/>
      <c r="K30" s="152"/>
    </row>
    <row r="31" spans="1:11" s="145" customFormat="1" ht="9.75" customHeight="1">
      <c r="A31" s="79"/>
      <c r="B31" s="151"/>
      <c r="C31" s="151"/>
      <c r="D31" s="151"/>
      <c r="E31" s="151"/>
      <c r="F31" s="151"/>
      <c r="G31" s="151"/>
      <c r="H31" s="151"/>
      <c r="I31" s="152"/>
      <c r="J31" s="152"/>
      <c r="K31" s="152"/>
    </row>
    <row r="32" spans="1:11" s="145" customFormat="1" ht="16.2" customHeight="1">
      <c r="A32" s="150" t="s">
        <v>719</v>
      </c>
      <c r="B32" s="151"/>
      <c r="C32" s="151"/>
      <c r="D32" s="151"/>
      <c r="E32" s="151"/>
      <c r="F32" s="151"/>
      <c r="G32" s="151"/>
      <c r="H32" s="151"/>
      <c r="I32" s="152"/>
      <c r="J32" s="152"/>
      <c r="K32" s="152"/>
    </row>
    <row r="33" spans="1:256" s="145" customFormat="1" ht="16.2" customHeight="1">
      <c r="A33" s="79" t="s">
        <v>720</v>
      </c>
      <c r="B33" s="151">
        <v>69.55</v>
      </c>
      <c r="C33" s="151">
        <v>0</v>
      </c>
      <c r="D33" s="151">
        <v>502.77000000000004</v>
      </c>
      <c r="E33" s="151"/>
      <c r="F33" s="151"/>
      <c r="G33" s="151"/>
      <c r="H33" s="151"/>
      <c r="I33" s="152"/>
      <c r="J33" s="152"/>
      <c r="K33" s="152"/>
    </row>
    <row r="34" spans="1:256" s="145" customFormat="1" ht="16.2" customHeight="1">
      <c r="A34" s="79" t="s">
        <v>721</v>
      </c>
      <c r="B34" s="151">
        <v>184.26</v>
      </c>
      <c r="C34" s="151">
        <v>0</v>
      </c>
      <c r="D34" s="151">
        <v>12399.710000000001</v>
      </c>
      <c r="E34" s="151"/>
      <c r="F34" s="151"/>
      <c r="G34" s="151"/>
      <c r="H34" s="151"/>
      <c r="I34" s="152"/>
      <c r="J34" s="152"/>
      <c r="K34" s="152"/>
    </row>
    <row r="35" spans="1:256" s="145" customFormat="1" ht="16.2" customHeight="1">
      <c r="A35" s="79" t="s">
        <v>722</v>
      </c>
      <c r="B35" s="151">
        <v>0.86</v>
      </c>
      <c r="C35" s="151">
        <v>0</v>
      </c>
      <c r="D35" s="151">
        <v>0</v>
      </c>
      <c r="E35" s="151"/>
      <c r="F35" s="151"/>
      <c r="G35" s="151"/>
      <c r="H35" s="151"/>
      <c r="I35" s="152"/>
      <c r="J35" s="152"/>
      <c r="K35" s="152"/>
    </row>
    <row r="36" spans="1:256" s="145" customFormat="1" ht="16.2" customHeight="1">
      <c r="A36" s="79" t="s">
        <v>723</v>
      </c>
      <c r="B36" s="151">
        <v>2.2000000000000002</v>
      </c>
      <c r="C36" s="151">
        <v>0</v>
      </c>
      <c r="D36" s="151">
        <v>0</v>
      </c>
      <c r="E36" s="151"/>
      <c r="F36" s="151"/>
      <c r="G36" s="151"/>
      <c r="H36" s="151"/>
      <c r="I36" s="152"/>
      <c r="J36" s="152"/>
      <c r="K36" s="152"/>
    </row>
    <row r="37" spans="1:256" s="145" customFormat="1" ht="10.5" customHeight="1" thickBot="1">
      <c r="A37" s="158"/>
      <c r="B37" s="159"/>
      <c r="C37" s="159"/>
      <c r="D37" s="159"/>
    </row>
    <row r="38" spans="1:256" s="145" customFormat="1" ht="5.25" customHeight="1">
      <c r="A38" s="153"/>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160"/>
      <c r="GD38" s="160"/>
      <c r="GE38" s="160"/>
      <c r="GF38" s="160"/>
      <c r="GG38" s="160"/>
      <c r="GH38" s="160"/>
      <c r="GI38" s="160"/>
      <c r="GJ38" s="160"/>
      <c r="GK38" s="160"/>
      <c r="GL38" s="160"/>
      <c r="GM38" s="160"/>
      <c r="GN38" s="160"/>
      <c r="GO38" s="160"/>
      <c r="GP38" s="160"/>
      <c r="GQ38" s="160"/>
      <c r="GR38" s="160"/>
      <c r="GS38" s="160"/>
      <c r="GT38" s="160"/>
      <c r="GU38" s="160"/>
      <c r="GV38" s="160"/>
      <c r="GW38" s="160"/>
      <c r="GX38" s="160"/>
      <c r="GY38" s="160"/>
      <c r="GZ38" s="160"/>
      <c r="HA38" s="160"/>
      <c r="HB38" s="160"/>
      <c r="HC38" s="160"/>
      <c r="HD38" s="160"/>
      <c r="HE38" s="160"/>
      <c r="HF38" s="160"/>
      <c r="HG38" s="160"/>
      <c r="HH38" s="160"/>
      <c r="HI38" s="160"/>
      <c r="HJ38" s="160"/>
      <c r="HK38" s="160"/>
      <c r="HL38" s="160"/>
      <c r="HM38" s="160"/>
      <c r="HN38" s="160"/>
      <c r="HO38" s="160"/>
      <c r="HP38" s="160"/>
      <c r="HQ38" s="160"/>
      <c r="HR38" s="160"/>
      <c r="HS38" s="160"/>
      <c r="HT38" s="160"/>
      <c r="HU38" s="160"/>
      <c r="HV38" s="160"/>
      <c r="HW38" s="160"/>
      <c r="HX38" s="160"/>
      <c r="HY38" s="160"/>
      <c r="HZ38" s="160"/>
      <c r="IA38" s="160"/>
      <c r="IB38" s="160"/>
      <c r="IC38" s="160"/>
      <c r="ID38" s="160"/>
      <c r="IE38" s="160"/>
      <c r="IF38" s="160"/>
      <c r="IG38" s="160"/>
      <c r="IH38" s="160"/>
      <c r="II38" s="160"/>
      <c r="IJ38" s="160"/>
      <c r="IK38" s="160"/>
      <c r="IL38" s="160"/>
      <c r="IM38" s="160"/>
      <c r="IN38" s="160"/>
      <c r="IO38" s="160"/>
      <c r="IP38" s="160"/>
      <c r="IQ38" s="160"/>
      <c r="IR38" s="160"/>
      <c r="IS38" s="160"/>
      <c r="IT38" s="160"/>
      <c r="IU38" s="160"/>
      <c r="IV38" s="160"/>
    </row>
    <row r="39" spans="1:256" s="145" customFormat="1" ht="13.8">
      <c r="A39" s="161" t="s">
        <v>724</v>
      </c>
      <c r="B39" s="79"/>
      <c r="C39" s="79"/>
      <c r="D39" s="79"/>
    </row>
    <row r="40" spans="1:256" s="145" customFormat="1" ht="13.8">
      <c r="A40" s="162"/>
    </row>
    <row r="41" spans="1:256" s="145" customFormat="1" ht="13.8">
      <c r="A41" s="79"/>
    </row>
    <row r="200" spans="3:3">
      <c r="C200" s="40" t="s">
        <v>635</v>
      </c>
    </row>
  </sheetData>
  <mergeCells count="7">
    <mergeCell ref="A2:D2"/>
    <mergeCell ref="A3:D3"/>
    <mergeCell ref="A4:D4"/>
    <mergeCell ref="A6:A7"/>
    <mergeCell ref="B6:B7"/>
    <mergeCell ref="C6:C7"/>
    <mergeCell ref="D6:D7"/>
  </mergeCells>
  <hyperlinks>
    <hyperlink ref="A1" location="Índice!A1" display="Volver al Índice" xr:uid="{91AD34C6-1202-48AC-A62C-B4E01835CB75}"/>
  </hyperlinks>
  <printOptions horizontalCentered="1" verticalCentered="1"/>
  <pageMargins left="0.75" right="0.75" top="1" bottom="1" header="0" footer="0"/>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A579-326C-4477-B9BD-F11B071A8B67}">
  <dimension ref="A1:G200"/>
  <sheetViews>
    <sheetView showGridLines="0" zoomScale="87" zoomScaleNormal="44" workbookViewId="0"/>
  </sheetViews>
  <sheetFormatPr baseColWidth="10" defaultRowHeight="13.2"/>
  <cols>
    <col min="1" max="1" width="2.109375" style="275" customWidth="1"/>
    <col min="2" max="2" width="46.33203125" style="33" customWidth="1"/>
    <col min="3" max="3" width="26.88671875" style="33" bestFit="1" customWidth="1"/>
    <col min="4" max="6" width="25.6640625" style="33" customWidth="1"/>
    <col min="7" max="7" width="26.88671875" style="33" bestFit="1" customWidth="1"/>
    <col min="8" max="16384" width="11.5546875" style="33"/>
  </cols>
  <sheetData>
    <row r="1" spans="1:7" s="245" customFormat="1" ht="18">
      <c r="A1" s="341" t="s">
        <v>821</v>
      </c>
    </row>
    <row r="2" spans="1:7" s="248" customFormat="1" ht="49.65" customHeight="1">
      <c r="A2" s="246"/>
      <c r="B2" s="247" t="s">
        <v>782</v>
      </c>
      <c r="C2" s="247"/>
      <c r="D2" s="247"/>
      <c r="E2" s="247"/>
      <c r="F2" s="247"/>
      <c r="G2" s="247"/>
    </row>
    <row r="3" spans="1:7" s="251" customFormat="1" ht="31.65" customHeight="1">
      <c r="A3" s="249"/>
      <c r="B3" s="250">
        <v>45777</v>
      </c>
      <c r="C3" s="250"/>
      <c r="D3" s="250"/>
      <c r="E3" s="250"/>
      <c r="F3" s="250"/>
      <c r="G3" s="250"/>
    </row>
    <row r="4" spans="1:7" s="254" customFormat="1" ht="34.5" customHeight="1">
      <c r="A4" s="252"/>
      <c r="B4" s="253" t="s">
        <v>726</v>
      </c>
      <c r="C4" s="253"/>
      <c r="D4" s="253"/>
      <c r="E4" s="253"/>
      <c r="F4" s="253"/>
      <c r="G4" s="253"/>
    </row>
    <row r="5" spans="1:7" s="256" customFormat="1" ht="22.65" customHeight="1" thickBot="1">
      <c r="A5" s="255"/>
    </row>
    <row r="6" spans="1:7" s="256" customFormat="1" ht="74.25" customHeight="1">
      <c r="A6" s="255"/>
      <c r="B6" s="257"/>
      <c r="C6" s="258" t="s">
        <v>783</v>
      </c>
      <c r="D6" s="258" t="s">
        <v>784</v>
      </c>
      <c r="E6" s="258" t="s">
        <v>785</v>
      </c>
      <c r="F6" s="258" t="s">
        <v>786</v>
      </c>
      <c r="G6" s="259" t="s">
        <v>16</v>
      </c>
    </row>
    <row r="7" spans="1:7" s="256" customFormat="1" ht="27" customHeight="1">
      <c r="A7" s="255"/>
      <c r="C7" s="260"/>
      <c r="D7" s="260"/>
      <c r="E7" s="260"/>
      <c r="F7" s="260"/>
      <c r="G7" s="260"/>
    </row>
    <row r="8" spans="1:7" s="264" customFormat="1" ht="60" customHeight="1">
      <c r="A8" s="261">
        <v>61</v>
      </c>
      <c r="B8" s="262" t="s">
        <v>787</v>
      </c>
      <c r="C8" s="263">
        <v>9640584.5260000005</v>
      </c>
      <c r="D8" s="263">
        <v>19241.403999999999</v>
      </c>
      <c r="E8" s="263">
        <v>101201.803</v>
      </c>
      <c r="F8" s="263">
        <v>290470.57500000001</v>
      </c>
      <c r="G8" s="263">
        <v>10051498.307999998</v>
      </c>
    </row>
    <row r="9" spans="1:7" s="256" customFormat="1" ht="36" customHeight="1" thickBot="1">
      <c r="A9" s="255"/>
      <c r="B9" s="265"/>
      <c r="C9" s="266"/>
      <c r="D9" s="266"/>
      <c r="E9" s="266"/>
      <c r="F9" s="266"/>
      <c r="G9" s="266"/>
    </row>
    <row r="10" spans="1:7" s="256" customFormat="1" ht="22.65" customHeight="1">
      <c r="A10" s="255"/>
      <c r="B10" s="267" t="s">
        <v>788</v>
      </c>
      <c r="C10" s="260"/>
      <c r="D10" s="260"/>
      <c r="E10" s="260"/>
      <c r="F10" s="260"/>
      <c r="G10" s="260"/>
    </row>
    <row r="11" spans="1:7" s="271" customFormat="1" ht="15.75" customHeight="1">
      <c r="A11" s="268"/>
      <c r="B11" s="269"/>
      <c r="C11" s="270"/>
      <c r="D11" s="270"/>
      <c r="E11" s="270"/>
      <c r="F11" s="270"/>
      <c r="G11" s="270"/>
    </row>
    <row r="12" spans="1:7" s="271" customFormat="1" ht="69.75" customHeight="1">
      <c r="A12" s="268"/>
      <c r="B12" s="272" t="s">
        <v>789</v>
      </c>
      <c r="C12" s="273">
        <v>790652</v>
      </c>
      <c r="D12" s="270"/>
      <c r="E12" s="270"/>
      <c r="F12" s="270"/>
      <c r="G12" s="270"/>
    </row>
    <row r="13" spans="1:7" s="256" customFormat="1" ht="13.8">
      <c r="A13" s="255"/>
      <c r="B13" s="274" t="s">
        <v>790</v>
      </c>
      <c r="C13" s="33"/>
      <c r="D13" s="33"/>
      <c r="E13" s="33"/>
      <c r="F13" s="33"/>
      <c r="G13" s="33"/>
    </row>
    <row r="14" spans="1:7" s="256" customFormat="1" ht="13.8">
      <c r="A14" s="255"/>
      <c r="C14" s="260"/>
      <c r="D14" s="260"/>
      <c r="E14" s="260"/>
      <c r="F14" s="260"/>
      <c r="G14" s="260"/>
    </row>
    <row r="15" spans="1:7" s="256" customFormat="1" ht="13.8">
      <c r="A15" s="255"/>
      <c r="B15" s="272" t="s">
        <v>791</v>
      </c>
      <c r="C15" s="273">
        <v>202935</v>
      </c>
    </row>
    <row r="16" spans="1:7" s="256" customFormat="1" ht="13.8">
      <c r="A16" s="255"/>
      <c r="B16" s="267" t="s">
        <v>792</v>
      </c>
    </row>
    <row r="17" spans="1:1" s="256" customFormat="1" ht="13.8">
      <c r="A17" s="255"/>
    </row>
    <row r="18" spans="1:1" s="256" customFormat="1" ht="13.8">
      <c r="A18" s="255"/>
    </row>
    <row r="200" spans="3:3">
      <c r="C200" s="33" t="s">
        <v>635</v>
      </c>
    </row>
  </sheetData>
  <mergeCells count="3">
    <mergeCell ref="B2:G2"/>
    <mergeCell ref="B3:G3"/>
    <mergeCell ref="B4:G4"/>
  </mergeCells>
  <hyperlinks>
    <hyperlink ref="A1" location="Índice!A1" display="Volver al Índice" xr:uid="{21A4F987-15BB-49E0-83B7-639A97BFA890}"/>
  </hyperlinks>
  <printOptions horizontalCentered="1" verticalCentered="1"/>
  <pageMargins left="1.1811023622047245" right="1.1811023622047245" top="0.98425196850393704" bottom="0.98425196850393704" header="0.59055118110236227" footer="0.59055118110236227"/>
  <pageSetup paperSize="9" scale="65" fitToWidth="0"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5CF4-A9A0-4556-ABC0-2905427B98BA}">
  <dimension ref="A1:AF270"/>
  <sheetViews>
    <sheetView showGridLines="0" zoomScaleNormal="100" workbookViewId="0"/>
  </sheetViews>
  <sheetFormatPr baseColWidth="10" defaultColWidth="1.33203125" defaultRowHeight="13.2"/>
  <cols>
    <col min="1" max="1" width="46.6640625" style="40" customWidth="1"/>
    <col min="2" max="9" width="15.6640625" style="40" customWidth="1"/>
    <col min="10" max="255" width="11.44140625" style="40" customWidth="1"/>
    <col min="256" max="256" width="1.33203125" style="40"/>
    <col min="257" max="257" width="46.6640625" style="40" customWidth="1"/>
    <col min="258" max="265" width="15.6640625" style="40" customWidth="1"/>
    <col min="266" max="511" width="11.44140625" style="40" customWidth="1"/>
    <col min="512" max="512" width="1.33203125" style="40"/>
    <col min="513" max="513" width="46.6640625" style="40" customWidth="1"/>
    <col min="514" max="521" width="15.6640625" style="40" customWidth="1"/>
    <col min="522" max="767" width="11.44140625" style="40" customWidth="1"/>
    <col min="768" max="768" width="1.33203125" style="40"/>
    <col min="769" max="769" width="46.6640625" style="40" customWidth="1"/>
    <col min="770" max="777" width="15.6640625" style="40" customWidth="1"/>
    <col min="778" max="1023" width="11.44140625" style="40" customWidth="1"/>
    <col min="1024" max="1024" width="1.33203125" style="40"/>
    <col min="1025" max="1025" width="46.6640625" style="40" customWidth="1"/>
    <col min="1026" max="1033" width="15.6640625" style="40" customWidth="1"/>
    <col min="1034" max="1279" width="11.44140625" style="40" customWidth="1"/>
    <col min="1280" max="1280" width="1.33203125" style="40"/>
    <col min="1281" max="1281" width="46.6640625" style="40" customWidth="1"/>
    <col min="1282" max="1289" width="15.6640625" style="40" customWidth="1"/>
    <col min="1290" max="1535" width="11.44140625" style="40" customWidth="1"/>
    <col min="1536" max="1536" width="1.33203125" style="40"/>
    <col min="1537" max="1537" width="46.6640625" style="40" customWidth="1"/>
    <col min="1538" max="1545" width="15.6640625" style="40" customWidth="1"/>
    <col min="1546" max="1791" width="11.44140625" style="40" customWidth="1"/>
    <col min="1792" max="1792" width="1.33203125" style="40"/>
    <col min="1793" max="1793" width="46.6640625" style="40" customWidth="1"/>
    <col min="1794" max="1801" width="15.6640625" style="40" customWidth="1"/>
    <col min="1802" max="2047" width="11.44140625" style="40" customWidth="1"/>
    <col min="2048" max="2048" width="1.33203125" style="40"/>
    <col min="2049" max="2049" width="46.6640625" style="40" customWidth="1"/>
    <col min="2050" max="2057" width="15.6640625" style="40" customWidth="1"/>
    <col min="2058" max="2303" width="11.44140625" style="40" customWidth="1"/>
    <col min="2304" max="2304" width="1.33203125" style="40"/>
    <col min="2305" max="2305" width="46.6640625" style="40" customWidth="1"/>
    <col min="2306" max="2313" width="15.6640625" style="40" customWidth="1"/>
    <col min="2314" max="2559" width="11.44140625" style="40" customWidth="1"/>
    <col min="2560" max="2560" width="1.33203125" style="40"/>
    <col min="2561" max="2561" width="46.6640625" style="40" customWidth="1"/>
    <col min="2562" max="2569" width="15.6640625" style="40" customWidth="1"/>
    <col min="2570" max="2815" width="11.44140625" style="40" customWidth="1"/>
    <col min="2816" max="2816" width="1.33203125" style="40"/>
    <col min="2817" max="2817" width="46.6640625" style="40" customWidth="1"/>
    <col min="2818" max="2825" width="15.6640625" style="40" customWidth="1"/>
    <col min="2826" max="3071" width="11.44140625" style="40" customWidth="1"/>
    <col min="3072" max="3072" width="1.33203125" style="40"/>
    <col min="3073" max="3073" width="46.6640625" style="40" customWidth="1"/>
    <col min="3074" max="3081" width="15.6640625" style="40" customWidth="1"/>
    <col min="3082" max="3327" width="11.44140625" style="40" customWidth="1"/>
    <col min="3328" max="3328" width="1.33203125" style="40"/>
    <col min="3329" max="3329" width="46.6640625" style="40" customWidth="1"/>
    <col min="3330" max="3337" width="15.6640625" style="40" customWidth="1"/>
    <col min="3338" max="3583" width="11.44140625" style="40" customWidth="1"/>
    <col min="3584" max="3584" width="1.33203125" style="40"/>
    <col min="3585" max="3585" width="46.6640625" style="40" customWidth="1"/>
    <col min="3586" max="3593" width="15.6640625" style="40" customWidth="1"/>
    <col min="3594" max="3839" width="11.44140625" style="40" customWidth="1"/>
    <col min="3840" max="3840" width="1.33203125" style="40"/>
    <col min="3841" max="3841" width="46.6640625" style="40" customWidth="1"/>
    <col min="3842" max="3849" width="15.6640625" style="40" customWidth="1"/>
    <col min="3850" max="4095" width="11.44140625" style="40" customWidth="1"/>
    <col min="4096" max="4096" width="1.33203125" style="40"/>
    <col min="4097" max="4097" width="46.6640625" style="40" customWidth="1"/>
    <col min="4098" max="4105" width="15.6640625" style="40" customWidth="1"/>
    <col min="4106" max="4351" width="11.44140625" style="40" customWidth="1"/>
    <col min="4352" max="4352" width="1.33203125" style="40"/>
    <col min="4353" max="4353" width="46.6640625" style="40" customWidth="1"/>
    <col min="4354" max="4361" width="15.6640625" style="40" customWidth="1"/>
    <col min="4362" max="4607" width="11.44140625" style="40" customWidth="1"/>
    <col min="4608" max="4608" width="1.33203125" style="40"/>
    <col min="4609" max="4609" width="46.6640625" style="40" customWidth="1"/>
    <col min="4610" max="4617" width="15.6640625" style="40" customWidth="1"/>
    <col min="4618" max="4863" width="11.44140625" style="40" customWidth="1"/>
    <col min="4864" max="4864" width="1.33203125" style="40"/>
    <col min="4865" max="4865" width="46.6640625" style="40" customWidth="1"/>
    <col min="4866" max="4873" width="15.6640625" style="40" customWidth="1"/>
    <col min="4874" max="5119" width="11.44140625" style="40" customWidth="1"/>
    <col min="5120" max="5120" width="1.33203125" style="40"/>
    <col min="5121" max="5121" width="46.6640625" style="40" customWidth="1"/>
    <col min="5122" max="5129" width="15.6640625" style="40" customWidth="1"/>
    <col min="5130" max="5375" width="11.44140625" style="40" customWidth="1"/>
    <col min="5376" max="5376" width="1.33203125" style="40"/>
    <col min="5377" max="5377" width="46.6640625" style="40" customWidth="1"/>
    <col min="5378" max="5385" width="15.6640625" style="40" customWidth="1"/>
    <col min="5386" max="5631" width="11.44140625" style="40" customWidth="1"/>
    <col min="5632" max="5632" width="1.33203125" style="40"/>
    <col min="5633" max="5633" width="46.6640625" style="40" customWidth="1"/>
    <col min="5634" max="5641" width="15.6640625" style="40" customWidth="1"/>
    <col min="5642" max="5887" width="11.44140625" style="40" customWidth="1"/>
    <col min="5888" max="5888" width="1.33203125" style="40"/>
    <col min="5889" max="5889" width="46.6640625" style="40" customWidth="1"/>
    <col min="5890" max="5897" width="15.6640625" style="40" customWidth="1"/>
    <col min="5898" max="6143" width="11.44140625" style="40" customWidth="1"/>
    <col min="6144" max="6144" width="1.33203125" style="40"/>
    <col min="6145" max="6145" width="46.6640625" style="40" customWidth="1"/>
    <col min="6146" max="6153" width="15.6640625" style="40" customWidth="1"/>
    <col min="6154" max="6399" width="11.44140625" style="40" customWidth="1"/>
    <col min="6400" max="6400" width="1.33203125" style="40"/>
    <col min="6401" max="6401" width="46.6640625" style="40" customWidth="1"/>
    <col min="6402" max="6409" width="15.6640625" style="40" customWidth="1"/>
    <col min="6410" max="6655" width="11.44140625" style="40" customWidth="1"/>
    <col min="6656" max="6656" width="1.33203125" style="40"/>
    <col min="6657" max="6657" width="46.6640625" style="40" customWidth="1"/>
    <col min="6658" max="6665" width="15.6640625" style="40" customWidth="1"/>
    <col min="6666" max="6911" width="11.44140625" style="40" customWidth="1"/>
    <col min="6912" max="6912" width="1.33203125" style="40"/>
    <col min="6913" max="6913" width="46.6640625" style="40" customWidth="1"/>
    <col min="6914" max="6921" width="15.6640625" style="40" customWidth="1"/>
    <col min="6922" max="7167" width="11.44140625" style="40" customWidth="1"/>
    <col min="7168" max="7168" width="1.33203125" style="40"/>
    <col min="7169" max="7169" width="46.6640625" style="40" customWidth="1"/>
    <col min="7170" max="7177" width="15.6640625" style="40" customWidth="1"/>
    <col min="7178" max="7423" width="11.44140625" style="40" customWidth="1"/>
    <col min="7424" max="7424" width="1.33203125" style="40"/>
    <col min="7425" max="7425" width="46.6640625" style="40" customWidth="1"/>
    <col min="7426" max="7433" width="15.6640625" style="40" customWidth="1"/>
    <col min="7434" max="7679" width="11.44140625" style="40" customWidth="1"/>
    <col min="7680" max="7680" width="1.33203125" style="40"/>
    <col min="7681" max="7681" width="46.6640625" style="40" customWidth="1"/>
    <col min="7682" max="7689" width="15.6640625" style="40" customWidth="1"/>
    <col min="7690" max="7935" width="11.44140625" style="40" customWidth="1"/>
    <col min="7936" max="7936" width="1.33203125" style="40"/>
    <col min="7937" max="7937" width="46.6640625" style="40" customWidth="1"/>
    <col min="7938" max="7945" width="15.6640625" style="40" customWidth="1"/>
    <col min="7946" max="8191" width="11.44140625" style="40" customWidth="1"/>
    <col min="8192" max="8192" width="1.33203125" style="40"/>
    <col min="8193" max="8193" width="46.6640625" style="40" customWidth="1"/>
    <col min="8194" max="8201" width="15.6640625" style="40" customWidth="1"/>
    <col min="8202" max="8447" width="11.44140625" style="40" customWidth="1"/>
    <col min="8448" max="8448" width="1.33203125" style="40"/>
    <col min="8449" max="8449" width="46.6640625" style="40" customWidth="1"/>
    <col min="8450" max="8457" width="15.6640625" style="40" customWidth="1"/>
    <col min="8458" max="8703" width="11.44140625" style="40" customWidth="1"/>
    <col min="8704" max="8704" width="1.33203125" style="40"/>
    <col min="8705" max="8705" width="46.6640625" style="40" customWidth="1"/>
    <col min="8706" max="8713" width="15.6640625" style="40" customWidth="1"/>
    <col min="8714" max="8959" width="11.44140625" style="40" customWidth="1"/>
    <col min="8960" max="8960" width="1.33203125" style="40"/>
    <col min="8961" max="8961" width="46.6640625" style="40" customWidth="1"/>
    <col min="8962" max="8969" width="15.6640625" style="40" customWidth="1"/>
    <col min="8970" max="9215" width="11.44140625" style="40" customWidth="1"/>
    <col min="9216" max="9216" width="1.33203125" style="40"/>
    <col min="9217" max="9217" width="46.6640625" style="40" customWidth="1"/>
    <col min="9218" max="9225" width="15.6640625" style="40" customWidth="1"/>
    <col min="9226" max="9471" width="11.44140625" style="40" customWidth="1"/>
    <col min="9472" max="9472" width="1.33203125" style="40"/>
    <col min="9473" max="9473" width="46.6640625" style="40" customWidth="1"/>
    <col min="9474" max="9481" width="15.6640625" style="40" customWidth="1"/>
    <col min="9482" max="9727" width="11.44140625" style="40" customWidth="1"/>
    <col min="9728" max="9728" width="1.33203125" style="40"/>
    <col min="9729" max="9729" width="46.6640625" style="40" customWidth="1"/>
    <col min="9730" max="9737" width="15.6640625" style="40" customWidth="1"/>
    <col min="9738" max="9983" width="11.44140625" style="40" customWidth="1"/>
    <col min="9984" max="9984" width="1.33203125" style="40"/>
    <col min="9985" max="9985" width="46.6640625" style="40" customWidth="1"/>
    <col min="9986" max="9993" width="15.6640625" style="40" customWidth="1"/>
    <col min="9994" max="10239" width="11.44140625" style="40" customWidth="1"/>
    <col min="10240" max="10240" width="1.33203125" style="40"/>
    <col min="10241" max="10241" width="46.6640625" style="40" customWidth="1"/>
    <col min="10242" max="10249" width="15.6640625" style="40" customWidth="1"/>
    <col min="10250" max="10495" width="11.44140625" style="40" customWidth="1"/>
    <col min="10496" max="10496" width="1.33203125" style="40"/>
    <col min="10497" max="10497" width="46.6640625" style="40" customWidth="1"/>
    <col min="10498" max="10505" width="15.6640625" style="40" customWidth="1"/>
    <col min="10506" max="10751" width="11.44140625" style="40" customWidth="1"/>
    <col min="10752" max="10752" width="1.33203125" style="40"/>
    <col min="10753" max="10753" width="46.6640625" style="40" customWidth="1"/>
    <col min="10754" max="10761" width="15.6640625" style="40" customWidth="1"/>
    <col min="10762" max="11007" width="11.44140625" style="40" customWidth="1"/>
    <col min="11008" max="11008" width="1.33203125" style="40"/>
    <col min="11009" max="11009" width="46.6640625" style="40" customWidth="1"/>
    <col min="11010" max="11017" width="15.6640625" style="40" customWidth="1"/>
    <col min="11018" max="11263" width="11.44140625" style="40" customWidth="1"/>
    <col min="11264" max="11264" width="1.33203125" style="40"/>
    <col min="11265" max="11265" width="46.6640625" style="40" customWidth="1"/>
    <col min="11266" max="11273" width="15.6640625" style="40" customWidth="1"/>
    <col min="11274" max="11519" width="11.44140625" style="40" customWidth="1"/>
    <col min="11520" max="11520" width="1.33203125" style="40"/>
    <col min="11521" max="11521" width="46.6640625" style="40" customWidth="1"/>
    <col min="11522" max="11529" width="15.6640625" style="40" customWidth="1"/>
    <col min="11530" max="11775" width="11.44140625" style="40" customWidth="1"/>
    <col min="11776" max="11776" width="1.33203125" style="40"/>
    <col min="11777" max="11777" width="46.6640625" style="40" customWidth="1"/>
    <col min="11778" max="11785" width="15.6640625" style="40" customWidth="1"/>
    <col min="11786" max="12031" width="11.44140625" style="40" customWidth="1"/>
    <col min="12032" max="12032" width="1.33203125" style="40"/>
    <col min="12033" max="12033" width="46.6640625" style="40" customWidth="1"/>
    <col min="12034" max="12041" width="15.6640625" style="40" customWidth="1"/>
    <col min="12042" max="12287" width="11.44140625" style="40" customWidth="1"/>
    <col min="12288" max="12288" width="1.33203125" style="40"/>
    <col min="12289" max="12289" width="46.6640625" style="40" customWidth="1"/>
    <col min="12290" max="12297" width="15.6640625" style="40" customWidth="1"/>
    <col min="12298" max="12543" width="11.44140625" style="40" customWidth="1"/>
    <col min="12544" max="12544" width="1.33203125" style="40"/>
    <col min="12545" max="12545" width="46.6640625" style="40" customWidth="1"/>
    <col min="12546" max="12553" width="15.6640625" style="40" customWidth="1"/>
    <col min="12554" max="12799" width="11.44140625" style="40" customWidth="1"/>
    <col min="12800" max="12800" width="1.33203125" style="40"/>
    <col min="12801" max="12801" width="46.6640625" style="40" customWidth="1"/>
    <col min="12802" max="12809" width="15.6640625" style="40" customWidth="1"/>
    <col min="12810" max="13055" width="11.44140625" style="40" customWidth="1"/>
    <col min="13056" max="13056" width="1.33203125" style="40"/>
    <col min="13057" max="13057" width="46.6640625" style="40" customWidth="1"/>
    <col min="13058" max="13065" width="15.6640625" style="40" customWidth="1"/>
    <col min="13066" max="13311" width="11.44140625" style="40" customWidth="1"/>
    <col min="13312" max="13312" width="1.33203125" style="40"/>
    <col min="13313" max="13313" width="46.6640625" style="40" customWidth="1"/>
    <col min="13314" max="13321" width="15.6640625" style="40" customWidth="1"/>
    <col min="13322" max="13567" width="11.44140625" style="40" customWidth="1"/>
    <col min="13568" max="13568" width="1.33203125" style="40"/>
    <col min="13569" max="13569" width="46.6640625" style="40" customWidth="1"/>
    <col min="13570" max="13577" width="15.6640625" style="40" customWidth="1"/>
    <col min="13578" max="13823" width="11.44140625" style="40" customWidth="1"/>
    <col min="13824" max="13824" width="1.33203125" style="40"/>
    <col min="13825" max="13825" width="46.6640625" style="40" customWidth="1"/>
    <col min="13826" max="13833" width="15.6640625" style="40" customWidth="1"/>
    <col min="13834" max="14079" width="11.44140625" style="40" customWidth="1"/>
    <col min="14080" max="14080" width="1.33203125" style="40"/>
    <col min="14081" max="14081" width="46.6640625" style="40" customWidth="1"/>
    <col min="14082" max="14089" width="15.6640625" style="40" customWidth="1"/>
    <col min="14090" max="14335" width="11.44140625" style="40" customWidth="1"/>
    <col min="14336" max="14336" width="1.33203125" style="40"/>
    <col min="14337" max="14337" width="46.6640625" style="40" customWidth="1"/>
    <col min="14338" max="14345" width="15.6640625" style="40" customWidth="1"/>
    <col min="14346" max="14591" width="11.44140625" style="40" customWidth="1"/>
    <col min="14592" max="14592" width="1.33203125" style="40"/>
    <col min="14593" max="14593" width="46.6640625" style="40" customWidth="1"/>
    <col min="14594" max="14601" width="15.6640625" style="40" customWidth="1"/>
    <col min="14602" max="14847" width="11.44140625" style="40" customWidth="1"/>
    <col min="14848" max="14848" width="1.33203125" style="40"/>
    <col min="14849" max="14849" width="46.6640625" style="40" customWidth="1"/>
    <col min="14850" max="14857" width="15.6640625" style="40" customWidth="1"/>
    <col min="14858" max="15103" width="11.44140625" style="40" customWidth="1"/>
    <col min="15104" max="15104" width="1.33203125" style="40"/>
    <col min="15105" max="15105" width="46.6640625" style="40" customWidth="1"/>
    <col min="15106" max="15113" width="15.6640625" style="40" customWidth="1"/>
    <col min="15114" max="15359" width="11.44140625" style="40" customWidth="1"/>
    <col min="15360" max="15360" width="1.33203125" style="40"/>
    <col min="15361" max="15361" width="46.6640625" style="40" customWidth="1"/>
    <col min="15362" max="15369" width="15.6640625" style="40" customWidth="1"/>
    <col min="15370" max="15615" width="11.44140625" style="40" customWidth="1"/>
    <col min="15616" max="15616" width="1.33203125" style="40"/>
    <col min="15617" max="15617" width="46.6640625" style="40" customWidth="1"/>
    <col min="15618" max="15625" width="15.6640625" style="40" customWidth="1"/>
    <col min="15626" max="15871" width="11.44140625" style="40" customWidth="1"/>
    <col min="15872" max="15872" width="1.33203125" style="40"/>
    <col min="15873" max="15873" width="46.6640625" style="40" customWidth="1"/>
    <col min="15874" max="15881" width="15.6640625" style="40" customWidth="1"/>
    <col min="15882" max="16127" width="11.44140625" style="40" customWidth="1"/>
    <col min="16128" max="16128" width="1.33203125" style="40"/>
    <col min="16129" max="16129" width="46.6640625" style="40" customWidth="1"/>
    <col min="16130" max="16137" width="15.6640625" style="40" customWidth="1"/>
    <col min="16138" max="16383" width="11.44140625" style="40" customWidth="1"/>
    <col min="16384" max="16384" width="1.33203125" style="40"/>
  </cols>
  <sheetData>
    <row r="1" spans="1:32" s="164" customFormat="1" ht="18" customHeight="1">
      <c r="A1" s="341" t="s">
        <v>821</v>
      </c>
      <c r="B1" s="163"/>
      <c r="C1" s="163"/>
      <c r="D1" s="163"/>
      <c r="E1" s="163"/>
      <c r="F1" s="163"/>
      <c r="G1" s="163"/>
      <c r="H1" s="163"/>
      <c r="I1" s="163"/>
    </row>
    <row r="2" spans="1:32" s="166" customFormat="1" ht="25.2" customHeight="1">
      <c r="A2" s="165" t="s">
        <v>725</v>
      </c>
      <c r="B2" s="165"/>
      <c r="C2" s="165"/>
      <c r="D2" s="165"/>
      <c r="E2" s="165"/>
      <c r="F2" s="165"/>
      <c r="G2" s="165"/>
      <c r="H2" s="165"/>
      <c r="I2" s="165"/>
    </row>
    <row r="3" spans="1:32" s="167" customFormat="1" ht="26.4" customHeight="1">
      <c r="A3" s="141">
        <v>45777</v>
      </c>
      <c r="B3" s="141"/>
      <c r="C3" s="141"/>
      <c r="D3" s="141"/>
      <c r="E3" s="141"/>
      <c r="F3" s="141"/>
      <c r="G3" s="141"/>
      <c r="H3" s="141"/>
      <c r="I3" s="141"/>
    </row>
    <row r="4" spans="1:32" s="83" customFormat="1" ht="23.25" customHeight="1">
      <c r="A4" s="142" t="s">
        <v>726</v>
      </c>
      <c r="B4" s="142"/>
      <c r="C4" s="142"/>
      <c r="D4" s="142"/>
      <c r="E4" s="142"/>
      <c r="F4" s="142"/>
      <c r="G4" s="142"/>
      <c r="H4" s="142"/>
      <c r="I4" s="142"/>
    </row>
    <row r="5" spans="1:32" ht="21.75" customHeight="1" thickBot="1">
      <c r="A5" s="168"/>
      <c r="B5" s="168"/>
      <c r="C5" s="168"/>
      <c r="D5" s="168"/>
      <c r="E5" s="168"/>
      <c r="F5" s="168"/>
    </row>
    <row r="6" spans="1:32" ht="27" customHeight="1">
      <c r="A6" s="169" t="s">
        <v>727</v>
      </c>
      <c r="B6" s="170" t="s">
        <v>728</v>
      </c>
      <c r="C6" s="170" t="s">
        <v>729</v>
      </c>
      <c r="D6" s="170" t="s">
        <v>730</v>
      </c>
      <c r="E6" s="170" t="s">
        <v>731</v>
      </c>
      <c r="F6" s="170" t="s">
        <v>732</v>
      </c>
      <c r="G6" s="144" t="s">
        <v>733</v>
      </c>
      <c r="H6" s="171" t="s">
        <v>734</v>
      </c>
      <c r="I6" s="171"/>
      <c r="J6" s="168"/>
      <c r="K6" s="168"/>
      <c r="L6" s="168"/>
      <c r="M6" s="168"/>
      <c r="N6" s="168"/>
      <c r="O6" s="168"/>
      <c r="P6" s="168"/>
      <c r="Q6" s="168"/>
      <c r="R6" s="168"/>
      <c r="S6" s="168"/>
      <c r="T6" s="168"/>
      <c r="U6" s="168"/>
      <c r="V6" s="168"/>
      <c r="W6" s="168"/>
      <c r="X6" s="168"/>
      <c r="Y6" s="168"/>
      <c r="Z6" s="168"/>
      <c r="AA6" s="168"/>
      <c r="AB6" s="168"/>
      <c r="AC6" s="168"/>
      <c r="AD6" s="168"/>
      <c r="AE6" s="168"/>
      <c r="AF6" s="168"/>
    </row>
    <row r="7" spans="1:32" ht="39.15" customHeight="1">
      <c r="A7" s="172"/>
      <c r="B7" s="173"/>
      <c r="C7" s="173"/>
      <c r="D7" s="173"/>
      <c r="E7" s="173"/>
      <c r="F7" s="173"/>
      <c r="G7" s="147"/>
      <c r="H7" s="174" t="s">
        <v>735</v>
      </c>
      <c r="I7" s="174" t="s">
        <v>736</v>
      </c>
      <c r="J7" s="168"/>
      <c r="K7" s="168"/>
      <c r="L7" s="168"/>
      <c r="M7" s="168"/>
      <c r="N7" s="168"/>
      <c r="O7" s="168"/>
      <c r="P7" s="168"/>
      <c r="Q7" s="168"/>
      <c r="R7" s="168"/>
      <c r="S7" s="168"/>
      <c r="T7" s="168"/>
      <c r="U7" s="168"/>
      <c r="V7" s="168"/>
      <c r="W7" s="168"/>
      <c r="X7" s="168"/>
      <c r="Y7" s="168"/>
      <c r="Z7" s="168"/>
      <c r="AA7" s="168"/>
      <c r="AB7" s="168"/>
      <c r="AC7" s="168"/>
      <c r="AD7" s="168"/>
      <c r="AE7" s="168"/>
      <c r="AF7" s="168"/>
    </row>
    <row r="8" spans="1:32" s="162" customFormat="1" ht="24" customHeight="1">
      <c r="A8" s="175"/>
      <c r="B8" s="176"/>
      <c r="C8" s="176"/>
      <c r="D8" s="176"/>
      <c r="E8" s="176"/>
      <c r="F8" s="176"/>
      <c r="G8" s="176"/>
      <c r="H8" s="176"/>
      <c r="I8" s="176"/>
      <c r="J8" s="177"/>
      <c r="K8" s="177"/>
      <c r="L8" s="177"/>
      <c r="M8" s="177"/>
      <c r="N8" s="177"/>
      <c r="O8" s="177"/>
      <c r="P8" s="178"/>
      <c r="Q8" s="178"/>
    </row>
    <row r="9" spans="1:32" s="162" customFormat="1" ht="60" customHeight="1">
      <c r="A9" s="175" t="s">
        <v>537</v>
      </c>
      <c r="B9" s="179">
        <v>1401490.4429000001</v>
      </c>
      <c r="C9" s="179">
        <v>5240.2849900000001</v>
      </c>
      <c r="D9" s="179">
        <v>1126273.6477000001</v>
      </c>
      <c r="E9" s="179">
        <v>14721.280699999999</v>
      </c>
      <c r="F9" s="179">
        <v>275216.79642000003</v>
      </c>
      <c r="G9" s="179">
        <v>35721.540869999997</v>
      </c>
      <c r="H9" s="179">
        <v>1732.2791200000001</v>
      </c>
      <c r="I9" s="179">
        <v>305.2</v>
      </c>
      <c r="J9" s="177"/>
      <c r="K9" s="177"/>
      <c r="L9" s="177"/>
      <c r="M9" s="177"/>
      <c r="N9" s="177"/>
      <c r="O9" s="177"/>
      <c r="P9" s="178"/>
      <c r="Q9" s="178"/>
    </row>
    <row r="10" spans="1:32" s="162" customFormat="1" ht="60" customHeight="1">
      <c r="A10" s="175" t="s">
        <v>689</v>
      </c>
      <c r="B10" s="179">
        <v>19143527.740709998</v>
      </c>
      <c r="C10" s="179">
        <v>1634898.75251</v>
      </c>
      <c r="D10" s="179">
        <v>11638171.167200001</v>
      </c>
      <c r="E10" s="179">
        <v>857189.14862999995</v>
      </c>
      <c r="F10" s="179">
        <v>7505356.5735100005</v>
      </c>
      <c r="G10" s="179">
        <v>499799.77223</v>
      </c>
      <c r="H10" s="179">
        <v>20860.108239999998</v>
      </c>
      <c r="I10" s="179">
        <v>952.87089000000003</v>
      </c>
      <c r="J10" s="177"/>
      <c r="K10" s="177"/>
      <c r="L10" s="177"/>
      <c r="M10" s="177"/>
      <c r="N10" s="177"/>
      <c r="O10" s="177"/>
      <c r="P10" s="178"/>
      <c r="Q10" s="178"/>
    </row>
    <row r="11" spans="1:32" s="162" customFormat="1" ht="60" customHeight="1">
      <c r="A11" s="175" t="s">
        <v>692</v>
      </c>
      <c r="B11" s="179">
        <v>0</v>
      </c>
      <c r="C11" s="179">
        <v>0</v>
      </c>
      <c r="D11" s="179">
        <v>0</v>
      </c>
      <c r="E11" s="179">
        <v>0</v>
      </c>
      <c r="F11" s="179">
        <v>0</v>
      </c>
      <c r="G11" s="179">
        <v>1978251.112</v>
      </c>
      <c r="H11" s="179">
        <v>0</v>
      </c>
      <c r="I11" s="179">
        <v>23479.622789999998</v>
      </c>
      <c r="J11" s="177"/>
      <c r="K11" s="177"/>
      <c r="L11" s="177"/>
      <c r="M11" s="177"/>
      <c r="N11" s="177"/>
      <c r="O11" s="177"/>
      <c r="P11" s="178"/>
      <c r="Q11" s="178"/>
    </row>
    <row r="12" spans="1:32" s="162" customFormat="1" ht="28.5" customHeight="1" thickBot="1">
      <c r="A12" s="180"/>
      <c r="B12" s="181"/>
      <c r="C12" s="181"/>
      <c r="D12" s="181"/>
      <c r="E12" s="181"/>
      <c r="F12" s="181"/>
      <c r="G12" s="181"/>
      <c r="H12" s="181"/>
      <c r="I12" s="181"/>
      <c r="J12" s="177"/>
      <c r="K12" s="177"/>
      <c r="L12" s="177"/>
      <c r="M12" s="177"/>
      <c r="N12" s="177"/>
      <c r="O12" s="177"/>
      <c r="P12" s="178"/>
      <c r="Q12" s="178"/>
    </row>
    <row r="13" spans="1:32" s="95" customFormat="1" ht="6" customHeight="1">
      <c r="B13" s="182"/>
      <c r="C13" s="182"/>
      <c r="D13" s="183"/>
      <c r="E13" s="183"/>
      <c r="F13" s="183"/>
      <c r="G13" s="182"/>
      <c r="H13" s="182"/>
      <c r="I13" s="182"/>
    </row>
    <row r="14" spans="1:32" s="184" customFormat="1" ht="11.25" customHeight="1">
      <c r="A14" s="161" t="s">
        <v>737</v>
      </c>
      <c r="H14" s="185"/>
      <c r="I14" s="185"/>
    </row>
    <row r="15" spans="1:32" s="95" customFormat="1">
      <c r="I15" s="186"/>
    </row>
    <row r="16" spans="1:32" s="95" customFormat="1"/>
    <row r="17" s="95" customFormat="1"/>
    <row r="18" s="95" customFormat="1"/>
    <row r="19" s="95" customFormat="1"/>
    <row r="20" s="95" customFormat="1"/>
    <row r="21" s="95" customFormat="1"/>
    <row r="22" s="95" customFormat="1"/>
    <row r="23" s="95" customFormat="1"/>
    <row r="24" s="95" customFormat="1"/>
    <row r="25" s="95" customFormat="1"/>
    <row r="26" s="95" customFormat="1"/>
    <row r="27" s="95" customFormat="1"/>
    <row r="28" s="95" customFormat="1"/>
    <row r="29" s="95" customFormat="1"/>
    <row r="30" s="95" customFormat="1"/>
    <row r="31" s="95" customFormat="1"/>
    <row r="32" s="95" customFormat="1"/>
    <row r="33" s="95" customFormat="1"/>
    <row r="34" s="95" customFormat="1"/>
    <row r="35" s="95" customFormat="1"/>
    <row r="36" s="95" customFormat="1"/>
    <row r="37" s="95" customFormat="1"/>
    <row r="38" s="95" customFormat="1"/>
    <row r="39" s="95" customFormat="1"/>
    <row r="40" s="95" customFormat="1"/>
    <row r="41" s="95" customFormat="1"/>
    <row r="42" s="95" customFormat="1"/>
    <row r="43" s="95" customFormat="1"/>
    <row r="44" s="95" customFormat="1"/>
    <row r="45" s="95" customFormat="1"/>
    <row r="46" s="95" customFormat="1"/>
    <row r="47" s="95" customFormat="1"/>
    <row r="48" s="95" customFormat="1"/>
    <row r="49" s="95" customFormat="1"/>
    <row r="50" s="95" customFormat="1"/>
    <row r="51" s="95" customFormat="1"/>
    <row r="52" s="95" customFormat="1"/>
    <row r="53" s="95" customFormat="1"/>
    <row r="54" s="95" customFormat="1"/>
    <row r="55" s="95" customFormat="1"/>
    <row r="56" s="95" customFormat="1"/>
    <row r="57" s="95" customFormat="1"/>
    <row r="58" s="95" customFormat="1"/>
    <row r="59" s="95" customFormat="1"/>
    <row r="60" s="95" customFormat="1"/>
    <row r="61" s="95" customFormat="1"/>
    <row r="62" s="95" customFormat="1"/>
    <row r="63" s="95" customFormat="1"/>
    <row r="64" s="95" customFormat="1"/>
    <row r="65" s="95" customFormat="1"/>
    <row r="66" s="95" customFormat="1"/>
    <row r="67" s="95" customFormat="1"/>
    <row r="68" s="95" customFormat="1"/>
    <row r="69" s="95" customFormat="1"/>
    <row r="70" s="95" customFormat="1"/>
    <row r="71" s="95" customFormat="1"/>
    <row r="72" s="95" customFormat="1"/>
    <row r="73" s="95" customFormat="1"/>
    <row r="74" s="95" customFormat="1"/>
    <row r="75" s="95" customFormat="1"/>
    <row r="76" s="95" customFormat="1"/>
    <row r="77" s="95" customFormat="1"/>
    <row r="78" s="95" customFormat="1"/>
    <row r="79" s="95" customFormat="1"/>
    <row r="80" s="95" customFormat="1"/>
    <row r="81" s="95" customFormat="1"/>
    <row r="82" s="95" customFormat="1"/>
    <row r="83" s="95" customFormat="1"/>
    <row r="84" s="95" customFormat="1"/>
    <row r="85" s="95" customFormat="1"/>
    <row r="86" s="95" customFormat="1"/>
    <row r="87" s="95" customFormat="1"/>
    <row r="88" s="95" customFormat="1"/>
    <row r="89" s="95" customFormat="1"/>
    <row r="90" s="95" customFormat="1"/>
    <row r="91" s="95" customFormat="1"/>
    <row r="92" s="95" customFormat="1"/>
    <row r="93" s="95" customFormat="1"/>
    <row r="94" s="95" customFormat="1"/>
    <row r="95" s="95" customFormat="1"/>
    <row r="96" s="95" customFormat="1"/>
    <row r="97" s="95" customFormat="1"/>
    <row r="98" s="95" customFormat="1"/>
    <row r="99" s="95" customFormat="1"/>
    <row r="100" s="95" customFormat="1"/>
    <row r="101" s="95" customFormat="1"/>
    <row r="102" s="95" customFormat="1"/>
    <row r="103" s="95" customFormat="1"/>
    <row r="104" s="95" customFormat="1"/>
    <row r="105" s="95" customFormat="1"/>
    <row r="106" s="95" customFormat="1"/>
    <row r="107" s="95" customFormat="1"/>
    <row r="108" s="95" customFormat="1"/>
    <row r="109" s="95" customFormat="1"/>
    <row r="110" s="95" customFormat="1"/>
    <row r="111" s="95" customFormat="1"/>
    <row r="112" s="95" customFormat="1"/>
    <row r="113" s="95" customFormat="1"/>
    <row r="114" s="95" customFormat="1"/>
    <row r="115" s="95" customFormat="1"/>
    <row r="116" s="95" customFormat="1"/>
    <row r="117" s="95" customFormat="1"/>
    <row r="118" s="95" customFormat="1"/>
    <row r="119" s="95" customFormat="1"/>
    <row r="120" s="95" customFormat="1"/>
    <row r="121" s="95" customFormat="1"/>
    <row r="122" s="95" customFormat="1"/>
    <row r="123" s="95" customFormat="1"/>
    <row r="124" s="95" customFormat="1"/>
    <row r="125" s="95" customFormat="1"/>
    <row r="126" s="95" customFormat="1"/>
    <row r="127" s="95" customFormat="1"/>
    <row r="128" s="95" customFormat="1"/>
    <row r="129" s="95" customFormat="1"/>
    <row r="130" s="95" customFormat="1"/>
    <row r="131" s="95" customFormat="1"/>
    <row r="132" s="95" customFormat="1"/>
    <row r="133" s="95" customFormat="1"/>
    <row r="134" s="95" customFormat="1"/>
    <row r="135" s="95" customFormat="1"/>
    <row r="136" s="95" customFormat="1"/>
    <row r="137" s="95" customFormat="1"/>
    <row r="138" s="95" customFormat="1"/>
    <row r="139" s="95" customFormat="1"/>
    <row r="140" s="95" customFormat="1"/>
    <row r="141" s="95" customFormat="1"/>
    <row r="142" s="95" customFormat="1"/>
    <row r="143" s="95" customFormat="1"/>
    <row r="144" s="95" customFormat="1"/>
    <row r="145" s="95" customFormat="1"/>
    <row r="146" s="95" customFormat="1"/>
    <row r="147" s="95" customFormat="1"/>
    <row r="148" s="95" customFormat="1"/>
    <row r="149" s="95" customFormat="1"/>
    <row r="150" s="95" customFormat="1"/>
    <row r="151" s="95" customFormat="1"/>
    <row r="152" s="95" customFormat="1"/>
    <row r="153" s="95" customFormat="1"/>
    <row r="154" s="95" customFormat="1"/>
    <row r="155" s="95" customFormat="1"/>
    <row r="156" s="95" customFormat="1"/>
    <row r="157" s="95" customFormat="1"/>
    <row r="158" s="95" customFormat="1"/>
    <row r="159" s="95" customFormat="1"/>
    <row r="160" s="95" customFormat="1"/>
    <row r="161" s="95" customFormat="1"/>
    <row r="162" s="95" customFormat="1"/>
    <row r="163" s="95" customFormat="1"/>
    <row r="164" s="95" customFormat="1"/>
    <row r="165" s="95" customFormat="1"/>
    <row r="166" s="95" customFormat="1"/>
    <row r="167" s="95" customFormat="1"/>
    <row r="168" s="95" customFormat="1"/>
    <row r="169" s="95" customFormat="1"/>
    <row r="170" s="95" customFormat="1"/>
    <row r="171" s="95" customFormat="1"/>
    <row r="172" s="95" customFormat="1"/>
    <row r="173" s="95" customFormat="1"/>
    <row r="174" s="95" customFormat="1"/>
    <row r="175" s="95" customFormat="1"/>
    <row r="176" s="95" customFormat="1"/>
    <row r="177" s="95" customFormat="1"/>
    <row r="178" s="95" customFormat="1"/>
    <row r="179" s="95" customFormat="1"/>
    <row r="180" s="95" customFormat="1"/>
    <row r="181" s="95" customFormat="1"/>
    <row r="182" s="95" customFormat="1"/>
    <row r="183" s="95" customFormat="1"/>
    <row r="184" s="95" customFormat="1"/>
    <row r="185" s="95" customFormat="1"/>
    <row r="186" s="95" customFormat="1"/>
    <row r="187" s="95" customFormat="1"/>
    <row r="188" s="95" customFormat="1"/>
    <row r="189" s="95" customFormat="1"/>
    <row r="190" s="95" customFormat="1"/>
    <row r="191" s="95" customFormat="1"/>
    <row r="192" s="95" customFormat="1"/>
    <row r="193" s="95" customFormat="1"/>
    <row r="194" s="95" customFormat="1"/>
    <row r="195" s="95" customFormat="1"/>
    <row r="196" s="95" customFormat="1"/>
    <row r="197" s="95" customFormat="1"/>
    <row r="198" s="95" customFormat="1"/>
    <row r="199" s="95" customFormat="1"/>
    <row r="200" s="95" customFormat="1"/>
    <row r="201" s="95" customFormat="1"/>
    <row r="202" s="95" customFormat="1"/>
    <row r="203" s="95" customFormat="1"/>
    <row r="204" s="95" customFormat="1"/>
    <row r="205" s="95" customFormat="1"/>
    <row r="206" s="95" customFormat="1"/>
    <row r="207" s="95" customFormat="1"/>
    <row r="208" s="95" customFormat="1"/>
    <row r="209" s="95" customFormat="1"/>
    <row r="210" s="95" customFormat="1"/>
    <row r="211" s="95" customFormat="1"/>
    <row r="212" s="95" customFormat="1"/>
    <row r="213" s="95" customFormat="1"/>
    <row r="214" s="95" customFormat="1"/>
    <row r="215" s="95" customFormat="1"/>
    <row r="216" s="95" customFormat="1"/>
    <row r="217" s="95" customFormat="1"/>
    <row r="218" s="95" customFormat="1"/>
    <row r="219" s="95" customFormat="1"/>
    <row r="220" s="95" customFormat="1"/>
    <row r="221" s="95" customFormat="1"/>
    <row r="222" s="95" customFormat="1"/>
    <row r="223" s="95" customFormat="1"/>
    <row r="224" s="95" customFormat="1"/>
    <row r="225" s="95" customFormat="1"/>
    <row r="226" s="95" customFormat="1"/>
    <row r="227" s="95" customFormat="1"/>
    <row r="228" s="95" customFormat="1"/>
    <row r="229" s="95" customFormat="1"/>
    <row r="230" s="95" customFormat="1"/>
    <row r="231" s="95" customFormat="1"/>
    <row r="232" s="95" customFormat="1"/>
    <row r="233" s="95" customFormat="1"/>
    <row r="234" s="95" customFormat="1"/>
    <row r="235" s="95" customFormat="1"/>
    <row r="236" s="95" customFormat="1"/>
    <row r="237" s="95" customFormat="1"/>
    <row r="238" s="95" customFormat="1"/>
    <row r="239" s="95" customFormat="1"/>
    <row r="240" s="95" customFormat="1"/>
    <row r="241" s="95" customFormat="1"/>
    <row r="242" s="95" customFormat="1"/>
    <row r="243" s="95" customFormat="1"/>
    <row r="244" s="95" customFormat="1"/>
    <row r="245" s="95" customFormat="1"/>
    <row r="246" s="95" customFormat="1"/>
    <row r="247" s="95" customFormat="1"/>
    <row r="248" s="95" customFormat="1"/>
    <row r="249" s="95" customFormat="1"/>
    <row r="250" s="95" customFormat="1"/>
    <row r="251" s="95" customFormat="1"/>
    <row r="252" s="95" customFormat="1"/>
    <row r="253" s="95" customFormat="1"/>
    <row r="254" s="95" customFormat="1"/>
    <row r="255" s="95" customFormat="1"/>
    <row r="256" s="95" customFormat="1"/>
    <row r="257" s="95" customFormat="1"/>
    <row r="258" s="95" customFormat="1"/>
    <row r="259" s="95" customFormat="1"/>
    <row r="260" s="95" customFormat="1"/>
    <row r="261" s="95" customFormat="1"/>
    <row r="262" s="95" customFormat="1"/>
    <row r="263" s="95" customFormat="1"/>
    <row r="264" s="95" customFormat="1"/>
    <row r="265" s="95" customFormat="1"/>
    <row r="266" s="95" customFormat="1"/>
    <row r="267" s="95" customFormat="1"/>
    <row r="268" s="95" customFormat="1"/>
    <row r="269" s="95" customFormat="1"/>
    <row r="270" s="95"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AD095AF4-13A3-457A-BAF1-ADD7611F18EC}"/>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5C6C-4794-4317-BA09-10A33E20C028}">
  <dimension ref="A1:AB1066"/>
  <sheetViews>
    <sheetView showGridLines="0" zoomScale="69" zoomScaleNormal="69" workbookViewId="0"/>
  </sheetViews>
  <sheetFormatPr baseColWidth="10" defaultColWidth="11.44140625" defaultRowHeight="13.8"/>
  <cols>
    <col min="1" max="1" width="13.109375" style="1" bestFit="1" customWidth="1"/>
    <col min="2" max="2" width="13.44140625" style="1" customWidth="1"/>
    <col min="3" max="3" width="22.109375" style="1" bestFit="1" customWidth="1"/>
    <col min="4" max="4" width="27.109375" style="1" bestFit="1" customWidth="1"/>
    <col min="5" max="5" width="14.44140625" style="1" customWidth="1"/>
    <col min="6" max="6" width="16.109375" style="1" customWidth="1"/>
    <col min="7" max="7" width="13.88671875" style="1" bestFit="1" customWidth="1"/>
    <col min="8" max="8" width="15.109375" style="1" bestFit="1" customWidth="1"/>
    <col min="9" max="9" width="14.109375" style="1" bestFit="1" customWidth="1"/>
    <col min="10" max="10" width="12.109375" style="1" bestFit="1" customWidth="1"/>
    <col min="11" max="12" width="14.109375" style="1" bestFit="1" customWidth="1"/>
    <col min="13" max="13" width="12.44140625" style="1" bestFit="1" customWidth="1"/>
    <col min="14" max="14" width="14.44140625" style="1" bestFit="1" customWidth="1"/>
    <col min="15" max="15" width="14.6640625" style="1" bestFit="1" customWidth="1"/>
    <col min="16" max="16" width="14.88671875" style="1" bestFit="1" customWidth="1"/>
    <col min="17" max="17" width="12.33203125" style="1" bestFit="1" customWidth="1"/>
    <col min="18" max="18" width="15.109375" style="1" bestFit="1" customWidth="1"/>
    <col min="19" max="256" width="11.44140625" style="1"/>
    <col min="257" max="257" width="13.109375" style="1" bestFit="1" customWidth="1"/>
    <col min="258" max="258" width="13.44140625" style="1" customWidth="1"/>
    <col min="259" max="259" width="22.109375" style="1" bestFit="1" customWidth="1"/>
    <col min="260" max="260" width="27.109375" style="1" bestFit="1" customWidth="1"/>
    <col min="261" max="261" width="14.44140625" style="1" customWidth="1"/>
    <col min="262" max="262" width="16.109375" style="1" customWidth="1"/>
    <col min="263" max="263" width="13.88671875" style="1" bestFit="1" customWidth="1"/>
    <col min="264" max="264" width="15.109375" style="1" bestFit="1" customWidth="1"/>
    <col min="265" max="265" width="14.109375" style="1" bestFit="1" customWidth="1"/>
    <col min="266" max="266" width="12.109375" style="1" bestFit="1" customWidth="1"/>
    <col min="267" max="268" width="14.109375" style="1" bestFit="1" customWidth="1"/>
    <col min="269" max="269" width="12.44140625" style="1" bestFit="1" customWidth="1"/>
    <col min="270" max="270" width="14.44140625" style="1" bestFit="1" customWidth="1"/>
    <col min="271" max="271" width="14.6640625" style="1" bestFit="1" customWidth="1"/>
    <col min="272" max="272" width="14.88671875" style="1" bestFit="1" customWidth="1"/>
    <col min="273" max="273" width="12.33203125" style="1" bestFit="1" customWidth="1"/>
    <col min="274" max="274" width="15.109375" style="1" bestFit="1" customWidth="1"/>
    <col min="275" max="512" width="11.44140625" style="1"/>
    <col min="513" max="513" width="13.109375" style="1" bestFit="1" customWidth="1"/>
    <col min="514" max="514" width="13.44140625" style="1" customWidth="1"/>
    <col min="515" max="515" width="22.109375" style="1" bestFit="1" customWidth="1"/>
    <col min="516" max="516" width="27.109375" style="1" bestFit="1" customWidth="1"/>
    <col min="517" max="517" width="14.44140625" style="1" customWidth="1"/>
    <col min="518" max="518" width="16.109375" style="1" customWidth="1"/>
    <col min="519" max="519" width="13.88671875" style="1" bestFit="1" customWidth="1"/>
    <col min="520" max="520" width="15.109375" style="1" bestFit="1" customWidth="1"/>
    <col min="521" max="521" width="14.109375" style="1" bestFit="1" customWidth="1"/>
    <col min="522" max="522" width="12.109375" style="1" bestFit="1" customWidth="1"/>
    <col min="523" max="524" width="14.109375" style="1" bestFit="1" customWidth="1"/>
    <col min="525" max="525" width="12.44140625" style="1" bestFit="1" customWidth="1"/>
    <col min="526" max="526" width="14.44140625" style="1" bestFit="1" customWidth="1"/>
    <col min="527" max="527" width="14.6640625" style="1" bestFit="1" customWidth="1"/>
    <col min="528" max="528" width="14.88671875" style="1" bestFit="1" customWidth="1"/>
    <col min="529" max="529" width="12.33203125" style="1" bestFit="1" customWidth="1"/>
    <col min="530" max="530" width="15.109375" style="1" bestFit="1" customWidth="1"/>
    <col min="531" max="768" width="11.44140625" style="1"/>
    <col min="769" max="769" width="13.109375" style="1" bestFit="1" customWidth="1"/>
    <col min="770" max="770" width="13.44140625" style="1" customWidth="1"/>
    <col min="771" max="771" width="22.109375" style="1" bestFit="1" customWidth="1"/>
    <col min="772" max="772" width="27.109375" style="1" bestFit="1" customWidth="1"/>
    <col min="773" max="773" width="14.44140625" style="1" customWidth="1"/>
    <col min="774" max="774" width="16.109375" style="1" customWidth="1"/>
    <col min="775" max="775" width="13.88671875" style="1" bestFit="1" customWidth="1"/>
    <col min="776" max="776" width="15.109375" style="1" bestFit="1" customWidth="1"/>
    <col min="777" max="777" width="14.109375" style="1" bestFit="1" customWidth="1"/>
    <col min="778" max="778" width="12.109375" style="1" bestFit="1" customWidth="1"/>
    <col min="779" max="780" width="14.109375" style="1" bestFit="1" customWidth="1"/>
    <col min="781" max="781" width="12.44140625" style="1" bestFit="1" customWidth="1"/>
    <col min="782" max="782" width="14.44140625" style="1" bestFit="1" customWidth="1"/>
    <col min="783" max="783" width="14.6640625" style="1" bestFit="1" customWidth="1"/>
    <col min="784" max="784" width="14.88671875" style="1" bestFit="1" customWidth="1"/>
    <col min="785" max="785" width="12.33203125" style="1" bestFit="1" customWidth="1"/>
    <col min="786" max="786" width="15.109375" style="1" bestFit="1" customWidth="1"/>
    <col min="787" max="1024" width="11.44140625" style="1"/>
    <col min="1025" max="1025" width="13.109375" style="1" bestFit="1" customWidth="1"/>
    <col min="1026" max="1026" width="13.44140625" style="1" customWidth="1"/>
    <col min="1027" max="1027" width="22.109375" style="1" bestFit="1" customWidth="1"/>
    <col min="1028" max="1028" width="27.109375" style="1" bestFit="1" customWidth="1"/>
    <col min="1029" max="1029" width="14.44140625" style="1" customWidth="1"/>
    <col min="1030" max="1030" width="16.109375" style="1" customWidth="1"/>
    <col min="1031" max="1031" width="13.88671875" style="1" bestFit="1" customWidth="1"/>
    <col min="1032" max="1032" width="15.109375" style="1" bestFit="1" customWidth="1"/>
    <col min="1033" max="1033" width="14.109375" style="1" bestFit="1" customWidth="1"/>
    <col min="1034" max="1034" width="12.109375" style="1" bestFit="1" customWidth="1"/>
    <col min="1035" max="1036" width="14.109375" style="1" bestFit="1" customWidth="1"/>
    <col min="1037" max="1037" width="12.44140625" style="1" bestFit="1" customWidth="1"/>
    <col min="1038" max="1038" width="14.44140625" style="1" bestFit="1" customWidth="1"/>
    <col min="1039" max="1039" width="14.6640625" style="1" bestFit="1" customWidth="1"/>
    <col min="1040" max="1040" width="14.88671875" style="1" bestFit="1" customWidth="1"/>
    <col min="1041" max="1041" width="12.33203125" style="1" bestFit="1" customWidth="1"/>
    <col min="1042" max="1042" width="15.109375" style="1" bestFit="1" customWidth="1"/>
    <col min="1043" max="1280" width="11.44140625" style="1"/>
    <col min="1281" max="1281" width="13.109375" style="1" bestFit="1" customWidth="1"/>
    <col min="1282" max="1282" width="13.44140625" style="1" customWidth="1"/>
    <col min="1283" max="1283" width="22.109375" style="1" bestFit="1" customWidth="1"/>
    <col min="1284" max="1284" width="27.109375" style="1" bestFit="1" customWidth="1"/>
    <col min="1285" max="1285" width="14.44140625" style="1" customWidth="1"/>
    <col min="1286" max="1286" width="16.109375" style="1" customWidth="1"/>
    <col min="1287" max="1287" width="13.88671875" style="1" bestFit="1" customWidth="1"/>
    <col min="1288" max="1288" width="15.109375" style="1" bestFit="1" customWidth="1"/>
    <col min="1289" max="1289" width="14.109375" style="1" bestFit="1" customWidth="1"/>
    <col min="1290" max="1290" width="12.109375" style="1" bestFit="1" customWidth="1"/>
    <col min="1291" max="1292" width="14.109375" style="1" bestFit="1" customWidth="1"/>
    <col min="1293" max="1293" width="12.44140625" style="1" bestFit="1" customWidth="1"/>
    <col min="1294" max="1294" width="14.44140625" style="1" bestFit="1" customWidth="1"/>
    <col min="1295" max="1295" width="14.6640625" style="1" bestFit="1" customWidth="1"/>
    <col min="1296" max="1296" width="14.88671875" style="1" bestFit="1" customWidth="1"/>
    <col min="1297" max="1297" width="12.33203125" style="1" bestFit="1" customWidth="1"/>
    <col min="1298" max="1298" width="15.109375" style="1" bestFit="1" customWidth="1"/>
    <col min="1299" max="1536" width="11.44140625" style="1"/>
    <col min="1537" max="1537" width="13.109375" style="1" bestFit="1" customWidth="1"/>
    <col min="1538" max="1538" width="13.44140625" style="1" customWidth="1"/>
    <col min="1539" max="1539" width="22.109375" style="1" bestFit="1" customWidth="1"/>
    <col min="1540" max="1540" width="27.109375" style="1" bestFit="1" customWidth="1"/>
    <col min="1541" max="1541" width="14.44140625" style="1" customWidth="1"/>
    <col min="1542" max="1542" width="16.109375" style="1" customWidth="1"/>
    <col min="1543" max="1543" width="13.88671875" style="1" bestFit="1" customWidth="1"/>
    <col min="1544" max="1544" width="15.109375" style="1" bestFit="1" customWidth="1"/>
    <col min="1545" max="1545" width="14.109375" style="1" bestFit="1" customWidth="1"/>
    <col min="1546" max="1546" width="12.109375" style="1" bestFit="1" customWidth="1"/>
    <col min="1547" max="1548" width="14.109375" style="1" bestFit="1" customWidth="1"/>
    <col min="1549" max="1549" width="12.44140625" style="1" bestFit="1" customWidth="1"/>
    <col min="1550" max="1550" width="14.44140625" style="1" bestFit="1" customWidth="1"/>
    <col min="1551" max="1551" width="14.6640625" style="1" bestFit="1" customWidth="1"/>
    <col min="1552" max="1552" width="14.88671875" style="1" bestFit="1" customWidth="1"/>
    <col min="1553" max="1553" width="12.33203125" style="1" bestFit="1" customWidth="1"/>
    <col min="1554" max="1554" width="15.109375" style="1" bestFit="1" customWidth="1"/>
    <col min="1555" max="1792" width="11.44140625" style="1"/>
    <col min="1793" max="1793" width="13.109375" style="1" bestFit="1" customWidth="1"/>
    <col min="1794" max="1794" width="13.44140625" style="1" customWidth="1"/>
    <col min="1795" max="1795" width="22.109375" style="1" bestFit="1" customWidth="1"/>
    <col min="1796" max="1796" width="27.109375" style="1" bestFit="1" customWidth="1"/>
    <col min="1797" max="1797" width="14.44140625" style="1" customWidth="1"/>
    <col min="1798" max="1798" width="16.109375" style="1" customWidth="1"/>
    <col min="1799" max="1799" width="13.88671875" style="1" bestFit="1" customWidth="1"/>
    <col min="1800" max="1800" width="15.109375" style="1" bestFit="1" customWidth="1"/>
    <col min="1801" max="1801" width="14.109375" style="1" bestFit="1" customWidth="1"/>
    <col min="1802" max="1802" width="12.109375" style="1" bestFit="1" customWidth="1"/>
    <col min="1803" max="1804" width="14.109375" style="1" bestFit="1" customWidth="1"/>
    <col min="1805" max="1805" width="12.44140625" style="1" bestFit="1" customWidth="1"/>
    <col min="1806" max="1806" width="14.44140625" style="1" bestFit="1" customWidth="1"/>
    <col min="1807" max="1807" width="14.6640625" style="1" bestFit="1" customWidth="1"/>
    <col min="1808" max="1808" width="14.88671875" style="1" bestFit="1" customWidth="1"/>
    <col min="1809" max="1809" width="12.33203125" style="1" bestFit="1" customWidth="1"/>
    <col min="1810" max="1810" width="15.109375" style="1" bestFit="1" customWidth="1"/>
    <col min="1811" max="2048" width="11.44140625" style="1"/>
    <col min="2049" max="2049" width="13.109375" style="1" bestFit="1" customWidth="1"/>
    <col min="2050" max="2050" width="13.44140625" style="1" customWidth="1"/>
    <col min="2051" max="2051" width="22.109375" style="1" bestFit="1" customWidth="1"/>
    <col min="2052" max="2052" width="27.109375" style="1" bestFit="1" customWidth="1"/>
    <col min="2053" max="2053" width="14.44140625" style="1" customWidth="1"/>
    <col min="2054" max="2054" width="16.109375" style="1" customWidth="1"/>
    <col min="2055" max="2055" width="13.88671875" style="1" bestFit="1" customWidth="1"/>
    <col min="2056" max="2056" width="15.109375" style="1" bestFit="1" customWidth="1"/>
    <col min="2057" max="2057" width="14.109375" style="1" bestFit="1" customWidth="1"/>
    <col min="2058" max="2058" width="12.109375" style="1" bestFit="1" customWidth="1"/>
    <col min="2059" max="2060" width="14.109375" style="1" bestFit="1" customWidth="1"/>
    <col min="2061" max="2061" width="12.44140625" style="1" bestFit="1" customWidth="1"/>
    <col min="2062" max="2062" width="14.44140625" style="1" bestFit="1" customWidth="1"/>
    <col min="2063" max="2063" width="14.6640625" style="1" bestFit="1" customWidth="1"/>
    <col min="2064" max="2064" width="14.88671875" style="1" bestFit="1" customWidth="1"/>
    <col min="2065" max="2065" width="12.33203125" style="1" bestFit="1" customWidth="1"/>
    <col min="2066" max="2066" width="15.109375" style="1" bestFit="1" customWidth="1"/>
    <col min="2067" max="2304" width="11.44140625" style="1"/>
    <col min="2305" max="2305" width="13.109375" style="1" bestFit="1" customWidth="1"/>
    <col min="2306" max="2306" width="13.44140625" style="1" customWidth="1"/>
    <col min="2307" max="2307" width="22.109375" style="1" bestFit="1" customWidth="1"/>
    <col min="2308" max="2308" width="27.109375" style="1" bestFit="1" customWidth="1"/>
    <col min="2309" max="2309" width="14.44140625" style="1" customWidth="1"/>
    <col min="2310" max="2310" width="16.109375" style="1" customWidth="1"/>
    <col min="2311" max="2311" width="13.88671875" style="1" bestFit="1" customWidth="1"/>
    <col min="2312" max="2312" width="15.109375" style="1" bestFit="1" customWidth="1"/>
    <col min="2313" max="2313" width="14.109375" style="1" bestFit="1" customWidth="1"/>
    <col min="2314" max="2314" width="12.109375" style="1" bestFit="1" customWidth="1"/>
    <col min="2315" max="2316" width="14.109375" style="1" bestFit="1" customWidth="1"/>
    <col min="2317" max="2317" width="12.44140625" style="1" bestFit="1" customWidth="1"/>
    <col min="2318" max="2318" width="14.44140625" style="1" bestFit="1" customWidth="1"/>
    <col min="2319" max="2319" width="14.6640625" style="1" bestFit="1" customWidth="1"/>
    <col min="2320" max="2320" width="14.88671875" style="1" bestFit="1" customWidth="1"/>
    <col min="2321" max="2321" width="12.33203125" style="1" bestFit="1" customWidth="1"/>
    <col min="2322" max="2322" width="15.109375" style="1" bestFit="1" customWidth="1"/>
    <col min="2323" max="2560" width="11.44140625" style="1"/>
    <col min="2561" max="2561" width="13.109375" style="1" bestFit="1" customWidth="1"/>
    <col min="2562" max="2562" width="13.44140625" style="1" customWidth="1"/>
    <col min="2563" max="2563" width="22.109375" style="1" bestFit="1" customWidth="1"/>
    <col min="2564" max="2564" width="27.109375" style="1" bestFit="1" customWidth="1"/>
    <col min="2565" max="2565" width="14.44140625" style="1" customWidth="1"/>
    <col min="2566" max="2566" width="16.109375" style="1" customWidth="1"/>
    <col min="2567" max="2567" width="13.88671875" style="1" bestFit="1" customWidth="1"/>
    <col min="2568" max="2568" width="15.109375" style="1" bestFit="1" customWidth="1"/>
    <col min="2569" max="2569" width="14.109375" style="1" bestFit="1" customWidth="1"/>
    <col min="2570" max="2570" width="12.109375" style="1" bestFit="1" customWidth="1"/>
    <col min="2571" max="2572" width="14.109375" style="1" bestFit="1" customWidth="1"/>
    <col min="2573" max="2573" width="12.44140625" style="1" bestFit="1" customWidth="1"/>
    <col min="2574" max="2574" width="14.44140625" style="1" bestFit="1" customWidth="1"/>
    <col min="2575" max="2575" width="14.6640625" style="1" bestFit="1" customWidth="1"/>
    <col min="2576" max="2576" width="14.88671875" style="1" bestFit="1" customWidth="1"/>
    <col min="2577" max="2577" width="12.33203125" style="1" bestFit="1" customWidth="1"/>
    <col min="2578" max="2578" width="15.109375" style="1" bestFit="1" customWidth="1"/>
    <col min="2579" max="2816" width="11.44140625" style="1"/>
    <col min="2817" max="2817" width="13.109375" style="1" bestFit="1" customWidth="1"/>
    <col min="2818" max="2818" width="13.44140625" style="1" customWidth="1"/>
    <col min="2819" max="2819" width="22.109375" style="1" bestFit="1" customWidth="1"/>
    <col min="2820" max="2820" width="27.109375" style="1" bestFit="1" customWidth="1"/>
    <col min="2821" max="2821" width="14.44140625" style="1" customWidth="1"/>
    <col min="2822" max="2822" width="16.109375" style="1" customWidth="1"/>
    <col min="2823" max="2823" width="13.88671875" style="1" bestFit="1" customWidth="1"/>
    <col min="2824" max="2824" width="15.109375" style="1" bestFit="1" customWidth="1"/>
    <col min="2825" max="2825" width="14.109375" style="1" bestFit="1" customWidth="1"/>
    <col min="2826" max="2826" width="12.109375" style="1" bestFit="1" customWidth="1"/>
    <col min="2827" max="2828" width="14.109375" style="1" bestFit="1" customWidth="1"/>
    <col min="2829" max="2829" width="12.44140625" style="1" bestFit="1" customWidth="1"/>
    <col min="2830" max="2830" width="14.44140625" style="1" bestFit="1" customWidth="1"/>
    <col min="2831" max="2831" width="14.6640625" style="1" bestFit="1" customWidth="1"/>
    <col min="2832" max="2832" width="14.88671875" style="1" bestFit="1" customWidth="1"/>
    <col min="2833" max="2833" width="12.33203125" style="1" bestFit="1" customWidth="1"/>
    <col min="2834" max="2834" width="15.109375" style="1" bestFit="1" customWidth="1"/>
    <col min="2835" max="3072" width="11.44140625" style="1"/>
    <col min="3073" max="3073" width="13.109375" style="1" bestFit="1" customWidth="1"/>
    <col min="3074" max="3074" width="13.44140625" style="1" customWidth="1"/>
    <col min="3075" max="3075" width="22.109375" style="1" bestFit="1" customWidth="1"/>
    <col min="3076" max="3076" width="27.109375" style="1" bestFit="1" customWidth="1"/>
    <col min="3077" max="3077" width="14.44140625" style="1" customWidth="1"/>
    <col min="3078" max="3078" width="16.109375" style="1" customWidth="1"/>
    <col min="3079" max="3079" width="13.88671875" style="1" bestFit="1" customWidth="1"/>
    <col min="3080" max="3080" width="15.109375" style="1" bestFit="1" customWidth="1"/>
    <col min="3081" max="3081" width="14.109375" style="1" bestFit="1" customWidth="1"/>
    <col min="3082" max="3082" width="12.109375" style="1" bestFit="1" customWidth="1"/>
    <col min="3083" max="3084" width="14.109375" style="1" bestFit="1" customWidth="1"/>
    <col min="3085" max="3085" width="12.44140625" style="1" bestFit="1" customWidth="1"/>
    <col min="3086" max="3086" width="14.44140625" style="1" bestFit="1" customWidth="1"/>
    <col min="3087" max="3087" width="14.6640625" style="1" bestFit="1" customWidth="1"/>
    <col min="3088" max="3088" width="14.88671875" style="1" bestFit="1" customWidth="1"/>
    <col min="3089" max="3089" width="12.33203125" style="1" bestFit="1" customWidth="1"/>
    <col min="3090" max="3090" width="15.109375" style="1" bestFit="1" customWidth="1"/>
    <col min="3091" max="3328" width="11.44140625" style="1"/>
    <col min="3329" max="3329" width="13.109375" style="1" bestFit="1" customWidth="1"/>
    <col min="3330" max="3330" width="13.44140625" style="1" customWidth="1"/>
    <col min="3331" max="3331" width="22.109375" style="1" bestFit="1" customWidth="1"/>
    <col min="3332" max="3332" width="27.109375" style="1" bestFit="1" customWidth="1"/>
    <col min="3333" max="3333" width="14.44140625" style="1" customWidth="1"/>
    <col min="3334" max="3334" width="16.109375" style="1" customWidth="1"/>
    <col min="3335" max="3335" width="13.88671875" style="1" bestFit="1" customWidth="1"/>
    <col min="3336" max="3336" width="15.109375" style="1" bestFit="1" customWidth="1"/>
    <col min="3337" max="3337" width="14.109375" style="1" bestFit="1" customWidth="1"/>
    <col min="3338" max="3338" width="12.109375" style="1" bestFit="1" customWidth="1"/>
    <col min="3339" max="3340" width="14.109375" style="1" bestFit="1" customWidth="1"/>
    <col min="3341" max="3341" width="12.44140625" style="1" bestFit="1" customWidth="1"/>
    <col min="3342" max="3342" width="14.44140625" style="1" bestFit="1" customWidth="1"/>
    <col min="3343" max="3343" width="14.6640625" style="1" bestFit="1" customWidth="1"/>
    <col min="3344" max="3344" width="14.88671875" style="1" bestFit="1" customWidth="1"/>
    <col min="3345" max="3345" width="12.33203125" style="1" bestFit="1" customWidth="1"/>
    <col min="3346" max="3346" width="15.109375" style="1" bestFit="1" customWidth="1"/>
    <col min="3347" max="3584" width="11.44140625" style="1"/>
    <col min="3585" max="3585" width="13.109375" style="1" bestFit="1" customWidth="1"/>
    <col min="3586" max="3586" width="13.44140625" style="1" customWidth="1"/>
    <col min="3587" max="3587" width="22.109375" style="1" bestFit="1" customWidth="1"/>
    <col min="3588" max="3588" width="27.109375" style="1" bestFit="1" customWidth="1"/>
    <col min="3589" max="3589" width="14.44140625" style="1" customWidth="1"/>
    <col min="3590" max="3590" width="16.109375" style="1" customWidth="1"/>
    <col min="3591" max="3591" width="13.88671875" style="1" bestFit="1" customWidth="1"/>
    <col min="3592" max="3592" width="15.109375" style="1" bestFit="1" customWidth="1"/>
    <col min="3593" max="3593" width="14.109375" style="1" bestFit="1" customWidth="1"/>
    <col min="3594" max="3594" width="12.109375" style="1" bestFit="1" customWidth="1"/>
    <col min="3595" max="3596" width="14.109375" style="1" bestFit="1" customWidth="1"/>
    <col min="3597" max="3597" width="12.44140625" style="1" bestFit="1" customWidth="1"/>
    <col min="3598" max="3598" width="14.44140625" style="1" bestFit="1" customWidth="1"/>
    <col min="3599" max="3599" width="14.6640625" style="1" bestFit="1" customWidth="1"/>
    <col min="3600" max="3600" width="14.88671875" style="1" bestFit="1" customWidth="1"/>
    <col min="3601" max="3601" width="12.33203125" style="1" bestFit="1" customWidth="1"/>
    <col min="3602" max="3602" width="15.109375" style="1" bestFit="1" customWidth="1"/>
    <col min="3603" max="3840" width="11.44140625" style="1"/>
    <col min="3841" max="3841" width="13.109375" style="1" bestFit="1" customWidth="1"/>
    <col min="3842" max="3842" width="13.44140625" style="1" customWidth="1"/>
    <col min="3843" max="3843" width="22.109375" style="1" bestFit="1" customWidth="1"/>
    <col min="3844" max="3844" width="27.109375" style="1" bestFit="1" customWidth="1"/>
    <col min="3845" max="3845" width="14.44140625" style="1" customWidth="1"/>
    <col min="3846" max="3846" width="16.109375" style="1" customWidth="1"/>
    <col min="3847" max="3847" width="13.88671875" style="1" bestFit="1" customWidth="1"/>
    <col min="3848" max="3848" width="15.109375" style="1" bestFit="1" customWidth="1"/>
    <col min="3849" max="3849" width="14.109375" style="1" bestFit="1" customWidth="1"/>
    <col min="3850" max="3850" width="12.109375" style="1" bestFit="1" customWidth="1"/>
    <col min="3851" max="3852" width="14.109375" style="1" bestFit="1" customWidth="1"/>
    <col min="3853" max="3853" width="12.44140625" style="1" bestFit="1" customWidth="1"/>
    <col min="3854" max="3854" width="14.44140625" style="1" bestFit="1" customWidth="1"/>
    <col min="3855" max="3855" width="14.6640625" style="1" bestFit="1" customWidth="1"/>
    <col min="3856" max="3856" width="14.88671875" style="1" bestFit="1" customWidth="1"/>
    <col min="3857" max="3857" width="12.33203125" style="1" bestFit="1" customWidth="1"/>
    <col min="3858" max="3858" width="15.109375" style="1" bestFit="1" customWidth="1"/>
    <col min="3859" max="4096" width="11.44140625" style="1"/>
    <col min="4097" max="4097" width="13.109375" style="1" bestFit="1" customWidth="1"/>
    <col min="4098" max="4098" width="13.44140625" style="1" customWidth="1"/>
    <col min="4099" max="4099" width="22.109375" style="1" bestFit="1" customWidth="1"/>
    <col min="4100" max="4100" width="27.109375" style="1" bestFit="1" customWidth="1"/>
    <col min="4101" max="4101" width="14.44140625" style="1" customWidth="1"/>
    <col min="4102" max="4102" width="16.109375" style="1" customWidth="1"/>
    <col min="4103" max="4103" width="13.88671875" style="1" bestFit="1" customWidth="1"/>
    <col min="4104" max="4104" width="15.109375" style="1" bestFit="1" customWidth="1"/>
    <col min="4105" max="4105" width="14.109375" style="1" bestFit="1" customWidth="1"/>
    <col min="4106" max="4106" width="12.109375" style="1" bestFit="1" customWidth="1"/>
    <col min="4107" max="4108" width="14.109375" style="1" bestFit="1" customWidth="1"/>
    <col min="4109" max="4109" width="12.44140625" style="1" bestFit="1" customWidth="1"/>
    <col min="4110" max="4110" width="14.44140625" style="1" bestFit="1" customWidth="1"/>
    <col min="4111" max="4111" width="14.6640625" style="1" bestFit="1" customWidth="1"/>
    <col min="4112" max="4112" width="14.88671875" style="1" bestFit="1" customWidth="1"/>
    <col min="4113" max="4113" width="12.33203125" style="1" bestFit="1" customWidth="1"/>
    <col min="4114" max="4114" width="15.109375" style="1" bestFit="1" customWidth="1"/>
    <col min="4115" max="4352" width="11.44140625" style="1"/>
    <col min="4353" max="4353" width="13.109375" style="1" bestFit="1" customWidth="1"/>
    <col min="4354" max="4354" width="13.44140625" style="1" customWidth="1"/>
    <col min="4355" max="4355" width="22.109375" style="1" bestFit="1" customWidth="1"/>
    <col min="4356" max="4356" width="27.109375" style="1" bestFit="1" customWidth="1"/>
    <col min="4357" max="4357" width="14.44140625" style="1" customWidth="1"/>
    <col min="4358" max="4358" width="16.109375" style="1" customWidth="1"/>
    <col min="4359" max="4359" width="13.88671875" style="1" bestFit="1" customWidth="1"/>
    <col min="4360" max="4360" width="15.109375" style="1" bestFit="1" customWidth="1"/>
    <col min="4361" max="4361" width="14.109375" style="1" bestFit="1" customWidth="1"/>
    <col min="4362" max="4362" width="12.109375" style="1" bestFit="1" customWidth="1"/>
    <col min="4363" max="4364" width="14.109375" style="1" bestFit="1" customWidth="1"/>
    <col min="4365" max="4365" width="12.44140625" style="1" bestFit="1" customWidth="1"/>
    <col min="4366" max="4366" width="14.44140625" style="1" bestFit="1" customWidth="1"/>
    <col min="4367" max="4367" width="14.6640625" style="1" bestFit="1" customWidth="1"/>
    <col min="4368" max="4368" width="14.88671875" style="1" bestFit="1" customWidth="1"/>
    <col min="4369" max="4369" width="12.33203125" style="1" bestFit="1" customWidth="1"/>
    <col min="4370" max="4370" width="15.109375" style="1" bestFit="1" customWidth="1"/>
    <col min="4371" max="4608" width="11.44140625" style="1"/>
    <col min="4609" max="4609" width="13.109375" style="1" bestFit="1" customWidth="1"/>
    <col min="4610" max="4610" width="13.44140625" style="1" customWidth="1"/>
    <col min="4611" max="4611" width="22.109375" style="1" bestFit="1" customWidth="1"/>
    <col min="4612" max="4612" width="27.109375" style="1" bestFit="1" customWidth="1"/>
    <col min="4613" max="4613" width="14.44140625" style="1" customWidth="1"/>
    <col min="4614" max="4614" width="16.109375" style="1" customWidth="1"/>
    <col min="4615" max="4615" width="13.88671875" style="1" bestFit="1" customWidth="1"/>
    <col min="4616" max="4616" width="15.109375" style="1" bestFit="1" customWidth="1"/>
    <col min="4617" max="4617" width="14.109375" style="1" bestFit="1" customWidth="1"/>
    <col min="4618" max="4618" width="12.109375" style="1" bestFit="1" customWidth="1"/>
    <col min="4619" max="4620" width="14.109375" style="1" bestFit="1" customWidth="1"/>
    <col min="4621" max="4621" width="12.44140625" style="1" bestFit="1" customWidth="1"/>
    <col min="4622" max="4622" width="14.44140625" style="1" bestFit="1" customWidth="1"/>
    <col min="4623" max="4623" width="14.6640625" style="1" bestFit="1" customWidth="1"/>
    <col min="4624" max="4624" width="14.88671875" style="1" bestFit="1" customWidth="1"/>
    <col min="4625" max="4625" width="12.33203125" style="1" bestFit="1" customWidth="1"/>
    <col min="4626" max="4626" width="15.109375" style="1" bestFit="1" customWidth="1"/>
    <col min="4627" max="4864" width="11.44140625" style="1"/>
    <col min="4865" max="4865" width="13.109375" style="1" bestFit="1" customWidth="1"/>
    <col min="4866" max="4866" width="13.44140625" style="1" customWidth="1"/>
    <col min="4867" max="4867" width="22.109375" style="1" bestFit="1" customWidth="1"/>
    <col min="4868" max="4868" width="27.109375" style="1" bestFit="1" customWidth="1"/>
    <col min="4869" max="4869" width="14.44140625" style="1" customWidth="1"/>
    <col min="4870" max="4870" width="16.109375" style="1" customWidth="1"/>
    <col min="4871" max="4871" width="13.88671875" style="1" bestFit="1" customWidth="1"/>
    <col min="4872" max="4872" width="15.109375" style="1" bestFit="1" customWidth="1"/>
    <col min="4873" max="4873" width="14.109375" style="1" bestFit="1" customWidth="1"/>
    <col min="4874" max="4874" width="12.109375" style="1" bestFit="1" customWidth="1"/>
    <col min="4875" max="4876" width="14.109375" style="1" bestFit="1" customWidth="1"/>
    <col min="4877" max="4877" width="12.44140625" style="1" bestFit="1" customWidth="1"/>
    <col min="4878" max="4878" width="14.44140625" style="1" bestFit="1" customWidth="1"/>
    <col min="4879" max="4879" width="14.6640625" style="1" bestFit="1" customWidth="1"/>
    <col min="4880" max="4880" width="14.88671875" style="1" bestFit="1" customWidth="1"/>
    <col min="4881" max="4881" width="12.33203125" style="1" bestFit="1" customWidth="1"/>
    <col min="4882" max="4882" width="15.109375" style="1" bestFit="1" customWidth="1"/>
    <col min="4883" max="5120" width="11.44140625" style="1"/>
    <col min="5121" max="5121" width="13.109375" style="1" bestFit="1" customWidth="1"/>
    <col min="5122" max="5122" width="13.44140625" style="1" customWidth="1"/>
    <col min="5123" max="5123" width="22.109375" style="1" bestFit="1" customWidth="1"/>
    <col min="5124" max="5124" width="27.109375" style="1" bestFit="1" customWidth="1"/>
    <col min="5125" max="5125" width="14.44140625" style="1" customWidth="1"/>
    <col min="5126" max="5126" width="16.109375" style="1" customWidth="1"/>
    <col min="5127" max="5127" width="13.88671875" style="1" bestFit="1" customWidth="1"/>
    <col min="5128" max="5128" width="15.109375" style="1" bestFit="1" customWidth="1"/>
    <col min="5129" max="5129" width="14.109375" style="1" bestFit="1" customWidth="1"/>
    <col min="5130" max="5130" width="12.109375" style="1" bestFit="1" customWidth="1"/>
    <col min="5131" max="5132" width="14.109375" style="1" bestFit="1" customWidth="1"/>
    <col min="5133" max="5133" width="12.44140625" style="1" bestFit="1" customWidth="1"/>
    <col min="5134" max="5134" width="14.44140625" style="1" bestFit="1" customWidth="1"/>
    <col min="5135" max="5135" width="14.6640625" style="1" bestFit="1" customWidth="1"/>
    <col min="5136" max="5136" width="14.88671875" style="1" bestFit="1" customWidth="1"/>
    <col min="5137" max="5137" width="12.33203125" style="1" bestFit="1" customWidth="1"/>
    <col min="5138" max="5138" width="15.109375" style="1" bestFit="1" customWidth="1"/>
    <col min="5139" max="5376" width="11.44140625" style="1"/>
    <col min="5377" max="5377" width="13.109375" style="1" bestFit="1" customWidth="1"/>
    <col min="5378" max="5378" width="13.44140625" style="1" customWidth="1"/>
    <col min="5379" max="5379" width="22.109375" style="1" bestFit="1" customWidth="1"/>
    <col min="5380" max="5380" width="27.109375" style="1" bestFit="1" customWidth="1"/>
    <col min="5381" max="5381" width="14.44140625" style="1" customWidth="1"/>
    <col min="5382" max="5382" width="16.109375" style="1" customWidth="1"/>
    <col min="5383" max="5383" width="13.88671875" style="1" bestFit="1" customWidth="1"/>
    <col min="5384" max="5384" width="15.109375" style="1" bestFit="1" customWidth="1"/>
    <col min="5385" max="5385" width="14.109375" style="1" bestFit="1" customWidth="1"/>
    <col min="5386" max="5386" width="12.109375" style="1" bestFit="1" customWidth="1"/>
    <col min="5387" max="5388" width="14.109375" style="1" bestFit="1" customWidth="1"/>
    <col min="5389" max="5389" width="12.44140625" style="1" bestFit="1" customWidth="1"/>
    <col min="5390" max="5390" width="14.44140625" style="1" bestFit="1" customWidth="1"/>
    <col min="5391" max="5391" width="14.6640625" style="1" bestFit="1" customWidth="1"/>
    <col min="5392" max="5392" width="14.88671875" style="1" bestFit="1" customWidth="1"/>
    <col min="5393" max="5393" width="12.33203125" style="1" bestFit="1" customWidth="1"/>
    <col min="5394" max="5394" width="15.109375" style="1" bestFit="1" customWidth="1"/>
    <col min="5395" max="5632" width="11.44140625" style="1"/>
    <col min="5633" max="5633" width="13.109375" style="1" bestFit="1" customWidth="1"/>
    <col min="5634" max="5634" width="13.44140625" style="1" customWidth="1"/>
    <col min="5635" max="5635" width="22.109375" style="1" bestFit="1" customWidth="1"/>
    <col min="5636" max="5636" width="27.109375" style="1" bestFit="1" customWidth="1"/>
    <col min="5637" max="5637" width="14.44140625" style="1" customWidth="1"/>
    <col min="5638" max="5638" width="16.109375" style="1" customWidth="1"/>
    <col min="5639" max="5639" width="13.88671875" style="1" bestFit="1" customWidth="1"/>
    <col min="5640" max="5640" width="15.109375" style="1" bestFit="1" customWidth="1"/>
    <col min="5641" max="5641" width="14.109375" style="1" bestFit="1" customWidth="1"/>
    <col min="5642" max="5642" width="12.109375" style="1" bestFit="1" customWidth="1"/>
    <col min="5643" max="5644" width="14.109375" style="1" bestFit="1" customWidth="1"/>
    <col min="5645" max="5645" width="12.44140625" style="1" bestFit="1" customWidth="1"/>
    <col min="5646" max="5646" width="14.44140625" style="1" bestFit="1" customWidth="1"/>
    <col min="5647" max="5647" width="14.6640625" style="1" bestFit="1" customWidth="1"/>
    <col min="5648" max="5648" width="14.88671875" style="1" bestFit="1" customWidth="1"/>
    <col min="5649" max="5649" width="12.33203125" style="1" bestFit="1" customWidth="1"/>
    <col min="5650" max="5650" width="15.109375" style="1" bestFit="1" customWidth="1"/>
    <col min="5651" max="5888" width="11.44140625" style="1"/>
    <col min="5889" max="5889" width="13.109375" style="1" bestFit="1" customWidth="1"/>
    <col min="5890" max="5890" width="13.44140625" style="1" customWidth="1"/>
    <col min="5891" max="5891" width="22.109375" style="1" bestFit="1" customWidth="1"/>
    <col min="5892" max="5892" width="27.109375" style="1" bestFit="1" customWidth="1"/>
    <col min="5893" max="5893" width="14.44140625" style="1" customWidth="1"/>
    <col min="5894" max="5894" width="16.109375" style="1" customWidth="1"/>
    <col min="5895" max="5895" width="13.88671875" style="1" bestFit="1" customWidth="1"/>
    <col min="5896" max="5896" width="15.109375" style="1" bestFit="1" customWidth="1"/>
    <col min="5897" max="5897" width="14.109375" style="1" bestFit="1" customWidth="1"/>
    <col min="5898" max="5898" width="12.109375" style="1" bestFit="1" customWidth="1"/>
    <col min="5899" max="5900" width="14.109375" style="1" bestFit="1" customWidth="1"/>
    <col min="5901" max="5901" width="12.44140625" style="1" bestFit="1" customWidth="1"/>
    <col min="5902" max="5902" width="14.44140625" style="1" bestFit="1" customWidth="1"/>
    <col min="5903" max="5903" width="14.6640625" style="1" bestFit="1" customWidth="1"/>
    <col min="5904" max="5904" width="14.88671875" style="1" bestFit="1" customWidth="1"/>
    <col min="5905" max="5905" width="12.33203125" style="1" bestFit="1" customWidth="1"/>
    <col min="5906" max="5906" width="15.109375" style="1" bestFit="1" customWidth="1"/>
    <col min="5907" max="6144" width="11.44140625" style="1"/>
    <col min="6145" max="6145" width="13.109375" style="1" bestFit="1" customWidth="1"/>
    <col min="6146" max="6146" width="13.44140625" style="1" customWidth="1"/>
    <col min="6147" max="6147" width="22.109375" style="1" bestFit="1" customWidth="1"/>
    <col min="6148" max="6148" width="27.109375" style="1" bestFit="1" customWidth="1"/>
    <col min="6149" max="6149" width="14.44140625" style="1" customWidth="1"/>
    <col min="6150" max="6150" width="16.109375" style="1" customWidth="1"/>
    <col min="6151" max="6151" width="13.88671875" style="1" bestFit="1" customWidth="1"/>
    <col min="6152" max="6152" width="15.109375" style="1" bestFit="1" customWidth="1"/>
    <col min="6153" max="6153" width="14.109375" style="1" bestFit="1" customWidth="1"/>
    <col min="6154" max="6154" width="12.109375" style="1" bestFit="1" customWidth="1"/>
    <col min="6155" max="6156" width="14.109375" style="1" bestFit="1" customWidth="1"/>
    <col min="6157" max="6157" width="12.44140625" style="1" bestFit="1" customWidth="1"/>
    <col min="6158" max="6158" width="14.44140625" style="1" bestFit="1" customWidth="1"/>
    <col min="6159" max="6159" width="14.6640625" style="1" bestFit="1" customWidth="1"/>
    <col min="6160" max="6160" width="14.88671875" style="1" bestFit="1" customWidth="1"/>
    <col min="6161" max="6161" width="12.33203125" style="1" bestFit="1" customWidth="1"/>
    <col min="6162" max="6162" width="15.109375" style="1" bestFit="1" customWidth="1"/>
    <col min="6163" max="6400" width="11.44140625" style="1"/>
    <col min="6401" max="6401" width="13.109375" style="1" bestFit="1" customWidth="1"/>
    <col min="6402" max="6402" width="13.44140625" style="1" customWidth="1"/>
    <col min="6403" max="6403" width="22.109375" style="1" bestFit="1" customWidth="1"/>
    <col min="6404" max="6404" width="27.109375" style="1" bestFit="1" customWidth="1"/>
    <col min="6405" max="6405" width="14.44140625" style="1" customWidth="1"/>
    <col min="6406" max="6406" width="16.109375" style="1" customWidth="1"/>
    <col min="6407" max="6407" width="13.88671875" style="1" bestFit="1" customWidth="1"/>
    <col min="6408" max="6408" width="15.109375" style="1" bestFit="1" customWidth="1"/>
    <col min="6409" max="6409" width="14.109375" style="1" bestFit="1" customWidth="1"/>
    <col min="6410" max="6410" width="12.109375" style="1" bestFit="1" customWidth="1"/>
    <col min="6411" max="6412" width="14.109375" style="1" bestFit="1" customWidth="1"/>
    <col min="6413" max="6413" width="12.44140625" style="1" bestFit="1" customWidth="1"/>
    <col min="6414" max="6414" width="14.44140625" style="1" bestFit="1" customWidth="1"/>
    <col min="6415" max="6415" width="14.6640625" style="1" bestFit="1" customWidth="1"/>
    <col min="6416" max="6416" width="14.88671875" style="1" bestFit="1" customWidth="1"/>
    <col min="6417" max="6417" width="12.33203125" style="1" bestFit="1" customWidth="1"/>
    <col min="6418" max="6418" width="15.109375" style="1" bestFit="1" customWidth="1"/>
    <col min="6419" max="6656" width="11.44140625" style="1"/>
    <col min="6657" max="6657" width="13.109375" style="1" bestFit="1" customWidth="1"/>
    <col min="6658" max="6658" width="13.44140625" style="1" customWidth="1"/>
    <col min="6659" max="6659" width="22.109375" style="1" bestFit="1" customWidth="1"/>
    <col min="6660" max="6660" width="27.109375" style="1" bestFit="1" customWidth="1"/>
    <col min="6661" max="6661" width="14.44140625" style="1" customWidth="1"/>
    <col min="6662" max="6662" width="16.109375" style="1" customWidth="1"/>
    <col min="6663" max="6663" width="13.88671875" style="1" bestFit="1" customWidth="1"/>
    <col min="6664" max="6664" width="15.109375" style="1" bestFit="1" customWidth="1"/>
    <col min="6665" max="6665" width="14.109375" style="1" bestFit="1" customWidth="1"/>
    <col min="6666" max="6666" width="12.109375" style="1" bestFit="1" customWidth="1"/>
    <col min="6667" max="6668" width="14.109375" style="1" bestFit="1" customWidth="1"/>
    <col min="6669" max="6669" width="12.44140625" style="1" bestFit="1" customWidth="1"/>
    <col min="6670" max="6670" width="14.44140625" style="1" bestFit="1" customWidth="1"/>
    <col min="6671" max="6671" width="14.6640625" style="1" bestFit="1" customWidth="1"/>
    <col min="6672" max="6672" width="14.88671875" style="1" bestFit="1" customWidth="1"/>
    <col min="6673" max="6673" width="12.33203125" style="1" bestFit="1" customWidth="1"/>
    <col min="6674" max="6674" width="15.109375" style="1" bestFit="1" customWidth="1"/>
    <col min="6675" max="6912" width="11.44140625" style="1"/>
    <col min="6913" max="6913" width="13.109375" style="1" bestFit="1" customWidth="1"/>
    <col min="6914" max="6914" width="13.44140625" style="1" customWidth="1"/>
    <col min="6915" max="6915" width="22.109375" style="1" bestFit="1" customWidth="1"/>
    <col min="6916" max="6916" width="27.109375" style="1" bestFit="1" customWidth="1"/>
    <col min="6917" max="6917" width="14.44140625" style="1" customWidth="1"/>
    <col min="6918" max="6918" width="16.109375" style="1" customWidth="1"/>
    <col min="6919" max="6919" width="13.88671875" style="1" bestFit="1" customWidth="1"/>
    <col min="6920" max="6920" width="15.109375" style="1" bestFit="1" customWidth="1"/>
    <col min="6921" max="6921" width="14.109375" style="1" bestFit="1" customWidth="1"/>
    <col min="6922" max="6922" width="12.109375" style="1" bestFit="1" customWidth="1"/>
    <col min="6923" max="6924" width="14.109375" style="1" bestFit="1" customWidth="1"/>
    <col min="6925" max="6925" width="12.44140625" style="1" bestFit="1" customWidth="1"/>
    <col min="6926" max="6926" width="14.44140625" style="1" bestFit="1" customWidth="1"/>
    <col min="6927" max="6927" width="14.6640625" style="1" bestFit="1" customWidth="1"/>
    <col min="6928" max="6928" width="14.88671875" style="1" bestFit="1" customWidth="1"/>
    <col min="6929" max="6929" width="12.33203125" style="1" bestFit="1" customWidth="1"/>
    <col min="6930" max="6930" width="15.109375" style="1" bestFit="1" customWidth="1"/>
    <col min="6931" max="7168" width="11.44140625" style="1"/>
    <col min="7169" max="7169" width="13.109375" style="1" bestFit="1" customWidth="1"/>
    <col min="7170" max="7170" width="13.44140625" style="1" customWidth="1"/>
    <col min="7171" max="7171" width="22.109375" style="1" bestFit="1" customWidth="1"/>
    <col min="7172" max="7172" width="27.109375" style="1" bestFit="1" customWidth="1"/>
    <col min="7173" max="7173" width="14.44140625" style="1" customWidth="1"/>
    <col min="7174" max="7174" width="16.109375" style="1" customWidth="1"/>
    <col min="7175" max="7175" width="13.88671875" style="1" bestFit="1" customWidth="1"/>
    <col min="7176" max="7176" width="15.109375" style="1" bestFit="1" customWidth="1"/>
    <col min="7177" max="7177" width="14.109375" style="1" bestFit="1" customWidth="1"/>
    <col min="7178" max="7178" width="12.109375" style="1" bestFit="1" customWidth="1"/>
    <col min="7179" max="7180" width="14.109375" style="1" bestFit="1" customWidth="1"/>
    <col min="7181" max="7181" width="12.44140625" style="1" bestFit="1" customWidth="1"/>
    <col min="7182" max="7182" width="14.44140625" style="1" bestFit="1" customWidth="1"/>
    <col min="7183" max="7183" width="14.6640625" style="1" bestFit="1" customWidth="1"/>
    <col min="7184" max="7184" width="14.88671875" style="1" bestFit="1" customWidth="1"/>
    <col min="7185" max="7185" width="12.33203125" style="1" bestFit="1" customWidth="1"/>
    <col min="7186" max="7186" width="15.109375" style="1" bestFit="1" customWidth="1"/>
    <col min="7187" max="7424" width="11.44140625" style="1"/>
    <col min="7425" max="7425" width="13.109375" style="1" bestFit="1" customWidth="1"/>
    <col min="7426" max="7426" width="13.44140625" style="1" customWidth="1"/>
    <col min="7427" max="7427" width="22.109375" style="1" bestFit="1" customWidth="1"/>
    <col min="7428" max="7428" width="27.109375" style="1" bestFit="1" customWidth="1"/>
    <col min="7429" max="7429" width="14.44140625" style="1" customWidth="1"/>
    <col min="7430" max="7430" width="16.109375" style="1" customWidth="1"/>
    <col min="7431" max="7431" width="13.88671875" style="1" bestFit="1" customWidth="1"/>
    <col min="7432" max="7432" width="15.109375" style="1" bestFit="1" customWidth="1"/>
    <col min="7433" max="7433" width="14.109375" style="1" bestFit="1" customWidth="1"/>
    <col min="7434" max="7434" width="12.109375" style="1" bestFit="1" customWidth="1"/>
    <col min="7435" max="7436" width="14.109375" style="1" bestFit="1" customWidth="1"/>
    <col min="7437" max="7437" width="12.44140625" style="1" bestFit="1" customWidth="1"/>
    <col min="7438" max="7438" width="14.44140625" style="1" bestFit="1" customWidth="1"/>
    <col min="7439" max="7439" width="14.6640625" style="1" bestFit="1" customWidth="1"/>
    <col min="7440" max="7440" width="14.88671875" style="1" bestFit="1" customWidth="1"/>
    <col min="7441" max="7441" width="12.33203125" style="1" bestFit="1" customWidth="1"/>
    <col min="7442" max="7442" width="15.109375" style="1" bestFit="1" customWidth="1"/>
    <col min="7443" max="7680" width="11.44140625" style="1"/>
    <col min="7681" max="7681" width="13.109375" style="1" bestFit="1" customWidth="1"/>
    <col min="7682" max="7682" width="13.44140625" style="1" customWidth="1"/>
    <col min="7683" max="7683" width="22.109375" style="1" bestFit="1" customWidth="1"/>
    <col min="7684" max="7684" width="27.109375" style="1" bestFit="1" customWidth="1"/>
    <col min="7685" max="7685" width="14.44140625" style="1" customWidth="1"/>
    <col min="7686" max="7686" width="16.109375" style="1" customWidth="1"/>
    <col min="7687" max="7687" width="13.88671875" style="1" bestFit="1" customWidth="1"/>
    <col min="7688" max="7688" width="15.109375" style="1" bestFit="1" customWidth="1"/>
    <col min="7689" max="7689" width="14.109375" style="1" bestFit="1" customWidth="1"/>
    <col min="7690" max="7690" width="12.109375" style="1" bestFit="1" customWidth="1"/>
    <col min="7691" max="7692" width="14.109375" style="1" bestFit="1" customWidth="1"/>
    <col min="7693" max="7693" width="12.44140625" style="1" bestFit="1" customWidth="1"/>
    <col min="7694" max="7694" width="14.44140625" style="1" bestFit="1" customWidth="1"/>
    <col min="7695" max="7695" width="14.6640625" style="1" bestFit="1" customWidth="1"/>
    <col min="7696" max="7696" width="14.88671875" style="1" bestFit="1" customWidth="1"/>
    <col min="7697" max="7697" width="12.33203125" style="1" bestFit="1" customWidth="1"/>
    <col min="7698" max="7698" width="15.109375" style="1" bestFit="1" customWidth="1"/>
    <col min="7699" max="7936" width="11.44140625" style="1"/>
    <col min="7937" max="7937" width="13.109375" style="1" bestFit="1" customWidth="1"/>
    <col min="7938" max="7938" width="13.44140625" style="1" customWidth="1"/>
    <col min="7939" max="7939" width="22.109375" style="1" bestFit="1" customWidth="1"/>
    <col min="7940" max="7940" width="27.109375" style="1" bestFit="1" customWidth="1"/>
    <col min="7941" max="7941" width="14.44140625" style="1" customWidth="1"/>
    <col min="7942" max="7942" width="16.109375" style="1" customWidth="1"/>
    <col min="7943" max="7943" width="13.88671875" style="1" bestFit="1" customWidth="1"/>
    <col min="7944" max="7944" width="15.109375" style="1" bestFit="1" customWidth="1"/>
    <col min="7945" max="7945" width="14.109375" style="1" bestFit="1" customWidth="1"/>
    <col min="7946" max="7946" width="12.109375" style="1" bestFit="1" customWidth="1"/>
    <col min="7947" max="7948" width="14.109375" style="1" bestFit="1" customWidth="1"/>
    <col min="7949" max="7949" width="12.44140625" style="1" bestFit="1" customWidth="1"/>
    <col min="7950" max="7950" width="14.44140625" style="1" bestFit="1" customWidth="1"/>
    <col min="7951" max="7951" width="14.6640625" style="1" bestFit="1" customWidth="1"/>
    <col min="7952" max="7952" width="14.88671875" style="1" bestFit="1" customWidth="1"/>
    <col min="7953" max="7953" width="12.33203125" style="1" bestFit="1" customWidth="1"/>
    <col min="7954" max="7954" width="15.109375" style="1" bestFit="1" customWidth="1"/>
    <col min="7955" max="8192" width="11.44140625" style="1"/>
    <col min="8193" max="8193" width="13.109375" style="1" bestFit="1" customWidth="1"/>
    <col min="8194" max="8194" width="13.44140625" style="1" customWidth="1"/>
    <col min="8195" max="8195" width="22.109375" style="1" bestFit="1" customWidth="1"/>
    <col min="8196" max="8196" width="27.109375" style="1" bestFit="1" customWidth="1"/>
    <col min="8197" max="8197" width="14.44140625" style="1" customWidth="1"/>
    <col min="8198" max="8198" width="16.109375" style="1" customWidth="1"/>
    <col min="8199" max="8199" width="13.88671875" style="1" bestFit="1" customWidth="1"/>
    <col min="8200" max="8200" width="15.109375" style="1" bestFit="1" customWidth="1"/>
    <col min="8201" max="8201" width="14.109375" style="1" bestFit="1" customWidth="1"/>
    <col min="8202" max="8202" width="12.109375" style="1" bestFit="1" customWidth="1"/>
    <col min="8203" max="8204" width="14.109375" style="1" bestFit="1" customWidth="1"/>
    <col min="8205" max="8205" width="12.44140625" style="1" bestFit="1" customWidth="1"/>
    <col min="8206" max="8206" width="14.44140625" style="1" bestFit="1" customWidth="1"/>
    <col min="8207" max="8207" width="14.6640625" style="1" bestFit="1" customWidth="1"/>
    <col min="8208" max="8208" width="14.88671875" style="1" bestFit="1" customWidth="1"/>
    <col min="8209" max="8209" width="12.33203125" style="1" bestFit="1" customWidth="1"/>
    <col min="8210" max="8210" width="15.109375" style="1" bestFit="1" customWidth="1"/>
    <col min="8211" max="8448" width="11.44140625" style="1"/>
    <col min="8449" max="8449" width="13.109375" style="1" bestFit="1" customWidth="1"/>
    <col min="8450" max="8450" width="13.44140625" style="1" customWidth="1"/>
    <col min="8451" max="8451" width="22.109375" style="1" bestFit="1" customWidth="1"/>
    <col min="8452" max="8452" width="27.109375" style="1" bestFit="1" customWidth="1"/>
    <col min="8453" max="8453" width="14.44140625" style="1" customWidth="1"/>
    <col min="8454" max="8454" width="16.109375" style="1" customWidth="1"/>
    <col min="8455" max="8455" width="13.88671875" style="1" bestFit="1" customWidth="1"/>
    <col min="8456" max="8456" width="15.109375" style="1" bestFit="1" customWidth="1"/>
    <col min="8457" max="8457" width="14.109375" style="1" bestFit="1" customWidth="1"/>
    <col min="8458" max="8458" width="12.109375" style="1" bestFit="1" customWidth="1"/>
    <col min="8459" max="8460" width="14.109375" style="1" bestFit="1" customWidth="1"/>
    <col min="8461" max="8461" width="12.44140625" style="1" bestFit="1" customWidth="1"/>
    <col min="8462" max="8462" width="14.44140625" style="1" bestFit="1" customWidth="1"/>
    <col min="8463" max="8463" width="14.6640625" style="1" bestFit="1" customWidth="1"/>
    <col min="8464" max="8464" width="14.88671875" style="1" bestFit="1" customWidth="1"/>
    <col min="8465" max="8465" width="12.33203125" style="1" bestFit="1" customWidth="1"/>
    <col min="8466" max="8466" width="15.109375" style="1" bestFit="1" customWidth="1"/>
    <col min="8467" max="8704" width="11.44140625" style="1"/>
    <col min="8705" max="8705" width="13.109375" style="1" bestFit="1" customWidth="1"/>
    <col min="8706" max="8706" width="13.44140625" style="1" customWidth="1"/>
    <col min="8707" max="8707" width="22.109375" style="1" bestFit="1" customWidth="1"/>
    <col min="8708" max="8708" width="27.109375" style="1" bestFit="1" customWidth="1"/>
    <col min="8709" max="8709" width="14.44140625" style="1" customWidth="1"/>
    <col min="8710" max="8710" width="16.109375" style="1" customWidth="1"/>
    <col min="8711" max="8711" width="13.88671875" style="1" bestFit="1" customWidth="1"/>
    <col min="8712" max="8712" width="15.109375" style="1" bestFit="1" customWidth="1"/>
    <col min="8713" max="8713" width="14.109375" style="1" bestFit="1" customWidth="1"/>
    <col min="8714" max="8714" width="12.109375" style="1" bestFit="1" customWidth="1"/>
    <col min="8715" max="8716" width="14.109375" style="1" bestFit="1" customWidth="1"/>
    <col min="8717" max="8717" width="12.44140625" style="1" bestFit="1" customWidth="1"/>
    <col min="8718" max="8718" width="14.44140625" style="1" bestFit="1" customWidth="1"/>
    <col min="8719" max="8719" width="14.6640625" style="1" bestFit="1" customWidth="1"/>
    <col min="8720" max="8720" width="14.88671875" style="1" bestFit="1" customWidth="1"/>
    <col min="8721" max="8721" width="12.33203125" style="1" bestFit="1" customWidth="1"/>
    <col min="8722" max="8722" width="15.109375" style="1" bestFit="1" customWidth="1"/>
    <col min="8723" max="8960" width="11.44140625" style="1"/>
    <col min="8961" max="8961" width="13.109375" style="1" bestFit="1" customWidth="1"/>
    <col min="8962" max="8962" width="13.44140625" style="1" customWidth="1"/>
    <col min="8963" max="8963" width="22.109375" style="1" bestFit="1" customWidth="1"/>
    <col min="8964" max="8964" width="27.109375" style="1" bestFit="1" customWidth="1"/>
    <col min="8965" max="8965" width="14.44140625" style="1" customWidth="1"/>
    <col min="8966" max="8966" width="16.109375" style="1" customWidth="1"/>
    <col min="8967" max="8967" width="13.88671875" style="1" bestFit="1" customWidth="1"/>
    <col min="8968" max="8968" width="15.109375" style="1" bestFit="1" customWidth="1"/>
    <col min="8969" max="8969" width="14.109375" style="1" bestFit="1" customWidth="1"/>
    <col min="8970" max="8970" width="12.109375" style="1" bestFit="1" customWidth="1"/>
    <col min="8971" max="8972" width="14.109375" style="1" bestFit="1" customWidth="1"/>
    <col min="8973" max="8973" width="12.44140625" style="1" bestFit="1" customWidth="1"/>
    <col min="8974" max="8974" width="14.44140625" style="1" bestFit="1" customWidth="1"/>
    <col min="8975" max="8975" width="14.6640625" style="1" bestFit="1" customWidth="1"/>
    <col min="8976" max="8976" width="14.88671875" style="1" bestFit="1" customWidth="1"/>
    <col min="8977" max="8977" width="12.33203125" style="1" bestFit="1" customWidth="1"/>
    <col min="8978" max="8978" width="15.109375" style="1" bestFit="1" customWidth="1"/>
    <col min="8979" max="9216" width="11.44140625" style="1"/>
    <col min="9217" max="9217" width="13.109375" style="1" bestFit="1" customWidth="1"/>
    <col min="9218" max="9218" width="13.44140625" style="1" customWidth="1"/>
    <col min="9219" max="9219" width="22.109375" style="1" bestFit="1" customWidth="1"/>
    <col min="9220" max="9220" width="27.109375" style="1" bestFit="1" customWidth="1"/>
    <col min="9221" max="9221" width="14.44140625" style="1" customWidth="1"/>
    <col min="9222" max="9222" width="16.109375" style="1" customWidth="1"/>
    <col min="9223" max="9223" width="13.88671875" style="1" bestFit="1" customWidth="1"/>
    <col min="9224" max="9224" width="15.109375" style="1" bestFit="1" customWidth="1"/>
    <col min="9225" max="9225" width="14.109375" style="1" bestFit="1" customWidth="1"/>
    <col min="9226" max="9226" width="12.109375" style="1" bestFit="1" customWidth="1"/>
    <col min="9227" max="9228" width="14.109375" style="1" bestFit="1" customWidth="1"/>
    <col min="9229" max="9229" width="12.44140625" style="1" bestFit="1" customWidth="1"/>
    <col min="9230" max="9230" width="14.44140625" style="1" bestFit="1" customWidth="1"/>
    <col min="9231" max="9231" width="14.6640625" style="1" bestFit="1" customWidth="1"/>
    <col min="9232" max="9232" width="14.88671875" style="1" bestFit="1" customWidth="1"/>
    <col min="9233" max="9233" width="12.33203125" style="1" bestFit="1" customWidth="1"/>
    <col min="9234" max="9234" width="15.109375" style="1" bestFit="1" customWidth="1"/>
    <col min="9235" max="9472" width="11.44140625" style="1"/>
    <col min="9473" max="9473" width="13.109375" style="1" bestFit="1" customWidth="1"/>
    <col min="9474" max="9474" width="13.44140625" style="1" customWidth="1"/>
    <col min="9475" max="9475" width="22.109375" style="1" bestFit="1" customWidth="1"/>
    <col min="9476" max="9476" width="27.109375" style="1" bestFit="1" customWidth="1"/>
    <col min="9477" max="9477" width="14.44140625" style="1" customWidth="1"/>
    <col min="9478" max="9478" width="16.109375" style="1" customWidth="1"/>
    <col min="9479" max="9479" width="13.88671875" style="1" bestFit="1" customWidth="1"/>
    <col min="9480" max="9480" width="15.109375" style="1" bestFit="1" customWidth="1"/>
    <col min="9481" max="9481" width="14.109375" style="1" bestFit="1" customWidth="1"/>
    <col min="9482" max="9482" width="12.109375" style="1" bestFit="1" customWidth="1"/>
    <col min="9483" max="9484" width="14.109375" style="1" bestFit="1" customWidth="1"/>
    <col min="9485" max="9485" width="12.44140625" style="1" bestFit="1" customWidth="1"/>
    <col min="9486" max="9486" width="14.44140625" style="1" bestFit="1" customWidth="1"/>
    <col min="9487" max="9487" width="14.6640625" style="1" bestFit="1" customWidth="1"/>
    <col min="9488" max="9488" width="14.88671875" style="1" bestFit="1" customWidth="1"/>
    <col min="9489" max="9489" width="12.33203125" style="1" bestFit="1" customWidth="1"/>
    <col min="9490" max="9490" width="15.109375" style="1" bestFit="1" customWidth="1"/>
    <col min="9491" max="9728" width="11.44140625" style="1"/>
    <col min="9729" max="9729" width="13.109375" style="1" bestFit="1" customWidth="1"/>
    <col min="9730" max="9730" width="13.44140625" style="1" customWidth="1"/>
    <col min="9731" max="9731" width="22.109375" style="1" bestFit="1" customWidth="1"/>
    <col min="9732" max="9732" width="27.109375" style="1" bestFit="1" customWidth="1"/>
    <col min="9733" max="9733" width="14.44140625" style="1" customWidth="1"/>
    <col min="9734" max="9734" width="16.109375" style="1" customWidth="1"/>
    <col min="9735" max="9735" width="13.88671875" style="1" bestFit="1" customWidth="1"/>
    <col min="9736" max="9736" width="15.109375" style="1" bestFit="1" customWidth="1"/>
    <col min="9737" max="9737" width="14.109375" style="1" bestFit="1" customWidth="1"/>
    <col min="9738" max="9738" width="12.109375" style="1" bestFit="1" customWidth="1"/>
    <col min="9739" max="9740" width="14.109375" style="1" bestFit="1" customWidth="1"/>
    <col min="9741" max="9741" width="12.44140625" style="1" bestFit="1" customWidth="1"/>
    <col min="9742" max="9742" width="14.44140625" style="1" bestFit="1" customWidth="1"/>
    <col min="9743" max="9743" width="14.6640625" style="1" bestFit="1" customWidth="1"/>
    <col min="9744" max="9744" width="14.88671875" style="1" bestFit="1" customWidth="1"/>
    <col min="9745" max="9745" width="12.33203125" style="1" bestFit="1" customWidth="1"/>
    <col min="9746" max="9746" width="15.109375" style="1" bestFit="1" customWidth="1"/>
    <col min="9747" max="9984" width="11.44140625" style="1"/>
    <col min="9985" max="9985" width="13.109375" style="1" bestFit="1" customWidth="1"/>
    <col min="9986" max="9986" width="13.44140625" style="1" customWidth="1"/>
    <col min="9987" max="9987" width="22.109375" style="1" bestFit="1" customWidth="1"/>
    <col min="9988" max="9988" width="27.109375" style="1" bestFit="1" customWidth="1"/>
    <col min="9989" max="9989" width="14.44140625" style="1" customWidth="1"/>
    <col min="9990" max="9990" width="16.109375" style="1" customWidth="1"/>
    <col min="9991" max="9991" width="13.88671875" style="1" bestFit="1" customWidth="1"/>
    <col min="9992" max="9992" width="15.109375" style="1" bestFit="1" customWidth="1"/>
    <col min="9993" max="9993" width="14.109375" style="1" bestFit="1" customWidth="1"/>
    <col min="9994" max="9994" width="12.109375" style="1" bestFit="1" customWidth="1"/>
    <col min="9995" max="9996" width="14.109375" style="1" bestFit="1" customWidth="1"/>
    <col min="9997" max="9997" width="12.44140625" style="1" bestFit="1" customWidth="1"/>
    <col min="9998" max="9998" width="14.44140625" style="1" bestFit="1" customWidth="1"/>
    <col min="9999" max="9999" width="14.6640625" style="1" bestFit="1" customWidth="1"/>
    <col min="10000" max="10000" width="14.88671875" style="1" bestFit="1" customWidth="1"/>
    <col min="10001" max="10001" width="12.33203125" style="1" bestFit="1" customWidth="1"/>
    <col min="10002" max="10002" width="15.109375" style="1" bestFit="1" customWidth="1"/>
    <col min="10003" max="10240" width="11.44140625" style="1"/>
    <col min="10241" max="10241" width="13.109375" style="1" bestFit="1" customWidth="1"/>
    <col min="10242" max="10242" width="13.44140625" style="1" customWidth="1"/>
    <col min="10243" max="10243" width="22.109375" style="1" bestFit="1" customWidth="1"/>
    <col min="10244" max="10244" width="27.109375" style="1" bestFit="1" customWidth="1"/>
    <col min="10245" max="10245" width="14.44140625" style="1" customWidth="1"/>
    <col min="10246" max="10246" width="16.109375" style="1" customWidth="1"/>
    <col min="10247" max="10247" width="13.88671875" style="1" bestFit="1" customWidth="1"/>
    <col min="10248" max="10248" width="15.109375" style="1" bestFit="1" customWidth="1"/>
    <col min="10249" max="10249" width="14.109375" style="1" bestFit="1" customWidth="1"/>
    <col min="10250" max="10250" width="12.109375" style="1" bestFit="1" customWidth="1"/>
    <col min="10251" max="10252" width="14.109375" style="1" bestFit="1" customWidth="1"/>
    <col min="10253" max="10253" width="12.44140625" style="1" bestFit="1" customWidth="1"/>
    <col min="10254" max="10254" width="14.44140625" style="1" bestFit="1" customWidth="1"/>
    <col min="10255" max="10255" width="14.6640625" style="1" bestFit="1" customWidth="1"/>
    <col min="10256" max="10256" width="14.88671875" style="1" bestFit="1" customWidth="1"/>
    <col min="10257" max="10257" width="12.33203125" style="1" bestFit="1" customWidth="1"/>
    <col min="10258" max="10258" width="15.109375" style="1" bestFit="1" customWidth="1"/>
    <col min="10259" max="10496" width="11.44140625" style="1"/>
    <col min="10497" max="10497" width="13.109375" style="1" bestFit="1" customWidth="1"/>
    <col min="10498" max="10498" width="13.44140625" style="1" customWidth="1"/>
    <col min="10499" max="10499" width="22.109375" style="1" bestFit="1" customWidth="1"/>
    <col min="10500" max="10500" width="27.109375" style="1" bestFit="1" customWidth="1"/>
    <col min="10501" max="10501" width="14.44140625" style="1" customWidth="1"/>
    <col min="10502" max="10502" width="16.109375" style="1" customWidth="1"/>
    <col min="10503" max="10503" width="13.88671875" style="1" bestFit="1" customWidth="1"/>
    <col min="10504" max="10504" width="15.109375" style="1" bestFit="1" customWidth="1"/>
    <col min="10505" max="10505" width="14.109375" style="1" bestFit="1" customWidth="1"/>
    <col min="10506" max="10506" width="12.109375" style="1" bestFit="1" customWidth="1"/>
    <col min="10507" max="10508" width="14.109375" style="1" bestFit="1" customWidth="1"/>
    <col min="10509" max="10509" width="12.44140625" style="1" bestFit="1" customWidth="1"/>
    <col min="10510" max="10510" width="14.44140625" style="1" bestFit="1" customWidth="1"/>
    <col min="10511" max="10511" width="14.6640625" style="1" bestFit="1" customWidth="1"/>
    <col min="10512" max="10512" width="14.88671875" style="1" bestFit="1" customWidth="1"/>
    <col min="10513" max="10513" width="12.33203125" style="1" bestFit="1" customWidth="1"/>
    <col min="10514" max="10514" width="15.109375" style="1" bestFit="1" customWidth="1"/>
    <col min="10515" max="10752" width="11.44140625" style="1"/>
    <col min="10753" max="10753" width="13.109375" style="1" bestFit="1" customWidth="1"/>
    <col min="10754" max="10754" width="13.44140625" style="1" customWidth="1"/>
    <col min="10755" max="10755" width="22.109375" style="1" bestFit="1" customWidth="1"/>
    <col min="10756" max="10756" width="27.109375" style="1" bestFit="1" customWidth="1"/>
    <col min="10757" max="10757" width="14.44140625" style="1" customWidth="1"/>
    <col min="10758" max="10758" width="16.109375" style="1" customWidth="1"/>
    <col min="10759" max="10759" width="13.88671875" style="1" bestFit="1" customWidth="1"/>
    <col min="10760" max="10760" width="15.109375" style="1" bestFit="1" customWidth="1"/>
    <col min="10761" max="10761" width="14.109375" style="1" bestFit="1" customWidth="1"/>
    <col min="10762" max="10762" width="12.109375" style="1" bestFit="1" customWidth="1"/>
    <col min="10763" max="10764" width="14.109375" style="1" bestFit="1" customWidth="1"/>
    <col min="10765" max="10765" width="12.44140625" style="1" bestFit="1" customWidth="1"/>
    <col min="10766" max="10766" width="14.44140625" style="1" bestFit="1" customWidth="1"/>
    <col min="10767" max="10767" width="14.6640625" style="1" bestFit="1" customWidth="1"/>
    <col min="10768" max="10768" width="14.88671875" style="1" bestFit="1" customWidth="1"/>
    <col min="10769" max="10769" width="12.33203125" style="1" bestFit="1" customWidth="1"/>
    <col min="10770" max="10770" width="15.109375" style="1" bestFit="1" customWidth="1"/>
    <col min="10771" max="11008" width="11.44140625" style="1"/>
    <col min="11009" max="11009" width="13.109375" style="1" bestFit="1" customWidth="1"/>
    <col min="11010" max="11010" width="13.44140625" style="1" customWidth="1"/>
    <col min="11011" max="11011" width="22.109375" style="1" bestFit="1" customWidth="1"/>
    <col min="11012" max="11012" width="27.109375" style="1" bestFit="1" customWidth="1"/>
    <col min="11013" max="11013" width="14.44140625" style="1" customWidth="1"/>
    <col min="11014" max="11014" width="16.109375" style="1" customWidth="1"/>
    <col min="11015" max="11015" width="13.88671875" style="1" bestFit="1" customWidth="1"/>
    <col min="11016" max="11016" width="15.109375" style="1" bestFit="1" customWidth="1"/>
    <col min="11017" max="11017" width="14.109375" style="1" bestFit="1" customWidth="1"/>
    <col min="11018" max="11018" width="12.109375" style="1" bestFit="1" customWidth="1"/>
    <col min="11019" max="11020" width="14.109375" style="1" bestFit="1" customWidth="1"/>
    <col min="11021" max="11021" width="12.44140625" style="1" bestFit="1" customWidth="1"/>
    <col min="11022" max="11022" width="14.44140625" style="1" bestFit="1" customWidth="1"/>
    <col min="11023" max="11023" width="14.6640625" style="1" bestFit="1" customWidth="1"/>
    <col min="11024" max="11024" width="14.88671875" style="1" bestFit="1" customWidth="1"/>
    <col min="11025" max="11025" width="12.33203125" style="1" bestFit="1" customWidth="1"/>
    <col min="11026" max="11026" width="15.109375" style="1" bestFit="1" customWidth="1"/>
    <col min="11027" max="11264" width="11.44140625" style="1"/>
    <col min="11265" max="11265" width="13.109375" style="1" bestFit="1" customWidth="1"/>
    <col min="11266" max="11266" width="13.44140625" style="1" customWidth="1"/>
    <col min="11267" max="11267" width="22.109375" style="1" bestFit="1" customWidth="1"/>
    <col min="11268" max="11268" width="27.109375" style="1" bestFit="1" customWidth="1"/>
    <col min="11269" max="11269" width="14.44140625" style="1" customWidth="1"/>
    <col min="11270" max="11270" width="16.109375" style="1" customWidth="1"/>
    <col min="11271" max="11271" width="13.88671875" style="1" bestFit="1" customWidth="1"/>
    <col min="11272" max="11272" width="15.109375" style="1" bestFit="1" customWidth="1"/>
    <col min="11273" max="11273" width="14.109375" style="1" bestFit="1" customWidth="1"/>
    <col min="11274" max="11274" width="12.109375" style="1" bestFit="1" customWidth="1"/>
    <col min="11275" max="11276" width="14.109375" style="1" bestFit="1" customWidth="1"/>
    <col min="11277" max="11277" width="12.44140625" style="1" bestFit="1" customWidth="1"/>
    <col min="11278" max="11278" width="14.44140625" style="1" bestFit="1" customWidth="1"/>
    <col min="11279" max="11279" width="14.6640625" style="1" bestFit="1" customWidth="1"/>
    <col min="11280" max="11280" width="14.88671875" style="1" bestFit="1" customWidth="1"/>
    <col min="11281" max="11281" width="12.33203125" style="1" bestFit="1" customWidth="1"/>
    <col min="11282" max="11282" width="15.109375" style="1" bestFit="1" customWidth="1"/>
    <col min="11283" max="11520" width="11.44140625" style="1"/>
    <col min="11521" max="11521" width="13.109375" style="1" bestFit="1" customWidth="1"/>
    <col min="11522" max="11522" width="13.44140625" style="1" customWidth="1"/>
    <col min="11523" max="11523" width="22.109375" style="1" bestFit="1" customWidth="1"/>
    <col min="11524" max="11524" width="27.109375" style="1" bestFit="1" customWidth="1"/>
    <col min="11525" max="11525" width="14.44140625" style="1" customWidth="1"/>
    <col min="11526" max="11526" width="16.109375" style="1" customWidth="1"/>
    <col min="11527" max="11527" width="13.88671875" style="1" bestFit="1" customWidth="1"/>
    <col min="11528" max="11528" width="15.109375" style="1" bestFit="1" customWidth="1"/>
    <col min="11529" max="11529" width="14.109375" style="1" bestFit="1" customWidth="1"/>
    <col min="11530" max="11530" width="12.109375" style="1" bestFit="1" customWidth="1"/>
    <col min="11531" max="11532" width="14.109375" style="1" bestFit="1" customWidth="1"/>
    <col min="11533" max="11533" width="12.44140625" style="1" bestFit="1" customWidth="1"/>
    <col min="11534" max="11534" width="14.44140625" style="1" bestFit="1" customWidth="1"/>
    <col min="11535" max="11535" width="14.6640625" style="1" bestFit="1" customWidth="1"/>
    <col min="11536" max="11536" width="14.88671875" style="1" bestFit="1" customWidth="1"/>
    <col min="11537" max="11537" width="12.33203125" style="1" bestFit="1" customWidth="1"/>
    <col min="11538" max="11538" width="15.109375" style="1" bestFit="1" customWidth="1"/>
    <col min="11539" max="11776" width="11.44140625" style="1"/>
    <col min="11777" max="11777" width="13.109375" style="1" bestFit="1" customWidth="1"/>
    <col min="11778" max="11778" width="13.44140625" style="1" customWidth="1"/>
    <col min="11779" max="11779" width="22.109375" style="1" bestFit="1" customWidth="1"/>
    <col min="11780" max="11780" width="27.109375" style="1" bestFit="1" customWidth="1"/>
    <col min="11781" max="11781" width="14.44140625" style="1" customWidth="1"/>
    <col min="11782" max="11782" width="16.109375" style="1" customWidth="1"/>
    <col min="11783" max="11783" width="13.88671875" style="1" bestFit="1" customWidth="1"/>
    <col min="11784" max="11784" width="15.109375" style="1" bestFit="1" customWidth="1"/>
    <col min="11785" max="11785" width="14.109375" style="1" bestFit="1" customWidth="1"/>
    <col min="11786" max="11786" width="12.109375" style="1" bestFit="1" customWidth="1"/>
    <col min="11787" max="11788" width="14.109375" style="1" bestFit="1" customWidth="1"/>
    <col min="11789" max="11789" width="12.44140625" style="1" bestFit="1" customWidth="1"/>
    <col min="11790" max="11790" width="14.44140625" style="1" bestFit="1" customWidth="1"/>
    <col min="11791" max="11791" width="14.6640625" style="1" bestFit="1" customWidth="1"/>
    <col min="11792" max="11792" width="14.88671875" style="1" bestFit="1" customWidth="1"/>
    <col min="11793" max="11793" width="12.33203125" style="1" bestFit="1" customWidth="1"/>
    <col min="11794" max="11794" width="15.109375" style="1" bestFit="1" customWidth="1"/>
    <col min="11795" max="12032" width="11.44140625" style="1"/>
    <col min="12033" max="12033" width="13.109375" style="1" bestFit="1" customWidth="1"/>
    <col min="12034" max="12034" width="13.44140625" style="1" customWidth="1"/>
    <col min="12035" max="12035" width="22.109375" style="1" bestFit="1" customWidth="1"/>
    <col min="12036" max="12036" width="27.109375" style="1" bestFit="1" customWidth="1"/>
    <col min="12037" max="12037" width="14.44140625" style="1" customWidth="1"/>
    <col min="12038" max="12038" width="16.109375" style="1" customWidth="1"/>
    <col min="12039" max="12039" width="13.88671875" style="1" bestFit="1" customWidth="1"/>
    <col min="12040" max="12040" width="15.109375" style="1" bestFit="1" customWidth="1"/>
    <col min="12041" max="12041" width="14.109375" style="1" bestFit="1" customWidth="1"/>
    <col min="12042" max="12042" width="12.109375" style="1" bestFit="1" customWidth="1"/>
    <col min="12043" max="12044" width="14.109375" style="1" bestFit="1" customWidth="1"/>
    <col min="12045" max="12045" width="12.44140625" style="1" bestFit="1" customWidth="1"/>
    <col min="12046" max="12046" width="14.44140625" style="1" bestFit="1" customWidth="1"/>
    <col min="12047" max="12047" width="14.6640625" style="1" bestFit="1" customWidth="1"/>
    <col min="12048" max="12048" width="14.88671875" style="1" bestFit="1" customWidth="1"/>
    <col min="12049" max="12049" width="12.33203125" style="1" bestFit="1" customWidth="1"/>
    <col min="12050" max="12050" width="15.109375" style="1" bestFit="1" customWidth="1"/>
    <col min="12051" max="12288" width="11.44140625" style="1"/>
    <col min="12289" max="12289" width="13.109375" style="1" bestFit="1" customWidth="1"/>
    <col min="12290" max="12290" width="13.44140625" style="1" customWidth="1"/>
    <col min="12291" max="12291" width="22.109375" style="1" bestFit="1" customWidth="1"/>
    <col min="12292" max="12292" width="27.109375" style="1" bestFit="1" customWidth="1"/>
    <col min="12293" max="12293" width="14.44140625" style="1" customWidth="1"/>
    <col min="12294" max="12294" width="16.109375" style="1" customWidth="1"/>
    <col min="12295" max="12295" width="13.88671875" style="1" bestFit="1" customWidth="1"/>
    <col min="12296" max="12296" width="15.109375" style="1" bestFit="1" customWidth="1"/>
    <col min="12297" max="12297" width="14.109375" style="1" bestFit="1" customWidth="1"/>
    <col min="12298" max="12298" width="12.109375" style="1" bestFit="1" customWidth="1"/>
    <col min="12299" max="12300" width="14.109375" style="1" bestFit="1" customWidth="1"/>
    <col min="12301" max="12301" width="12.44140625" style="1" bestFit="1" customWidth="1"/>
    <col min="12302" max="12302" width="14.44140625" style="1" bestFit="1" customWidth="1"/>
    <col min="12303" max="12303" width="14.6640625" style="1" bestFit="1" customWidth="1"/>
    <col min="12304" max="12304" width="14.88671875" style="1" bestFit="1" customWidth="1"/>
    <col min="12305" max="12305" width="12.33203125" style="1" bestFit="1" customWidth="1"/>
    <col min="12306" max="12306" width="15.109375" style="1" bestFit="1" customWidth="1"/>
    <col min="12307" max="12544" width="11.44140625" style="1"/>
    <col min="12545" max="12545" width="13.109375" style="1" bestFit="1" customWidth="1"/>
    <col min="12546" max="12546" width="13.44140625" style="1" customWidth="1"/>
    <col min="12547" max="12547" width="22.109375" style="1" bestFit="1" customWidth="1"/>
    <col min="12548" max="12548" width="27.109375" style="1" bestFit="1" customWidth="1"/>
    <col min="12549" max="12549" width="14.44140625" style="1" customWidth="1"/>
    <col min="12550" max="12550" width="16.109375" style="1" customWidth="1"/>
    <col min="12551" max="12551" width="13.88671875" style="1" bestFit="1" customWidth="1"/>
    <col min="12552" max="12552" width="15.109375" style="1" bestFit="1" customWidth="1"/>
    <col min="12553" max="12553" width="14.109375" style="1" bestFit="1" customWidth="1"/>
    <col min="12554" max="12554" width="12.109375" style="1" bestFit="1" customWidth="1"/>
    <col min="12555" max="12556" width="14.109375" style="1" bestFit="1" customWidth="1"/>
    <col min="12557" max="12557" width="12.44140625" style="1" bestFit="1" customWidth="1"/>
    <col min="12558" max="12558" width="14.44140625" style="1" bestFit="1" customWidth="1"/>
    <col min="12559" max="12559" width="14.6640625" style="1" bestFit="1" customWidth="1"/>
    <col min="12560" max="12560" width="14.88671875" style="1" bestFit="1" customWidth="1"/>
    <col min="12561" max="12561" width="12.33203125" style="1" bestFit="1" customWidth="1"/>
    <col min="12562" max="12562" width="15.109375" style="1" bestFit="1" customWidth="1"/>
    <col min="12563" max="12800" width="11.44140625" style="1"/>
    <col min="12801" max="12801" width="13.109375" style="1" bestFit="1" customWidth="1"/>
    <col min="12802" max="12802" width="13.44140625" style="1" customWidth="1"/>
    <col min="12803" max="12803" width="22.109375" style="1" bestFit="1" customWidth="1"/>
    <col min="12804" max="12804" width="27.109375" style="1" bestFit="1" customWidth="1"/>
    <col min="12805" max="12805" width="14.44140625" style="1" customWidth="1"/>
    <col min="12806" max="12806" width="16.109375" style="1" customWidth="1"/>
    <col min="12807" max="12807" width="13.88671875" style="1" bestFit="1" customWidth="1"/>
    <col min="12808" max="12808" width="15.109375" style="1" bestFit="1" customWidth="1"/>
    <col min="12809" max="12809" width="14.109375" style="1" bestFit="1" customWidth="1"/>
    <col min="12810" max="12810" width="12.109375" style="1" bestFit="1" customWidth="1"/>
    <col min="12811" max="12812" width="14.109375" style="1" bestFit="1" customWidth="1"/>
    <col min="12813" max="12813" width="12.44140625" style="1" bestFit="1" customWidth="1"/>
    <col min="12814" max="12814" width="14.44140625" style="1" bestFit="1" customWidth="1"/>
    <col min="12815" max="12815" width="14.6640625" style="1" bestFit="1" customWidth="1"/>
    <col min="12816" max="12816" width="14.88671875" style="1" bestFit="1" customWidth="1"/>
    <col min="12817" max="12817" width="12.33203125" style="1" bestFit="1" customWidth="1"/>
    <col min="12818" max="12818" width="15.109375" style="1" bestFit="1" customWidth="1"/>
    <col min="12819" max="13056" width="11.44140625" style="1"/>
    <col min="13057" max="13057" width="13.109375" style="1" bestFit="1" customWidth="1"/>
    <col min="13058" max="13058" width="13.44140625" style="1" customWidth="1"/>
    <col min="13059" max="13059" width="22.109375" style="1" bestFit="1" customWidth="1"/>
    <col min="13060" max="13060" width="27.109375" style="1" bestFit="1" customWidth="1"/>
    <col min="13061" max="13061" width="14.44140625" style="1" customWidth="1"/>
    <col min="13062" max="13062" width="16.109375" style="1" customWidth="1"/>
    <col min="13063" max="13063" width="13.88671875" style="1" bestFit="1" customWidth="1"/>
    <col min="13064" max="13064" width="15.109375" style="1" bestFit="1" customWidth="1"/>
    <col min="13065" max="13065" width="14.109375" style="1" bestFit="1" customWidth="1"/>
    <col min="13066" max="13066" width="12.109375" style="1" bestFit="1" customWidth="1"/>
    <col min="13067" max="13068" width="14.109375" style="1" bestFit="1" customWidth="1"/>
    <col min="13069" max="13069" width="12.44140625" style="1" bestFit="1" customWidth="1"/>
    <col min="13070" max="13070" width="14.44140625" style="1" bestFit="1" customWidth="1"/>
    <col min="13071" max="13071" width="14.6640625" style="1" bestFit="1" customWidth="1"/>
    <col min="13072" max="13072" width="14.88671875" style="1" bestFit="1" customWidth="1"/>
    <col min="13073" max="13073" width="12.33203125" style="1" bestFit="1" customWidth="1"/>
    <col min="13074" max="13074" width="15.109375" style="1" bestFit="1" customWidth="1"/>
    <col min="13075" max="13312" width="11.44140625" style="1"/>
    <col min="13313" max="13313" width="13.109375" style="1" bestFit="1" customWidth="1"/>
    <col min="13314" max="13314" width="13.44140625" style="1" customWidth="1"/>
    <col min="13315" max="13315" width="22.109375" style="1" bestFit="1" customWidth="1"/>
    <col min="13316" max="13316" width="27.109375" style="1" bestFit="1" customWidth="1"/>
    <col min="13317" max="13317" width="14.44140625" style="1" customWidth="1"/>
    <col min="13318" max="13318" width="16.109375" style="1" customWidth="1"/>
    <col min="13319" max="13319" width="13.88671875" style="1" bestFit="1" customWidth="1"/>
    <col min="13320" max="13320" width="15.109375" style="1" bestFit="1" customWidth="1"/>
    <col min="13321" max="13321" width="14.109375" style="1" bestFit="1" customWidth="1"/>
    <col min="13322" max="13322" width="12.109375" style="1" bestFit="1" customWidth="1"/>
    <col min="13323" max="13324" width="14.109375" style="1" bestFit="1" customWidth="1"/>
    <col min="13325" max="13325" width="12.44140625" style="1" bestFit="1" customWidth="1"/>
    <col min="13326" max="13326" width="14.44140625" style="1" bestFit="1" customWidth="1"/>
    <col min="13327" max="13327" width="14.6640625" style="1" bestFit="1" customWidth="1"/>
    <col min="13328" max="13328" width="14.88671875" style="1" bestFit="1" customWidth="1"/>
    <col min="13329" max="13329" width="12.33203125" style="1" bestFit="1" customWidth="1"/>
    <col min="13330" max="13330" width="15.109375" style="1" bestFit="1" customWidth="1"/>
    <col min="13331" max="13568" width="11.44140625" style="1"/>
    <col min="13569" max="13569" width="13.109375" style="1" bestFit="1" customWidth="1"/>
    <col min="13570" max="13570" width="13.44140625" style="1" customWidth="1"/>
    <col min="13571" max="13571" width="22.109375" style="1" bestFit="1" customWidth="1"/>
    <col min="13572" max="13572" width="27.109375" style="1" bestFit="1" customWidth="1"/>
    <col min="13573" max="13573" width="14.44140625" style="1" customWidth="1"/>
    <col min="13574" max="13574" width="16.109375" style="1" customWidth="1"/>
    <col min="13575" max="13575" width="13.88671875" style="1" bestFit="1" customWidth="1"/>
    <col min="13576" max="13576" width="15.109375" style="1" bestFit="1" customWidth="1"/>
    <col min="13577" max="13577" width="14.109375" style="1" bestFit="1" customWidth="1"/>
    <col min="13578" max="13578" width="12.109375" style="1" bestFit="1" customWidth="1"/>
    <col min="13579" max="13580" width="14.109375" style="1" bestFit="1" customWidth="1"/>
    <col min="13581" max="13581" width="12.44140625" style="1" bestFit="1" customWidth="1"/>
    <col min="13582" max="13582" width="14.44140625" style="1" bestFit="1" customWidth="1"/>
    <col min="13583" max="13583" width="14.6640625" style="1" bestFit="1" customWidth="1"/>
    <col min="13584" max="13584" width="14.88671875" style="1" bestFit="1" customWidth="1"/>
    <col min="13585" max="13585" width="12.33203125" style="1" bestFit="1" customWidth="1"/>
    <col min="13586" max="13586" width="15.109375" style="1" bestFit="1" customWidth="1"/>
    <col min="13587" max="13824" width="11.44140625" style="1"/>
    <col min="13825" max="13825" width="13.109375" style="1" bestFit="1" customWidth="1"/>
    <col min="13826" max="13826" width="13.44140625" style="1" customWidth="1"/>
    <col min="13827" max="13827" width="22.109375" style="1" bestFit="1" customWidth="1"/>
    <col min="13828" max="13828" width="27.109375" style="1" bestFit="1" customWidth="1"/>
    <col min="13829" max="13829" width="14.44140625" style="1" customWidth="1"/>
    <col min="13830" max="13830" width="16.109375" style="1" customWidth="1"/>
    <col min="13831" max="13831" width="13.88671875" style="1" bestFit="1" customWidth="1"/>
    <col min="13832" max="13832" width="15.109375" style="1" bestFit="1" customWidth="1"/>
    <col min="13833" max="13833" width="14.109375" style="1" bestFit="1" customWidth="1"/>
    <col min="13834" max="13834" width="12.109375" style="1" bestFit="1" customWidth="1"/>
    <col min="13835" max="13836" width="14.109375" style="1" bestFit="1" customWidth="1"/>
    <col min="13837" max="13837" width="12.44140625" style="1" bestFit="1" customWidth="1"/>
    <col min="13838" max="13838" width="14.44140625" style="1" bestFit="1" customWidth="1"/>
    <col min="13839" max="13839" width="14.6640625" style="1" bestFit="1" customWidth="1"/>
    <col min="13840" max="13840" width="14.88671875" style="1" bestFit="1" customWidth="1"/>
    <col min="13841" max="13841" width="12.33203125" style="1" bestFit="1" customWidth="1"/>
    <col min="13842" max="13842" width="15.109375" style="1" bestFit="1" customWidth="1"/>
    <col min="13843" max="14080" width="11.44140625" style="1"/>
    <col min="14081" max="14081" width="13.109375" style="1" bestFit="1" customWidth="1"/>
    <col min="14082" max="14082" width="13.44140625" style="1" customWidth="1"/>
    <col min="14083" max="14083" width="22.109375" style="1" bestFit="1" customWidth="1"/>
    <col min="14084" max="14084" width="27.109375" style="1" bestFit="1" customWidth="1"/>
    <col min="14085" max="14085" width="14.44140625" style="1" customWidth="1"/>
    <col min="14086" max="14086" width="16.109375" style="1" customWidth="1"/>
    <col min="14087" max="14087" width="13.88671875" style="1" bestFit="1" customWidth="1"/>
    <col min="14088" max="14088" width="15.109375" style="1" bestFit="1" customWidth="1"/>
    <col min="14089" max="14089" width="14.109375" style="1" bestFit="1" customWidth="1"/>
    <col min="14090" max="14090" width="12.109375" style="1" bestFit="1" customWidth="1"/>
    <col min="14091" max="14092" width="14.109375" style="1" bestFit="1" customWidth="1"/>
    <col min="14093" max="14093" width="12.44140625" style="1" bestFit="1" customWidth="1"/>
    <col min="14094" max="14094" width="14.44140625" style="1" bestFit="1" customWidth="1"/>
    <col min="14095" max="14095" width="14.6640625" style="1" bestFit="1" customWidth="1"/>
    <col min="14096" max="14096" width="14.88671875" style="1" bestFit="1" customWidth="1"/>
    <col min="14097" max="14097" width="12.33203125" style="1" bestFit="1" customWidth="1"/>
    <col min="14098" max="14098" width="15.109375" style="1" bestFit="1" customWidth="1"/>
    <col min="14099" max="14336" width="11.44140625" style="1"/>
    <col min="14337" max="14337" width="13.109375" style="1" bestFit="1" customWidth="1"/>
    <col min="14338" max="14338" width="13.44140625" style="1" customWidth="1"/>
    <col min="14339" max="14339" width="22.109375" style="1" bestFit="1" customWidth="1"/>
    <col min="14340" max="14340" width="27.109375" style="1" bestFit="1" customWidth="1"/>
    <col min="14341" max="14341" width="14.44140625" style="1" customWidth="1"/>
    <col min="14342" max="14342" width="16.109375" style="1" customWidth="1"/>
    <col min="14343" max="14343" width="13.88671875" style="1" bestFit="1" customWidth="1"/>
    <col min="14344" max="14344" width="15.109375" style="1" bestFit="1" customWidth="1"/>
    <col min="14345" max="14345" width="14.109375" style="1" bestFit="1" customWidth="1"/>
    <col min="14346" max="14346" width="12.109375" style="1" bestFit="1" customWidth="1"/>
    <col min="14347" max="14348" width="14.109375" style="1" bestFit="1" customWidth="1"/>
    <col min="14349" max="14349" width="12.44140625" style="1" bestFit="1" customWidth="1"/>
    <col min="14350" max="14350" width="14.44140625" style="1" bestFit="1" customWidth="1"/>
    <col min="14351" max="14351" width="14.6640625" style="1" bestFit="1" customWidth="1"/>
    <col min="14352" max="14352" width="14.88671875" style="1" bestFit="1" customWidth="1"/>
    <col min="14353" max="14353" width="12.33203125" style="1" bestFit="1" customWidth="1"/>
    <col min="14354" max="14354" width="15.109375" style="1" bestFit="1" customWidth="1"/>
    <col min="14355" max="14592" width="11.44140625" style="1"/>
    <col min="14593" max="14593" width="13.109375" style="1" bestFit="1" customWidth="1"/>
    <col min="14594" max="14594" width="13.44140625" style="1" customWidth="1"/>
    <col min="14595" max="14595" width="22.109375" style="1" bestFit="1" customWidth="1"/>
    <col min="14596" max="14596" width="27.109375" style="1" bestFit="1" customWidth="1"/>
    <col min="14597" max="14597" width="14.44140625" style="1" customWidth="1"/>
    <col min="14598" max="14598" width="16.109375" style="1" customWidth="1"/>
    <col min="14599" max="14599" width="13.88671875" style="1" bestFit="1" customWidth="1"/>
    <col min="14600" max="14600" width="15.109375" style="1" bestFit="1" customWidth="1"/>
    <col min="14601" max="14601" width="14.109375" style="1" bestFit="1" customWidth="1"/>
    <col min="14602" max="14602" width="12.109375" style="1" bestFit="1" customWidth="1"/>
    <col min="14603" max="14604" width="14.109375" style="1" bestFit="1" customWidth="1"/>
    <col min="14605" max="14605" width="12.44140625" style="1" bestFit="1" customWidth="1"/>
    <col min="14606" max="14606" width="14.44140625" style="1" bestFit="1" customWidth="1"/>
    <col min="14607" max="14607" width="14.6640625" style="1" bestFit="1" customWidth="1"/>
    <col min="14608" max="14608" width="14.88671875" style="1" bestFit="1" customWidth="1"/>
    <col min="14609" max="14609" width="12.33203125" style="1" bestFit="1" customWidth="1"/>
    <col min="14610" max="14610" width="15.109375" style="1" bestFit="1" customWidth="1"/>
    <col min="14611" max="14848" width="11.44140625" style="1"/>
    <col min="14849" max="14849" width="13.109375" style="1" bestFit="1" customWidth="1"/>
    <col min="14850" max="14850" width="13.44140625" style="1" customWidth="1"/>
    <col min="14851" max="14851" width="22.109375" style="1" bestFit="1" customWidth="1"/>
    <col min="14852" max="14852" width="27.109375" style="1" bestFit="1" customWidth="1"/>
    <col min="14853" max="14853" width="14.44140625" style="1" customWidth="1"/>
    <col min="14854" max="14854" width="16.109375" style="1" customWidth="1"/>
    <col min="14855" max="14855" width="13.88671875" style="1" bestFit="1" customWidth="1"/>
    <col min="14856" max="14856" width="15.109375" style="1" bestFit="1" customWidth="1"/>
    <col min="14857" max="14857" width="14.109375" style="1" bestFit="1" customWidth="1"/>
    <col min="14858" max="14858" width="12.109375" style="1" bestFit="1" customWidth="1"/>
    <col min="14859" max="14860" width="14.109375" style="1" bestFit="1" customWidth="1"/>
    <col min="14861" max="14861" width="12.44140625" style="1" bestFit="1" customWidth="1"/>
    <col min="14862" max="14862" width="14.44140625" style="1" bestFit="1" customWidth="1"/>
    <col min="14863" max="14863" width="14.6640625" style="1" bestFit="1" customWidth="1"/>
    <col min="14864" max="14864" width="14.88671875" style="1" bestFit="1" customWidth="1"/>
    <col min="14865" max="14865" width="12.33203125" style="1" bestFit="1" customWidth="1"/>
    <col min="14866" max="14866" width="15.109375" style="1" bestFit="1" customWidth="1"/>
    <col min="14867" max="15104" width="11.44140625" style="1"/>
    <col min="15105" max="15105" width="13.109375" style="1" bestFit="1" customWidth="1"/>
    <col min="15106" max="15106" width="13.44140625" style="1" customWidth="1"/>
    <col min="15107" max="15107" width="22.109375" style="1" bestFit="1" customWidth="1"/>
    <col min="15108" max="15108" width="27.109375" style="1" bestFit="1" customWidth="1"/>
    <col min="15109" max="15109" width="14.44140625" style="1" customWidth="1"/>
    <col min="15110" max="15110" width="16.109375" style="1" customWidth="1"/>
    <col min="15111" max="15111" width="13.88671875" style="1" bestFit="1" customWidth="1"/>
    <col min="15112" max="15112" width="15.109375" style="1" bestFit="1" customWidth="1"/>
    <col min="15113" max="15113" width="14.109375" style="1" bestFit="1" customWidth="1"/>
    <col min="15114" max="15114" width="12.109375" style="1" bestFit="1" customWidth="1"/>
    <col min="15115" max="15116" width="14.109375" style="1" bestFit="1" customWidth="1"/>
    <col min="15117" max="15117" width="12.44140625" style="1" bestFit="1" customWidth="1"/>
    <col min="15118" max="15118" width="14.44140625" style="1" bestFit="1" customWidth="1"/>
    <col min="15119" max="15119" width="14.6640625" style="1" bestFit="1" customWidth="1"/>
    <col min="15120" max="15120" width="14.88671875" style="1" bestFit="1" customWidth="1"/>
    <col min="15121" max="15121" width="12.33203125" style="1" bestFit="1" customWidth="1"/>
    <col min="15122" max="15122" width="15.109375" style="1" bestFit="1" customWidth="1"/>
    <col min="15123" max="15360" width="11.44140625" style="1"/>
    <col min="15361" max="15361" width="13.109375" style="1" bestFit="1" customWidth="1"/>
    <col min="15362" max="15362" width="13.44140625" style="1" customWidth="1"/>
    <col min="15363" max="15363" width="22.109375" style="1" bestFit="1" customWidth="1"/>
    <col min="15364" max="15364" width="27.109375" style="1" bestFit="1" customWidth="1"/>
    <col min="15365" max="15365" width="14.44140625" style="1" customWidth="1"/>
    <col min="15366" max="15366" width="16.109375" style="1" customWidth="1"/>
    <col min="15367" max="15367" width="13.88671875" style="1" bestFit="1" customWidth="1"/>
    <col min="15368" max="15368" width="15.109375" style="1" bestFit="1" customWidth="1"/>
    <col min="15369" max="15369" width="14.109375" style="1" bestFit="1" customWidth="1"/>
    <col min="15370" max="15370" width="12.109375" style="1" bestFit="1" customWidth="1"/>
    <col min="15371" max="15372" width="14.109375" style="1" bestFit="1" customWidth="1"/>
    <col min="15373" max="15373" width="12.44140625" style="1" bestFit="1" customWidth="1"/>
    <col min="15374" max="15374" width="14.44140625" style="1" bestFit="1" customWidth="1"/>
    <col min="15375" max="15375" width="14.6640625" style="1" bestFit="1" customWidth="1"/>
    <col min="15376" max="15376" width="14.88671875" style="1" bestFit="1" customWidth="1"/>
    <col min="15377" max="15377" width="12.33203125" style="1" bestFit="1" customWidth="1"/>
    <col min="15378" max="15378" width="15.109375" style="1" bestFit="1" customWidth="1"/>
    <col min="15379" max="15616" width="11.44140625" style="1"/>
    <col min="15617" max="15617" width="13.109375" style="1" bestFit="1" customWidth="1"/>
    <col min="15618" max="15618" width="13.44140625" style="1" customWidth="1"/>
    <col min="15619" max="15619" width="22.109375" style="1" bestFit="1" customWidth="1"/>
    <col min="15620" max="15620" width="27.109375" style="1" bestFit="1" customWidth="1"/>
    <col min="15621" max="15621" width="14.44140625" style="1" customWidth="1"/>
    <col min="15622" max="15622" width="16.109375" style="1" customWidth="1"/>
    <col min="15623" max="15623" width="13.88671875" style="1" bestFit="1" customWidth="1"/>
    <col min="15624" max="15624" width="15.109375" style="1" bestFit="1" customWidth="1"/>
    <col min="15625" max="15625" width="14.109375" style="1" bestFit="1" customWidth="1"/>
    <col min="15626" max="15626" width="12.109375" style="1" bestFit="1" customWidth="1"/>
    <col min="15627" max="15628" width="14.109375" style="1" bestFit="1" customWidth="1"/>
    <col min="15629" max="15629" width="12.44140625" style="1" bestFit="1" customWidth="1"/>
    <col min="15630" max="15630" width="14.44140625" style="1" bestFit="1" customWidth="1"/>
    <col min="15631" max="15631" width="14.6640625" style="1" bestFit="1" customWidth="1"/>
    <col min="15632" max="15632" width="14.88671875" style="1" bestFit="1" customWidth="1"/>
    <col min="15633" max="15633" width="12.33203125" style="1" bestFit="1" customWidth="1"/>
    <col min="15634" max="15634" width="15.109375" style="1" bestFit="1" customWidth="1"/>
    <col min="15635" max="15872" width="11.44140625" style="1"/>
    <col min="15873" max="15873" width="13.109375" style="1" bestFit="1" customWidth="1"/>
    <col min="15874" max="15874" width="13.44140625" style="1" customWidth="1"/>
    <col min="15875" max="15875" width="22.109375" style="1" bestFit="1" customWidth="1"/>
    <col min="15876" max="15876" width="27.109375" style="1" bestFit="1" customWidth="1"/>
    <col min="15877" max="15877" width="14.44140625" style="1" customWidth="1"/>
    <col min="15878" max="15878" width="16.109375" style="1" customWidth="1"/>
    <col min="15879" max="15879" width="13.88671875" style="1" bestFit="1" customWidth="1"/>
    <col min="15880" max="15880" width="15.109375" style="1" bestFit="1" customWidth="1"/>
    <col min="15881" max="15881" width="14.109375" style="1" bestFit="1" customWidth="1"/>
    <col min="15882" max="15882" width="12.109375" style="1" bestFit="1" customWidth="1"/>
    <col min="15883" max="15884" width="14.109375" style="1" bestFit="1" customWidth="1"/>
    <col min="15885" max="15885" width="12.44140625" style="1" bestFit="1" customWidth="1"/>
    <col min="15886" max="15886" width="14.44140625" style="1" bestFit="1" customWidth="1"/>
    <col min="15887" max="15887" width="14.6640625" style="1" bestFit="1" customWidth="1"/>
    <col min="15888" max="15888" width="14.88671875" style="1" bestFit="1" customWidth="1"/>
    <col min="15889" max="15889" width="12.33203125" style="1" bestFit="1" customWidth="1"/>
    <col min="15890" max="15890" width="15.109375" style="1" bestFit="1" customWidth="1"/>
    <col min="15891" max="16128" width="11.44140625" style="1"/>
    <col min="16129" max="16129" width="13.109375" style="1" bestFit="1" customWidth="1"/>
    <col min="16130" max="16130" width="13.44140625" style="1" customWidth="1"/>
    <col min="16131" max="16131" width="22.109375" style="1" bestFit="1" customWidth="1"/>
    <col min="16132" max="16132" width="27.109375" style="1" bestFit="1" customWidth="1"/>
    <col min="16133" max="16133" width="14.44140625" style="1" customWidth="1"/>
    <col min="16134" max="16134" width="16.109375" style="1" customWidth="1"/>
    <col min="16135" max="16135" width="13.88671875" style="1" bestFit="1" customWidth="1"/>
    <col min="16136" max="16136" width="15.109375" style="1" bestFit="1" customWidth="1"/>
    <col min="16137" max="16137" width="14.109375" style="1" bestFit="1" customWidth="1"/>
    <col min="16138" max="16138" width="12.109375" style="1" bestFit="1" customWidth="1"/>
    <col min="16139" max="16140" width="14.109375" style="1" bestFit="1" customWidth="1"/>
    <col min="16141" max="16141" width="12.44140625" style="1" bestFit="1" customWidth="1"/>
    <col min="16142" max="16142" width="14.44140625" style="1" bestFit="1" customWidth="1"/>
    <col min="16143" max="16143" width="14.6640625" style="1" bestFit="1" customWidth="1"/>
    <col min="16144" max="16144" width="14.88671875" style="1" bestFit="1" customWidth="1"/>
    <col min="16145" max="16145" width="12.33203125" style="1" bestFit="1" customWidth="1"/>
    <col min="16146" max="16146" width="15.109375" style="1" bestFit="1" customWidth="1"/>
    <col min="16147" max="16384" width="11.44140625" style="1"/>
  </cols>
  <sheetData>
    <row r="1" spans="1:24" ht="14.4">
      <c r="A1" s="341" t="s">
        <v>821</v>
      </c>
      <c r="T1" s="2"/>
      <c r="U1" s="2"/>
      <c r="V1" s="2"/>
      <c r="W1" s="3"/>
      <c r="X1" s="3"/>
    </row>
    <row r="2" spans="1:24" s="5" customFormat="1" ht="27.75" customHeight="1">
      <c r="A2" s="4" t="s">
        <v>0</v>
      </c>
      <c r="B2" s="4"/>
      <c r="C2" s="4"/>
      <c r="D2" s="4"/>
      <c r="E2" s="4"/>
      <c r="F2" s="4"/>
      <c r="G2" s="4"/>
      <c r="H2" s="4"/>
      <c r="I2" s="4"/>
      <c r="J2" s="4"/>
      <c r="K2" s="4"/>
      <c r="L2" s="4"/>
      <c r="M2" s="4"/>
      <c r="N2" s="4"/>
      <c r="O2" s="4"/>
      <c r="P2" s="4"/>
      <c r="Q2" s="4"/>
      <c r="R2" s="4"/>
    </row>
    <row r="3" spans="1:24" s="5" customFormat="1" ht="17.399999999999999">
      <c r="A3" s="6">
        <v>45777</v>
      </c>
      <c r="B3" s="6"/>
      <c r="C3" s="6"/>
      <c r="D3" s="6"/>
      <c r="E3" s="6"/>
      <c r="F3" s="6"/>
      <c r="G3" s="6"/>
      <c r="H3" s="6"/>
      <c r="I3" s="6"/>
      <c r="J3" s="6"/>
      <c r="K3" s="6"/>
      <c r="L3" s="6"/>
      <c r="M3" s="6"/>
      <c r="N3" s="6"/>
      <c r="O3" s="6"/>
      <c r="P3" s="6"/>
      <c r="Q3" s="6"/>
      <c r="R3" s="6"/>
    </row>
    <row r="4" spans="1:24" s="5" customFormat="1" ht="16.8">
      <c r="A4" s="7" t="s">
        <v>1</v>
      </c>
      <c r="B4" s="7"/>
      <c r="C4" s="7"/>
      <c r="D4" s="7"/>
      <c r="E4" s="7"/>
      <c r="F4" s="7"/>
      <c r="G4" s="7"/>
      <c r="H4" s="7"/>
      <c r="I4" s="7"/>
      <c r="J4" s="7"/>
      <c r="K4" s="7"/>
      <c r="L4" s="7"/>
      <c r="M4" s="7"/>
      <c r="N4" s="7"/>
      <c r="O4" s="7"/>
      <c r="P4" s="7"/>
      <c r="Q4" s="7"/>
      <c r="R4" s="7"/>
    </row>
    <row r="5" spans="1:24" s="5" customFormat="1" ht="16.8">
      <c r="A5" s="8"/>
      <c r="B5" s="8"/>
      <c r="C5" s="8"/>
      <c r="D5" s="9"/>
      <c r="E5" s="8"/>
      <c r="F5" s="9"/>
      <c r="G5" s="9"/>
      <c r="H5" s="9"/>
      <c r="I5" s="9"/>
      <c r="J5" s="9"/>
      <c r="K5" s="9"/>
      <c r="L5" s="9"/>
      <c r="M5" s="9"/>
      <c r="N5" s="9"/>
      <c r="O5" s="8"/>
      <c r="P5" s="9"/>
      <c r="Q5" s="9"/>
      <c r="R5" s="8"/>
    </row>
    <row r="6" spans="1:24" s="5" customFormat="1" ht="13.65" customHeight="1">
      <c r="A6" s="10" t="s">
        <v>2</v>
      </c>
      <c r="B6" s="11" t="s">
        <v>3</v>
      </c>
      <c r="C6" s="12"/>
      <c r="D6" s="13"/>
      <c r="E6" s="14" t="s">
        <v>4</v>
      </c>
      <c r="F6" s="11" t="s">
        <v>5</v>
      </c>
      <c r="G6" s="12"/>
      <c r="H6" s="13"/>
      <c r="I6" s="11" t="s">
        <v>6</v>
      </c>
      <c r="J6" s="12"/>
      <c r="K6" s="13"/>
      <c r="L6" s="11" t="s">
        <v>7</v>
      </c>
      <c r="M6" s="12"/>
      <c r="N6" s="13"/>
      <c r="O6" s="14" t="s">
        <v>8</v>
      </c>
      <c r="P6" s="15" t="s">
        <v>9</v>
      </c>
      <c r="Q6" s="16"/>
      <c r="R6" s="14" t="s">
        <v>10</v>
      </c>
    </row>
    <row r="7" spans="1:24" s="5" customFormat="1">
      <c r="A7" s="17"/>
      <c r="B7" s="18" t="s">
        <v>11</v>
      </c>
      <c r="C7" s="18" t="s">
        <v>12</v>
      </c>
      <c r="D7" s="19" t="s">
        <v>13</v>
      </c>
      <c r="E7" s="20"/>
      <c r="F7" s="21" t="s">
        <v>14</v>
      </c>
      <c r="G7" s="18" t="s">
        <v>15</v>
      </c>
      <c r="H7" s="18" t="s">
        <v>16</v>
      </c>
      <c r="I7" s="18" t="s">
        <v>14</v>
      </c>
      <c r="J7" s="18" t="s">
        <v>15</v>
      </c>
      <c r="K7" s="18" t="s">
        <v>16</v>
      </c>
      <c r="L7" s="18" t="s">
        <v>14</v>
      </c>
      <c r="M7" s="18" t="s">
        <v>15</v>
      </c>
      <c r="N7" s="18" t="s">
        <v>16</v>
      </c>
      <c r="O7" s="20"/>
      <c r="P7" s="18" t="s">
        <v>14</v>
      </c>
      <c r="Q7" s="18" t="s">
        <v>15</v>
      </c>
      <c r="R7" s="20"/>
    </row>
    <row r="8" spans="1:24">
      <c r="A8" s="22" t="s">
        <v>17</v>
      </c>
      <c r="B8" s="22" t="s">
        <v>18</v>
      </c>
      <c r="C8" s="22" t="s">
        <v>19</v>
      </c>
      <c r="D8" s="22" t="s">
        <v>19</v>
      </c>
      <c r="E8" s="23">
        <v>3</v>
      </c>
      <c r="F8" s="24">
        <v>5817.4100099999996</v>
      </c>
      <c r="G8" s="25">
        <v>0</v>
      </c>
      <c r="H8" s="25">
        <v>5817.4100099999996</v>
      </c>
      <c r="I8" s="25">
        <v>60355.225469999998</v>
      </c>
      <c r="J8" s="25">
        <v>367.92484999999999</v>
      </c>
      <c r="K8" s="25">
        <v>60723.150320000001</v>
      </c>
      <c r="L8" s="25">
        <v>2571.0767599999999</v>
      </c>
      <c r="M8" s="25">
        <v>4.7107999999999999</v>
      </c>
      <c r="N8" s="25">
        <v>2575.7875600000002</v>
      </c>
      <c r="O8" s="25">
        <v>69116.347890000005</v>
      </c>
      <c r="P8" s="25">
        <v>52066.518229999994</v>
      </c>
      <c r="Q8" s="25">
        <v>0</v>
      </c>
      <c r="R8" s="26">
        <v>52066.518229999994</v>
      </c>
    </row>
    <row r="9" spans="1:24">
      <c r="A9" s="27"/>
      <c r="B9" s="27"/>
      <c r="C9" s="27"/>
      <c r="D9" s="22" t="s">
        <v>20</v>
      </c>
      <c r="E9" s="23">
        <v>618</v>
      </c>
      <c r="F9" s="24">
        <v>351.05841999999996</v>
      </c>
      <c r="G9" s="25">
        <v>0</v>
      </c>
      <c r="H9" s="25">
        <v>351.05841999999996</v>
      </c>
      <c r="I9" s="25">
        <v>3196.7418299999999</v>
      </c>
      <c r="J9" s="25">
        <v>0</v>
      </c>
      <c r="K9" s="25">
        <v>3196.7418299999999</v>
      </c>
      <c r="L9" s="25">
        <v>118.04351</v>
      </c>
      <c r="M9" s="25">
        <v>0</v>
      </c>
      <c r="N9" s="25">
        <v>118.04351</v>
      </c>
      <c r="O9" s="25">
        <v>3665.8437599999997</v>
      </c>
      <c r="P9" s="25">
        <v>16036.665570000001</v>
      </c>
      <c r="Q9" s="25">
        <v>0</v>
      </c>
      <c r="R9" s="26">
        <v>16036.665570000001</v>
      </c>
    </row>
    <row r="10" spans="1:24">
      <c r="A10" s="27"/>
      <c r="B10" s="27"/>
      <c r="C10" s="22" t="s">
        <v>21</v>
      </c>
      <c r="D10" s="22" t="s">
        <v>21</v>
      </c>
      <c r="E10" s="23">
        <v>1</v>
      </c>
      <c r="F10" s="24">
        <v>22491.358680000001</v>
      </c>
      <c r="G10" s="25">
        <v>0</v>
      </c>
      <c r="H10" s="25">
        <v>22491.358680000001</v>
      </c>
      <c r="I10" s="25">
        <v>60983.462890000003</v>
      </c>
      <c r="J10" s="25">
        <v>893.48519999999996</v>
      </c>
      <c r="K10" s="25">
        <v>61876.948090000005</v>
      </c>
      <c r="L10" s="25">
        <v>3794.2161099999998</v>
      </c>
      <c r="M10" s="25">
        <v>11.6424</v>
      </c>
      <c r="N10" s="25">
        <v>3805.8585099999996</v>
      </c>
      <c r="O10" s="25">
        <v>88174.165280000001</v>
      </c>
      <c r="P10" s="25">
        <v>57623.555350000002</v>
      </c>
      <c r="Q10" s="25">
        <v>0</v>
      </c>
      <c r="R10" s="26">
        <v>57623.555350000002</v>
      </c>
    </row>
    <row r="11" spans="1:24">
      <c r="A11" s="27"/>
      <c r="B11" s="27"/>
      <c r="C11" s="27"/>
      <c r="D11" s="27"/>
      <c r="E11" s="28">
        <v>646</v>
      </c>
      <c r="F11" s="29">
        <v>0</v>
      </c>
      <c r="G11" s="30">
        <v>0</v>
      </c>
      <c r="H11" s="30">
        <v>0</v>
      </c>
      <c r="I11" s="30">
        <v>0</v>
      </c>
      <c r="J11" s="30">
        <v>0</v>
      </c>
      <c r="K11" s="30">
        <v>0</v>
      </c>
      <c r="L11" s="30">
        <v>0</v>
      </c>
      <c r="M11" s="30">
        <v>0</v>
      </c>
      <c r="N11" s="30">
        <v>0</v>
      </c>
      <c r="O11" s="30">
        <v>0</v>
      </c>
      <c r="P11" s="30">
        <v>0</v>
      </c>
      <c r="Q11" s="30">
        <v>0</v>
      </c>
      <c r="R11" s="31">
        <v>0</v>
      </c>
    </row>
    <row r="12" spans="1:24">
      <c r="A12" s="27"/>
      <c r="B12" s="27"/>
      <c r="C12" s="22" t="s">
        <v>22</v>
      </c>
      <c r="D12" s="22" t="s">
        <v>23</v>
      </c>
      <c r="E12" s="23">
        <v>8</v>
      </c>
      <c r="F12" s="24">
        <v>6345.1567000000005</v>
      </c>
      <c r="G12" s="25">
        <v>0</v>
      </c>
      <c r="H12" s="25">
        <v>6345.1567000000005</v>
      </c>
      <c r="I12" s="25">
        <v>19684.231449999999</v>
      </c>
      <c r="J12" s="25">
        <v>62.395910000000001</v>
      </c>
      <c r="K12" s="25">
        <v>19746.627359999999</v>
      </c>
      <c r="L12" s="25">
        <v>3144.9371599999999</v>
      </c>
      <c r="M12" s="25">
        <v>2.7751799999999998</v>
      </c>
      <c r="N12" s="25">
        <v>3147.71234</v>
      </c>
      <c r="O12" s="25">
        <v>29239.4964</v>
      </c>
      <c r="P12" s="25">
        <v>33114.527949999996</v>
      </c>
      <c r="Q12" s="25">
        <v>0</v>
      </c>
      <c r="R12" s="26">
        <v>33114.527949999996</v>
      </c>
    </row>
    <row r="13" spans="1:24">
      <c r="A13" s="27"/>
      <c r="B13" s="27"/>
      <c r="C13" s="27"/>
      <c r="D13" s="22" t="s">
        <v>24</v>
      </c>
      <c r="E13" s="23">
        <v>542</v>
      </c>
      <c r="F13" s="24">
        <v>1605.63635</v>
      </c>
      <c r="G13" s="25">
        <v>0</v>
      </c>
      <c r="H13" s="25">
        <v>1605.63635</v>
      </c>
      <c r="I13" s="25">
        <v>3773.87518</v>
      </c>
      <c r="J13" s="25">
        <v>0</v>
      </c>
      <c r="K13" s="25">
        <v>3773.87518</v>
      </c>
      <c r="L13" s="25">
        <v>107.22864999999999</v>
      </c>
      <c r="M13" s="25">
        <v>0</v>
      </c>
      <c r="N13" s="25">
        <v>107.22864999999999</v>
      </c>
      <c r="O13" s="25">
        <v>5486.7401799999998</v>
      </c>
      <c r="P13" s="25">
        <v>2883.3117499999998</v>
      </c>
      <c r="Q13" s="25">
        <v>0</v>
      </c>
      <c r="R13" s="26">
        <v>2883.3117499999998</v>
      </c>
    </row>
    <row r="14" spans="1:24">
      <c r="A14" s="27"/>
      <c r="B14" s="27"/>
      <c r="C14" s="27"/>
      <c r="D14" s="22" t="s">
        <v>25</v>
      </c>
      <c r="E14" s="23">
        <v>9</v>
      </c>
      <c r="F14" s="24">
        <v>51.311230000000002</v>
      </c>
      <c r="G14" s="25">
        <v>0</v>
      </c>
      <c r="H14" s="25">
        <v>51.311230000000002</v>
      </c>
      <c r="I14" s="25">
        <v>5850.1449499999999</v>
      </c>
      <c r="J14" s="25">
        <v>3.039E-2</v>
      </c>
      <c r="K14" s="25">
        <v>5850.1753399999998</v>
      </c>
      <c r="L14" s="25">
        <v>62.929830000000003</v>
      </c>
      <c r="M14" s="25">
        <v>0</v>
      </c>
      <c r="N14" s="25">
        <v>62.929830000000003</v>
      </c>
      <c r="O14" s="25">
        <v>5964.4164000000001</v>
      </c>
      <c r="P14" s="25">
        <v>3079.1246800000004</v>
      </c>
      <c r="Q14" s="25">
        <v>0</v>
      </c>
      <c r="R14" s="26">
        <v>3079.1246800000004</v>
      </c>
    </row>
    <row r="15" spans="1:24">
      <c r="A15" s="27"/>
      <c r="B15" s="27"/>
      <c r="C15" s="22" t="s">
        <v>26</v>
      </c>
      <c r="D15" s="22" t="s">
        <v>27</v>
      </c>
      <c r="E15" s="23">
        <v>7</v>
      </c>
      <c r="F15" s="24">
        <v>2386.4736800000001</v>
      </c>
      <c r="G15" s="25">
        <v>0</v>
      </c>
      <c r="H15" s="25">
        <v>2386.4736800000001</v>
      </c>
      <c r="I15" s="25">
        <v>18565.17684</v>
      </c>
      <c r="J15" s="25">
        <v>74.767809999999997</v>
      </c>
      <c r="K15" s="25">
        <v>18639.944649999998</v>
      </c>
      <c r="L15" s="25">
        <v>581.03916000000004</v>
      </c>
      <c r="M15" s="25">
        <v>0</v>
      </c>
      <c r="N15" s="25">
        <v>581.03916000000004</v>
      </c>
      <c r="O15" s="25">
        <v>21607.457489999997</v>
      </c>
      <c r="P15" s="25">
        <v>8075.6439400000008</v>
      </c>
      <c r="Q15" s="25">
        <v>0</v>
      </c>
      <c r="R15" s="26">
        <v>8075.6439400000008</v>
      </c>
    </row>
    <row r="16" spans="1:24">
      <c r="A16" s="27"/>
      <c r="B16" s="27"/>
      <c r="C16" s="22" t="s">
        <v>28</v>
      </c>
      <c r="D16" s="22" t="s">
        <v>29</v>
      </c>
      <c r="E16" s="23">
        <v>5</v>
      </c>
      <c r="F16" s="24">
        <v>2950.9982</v>
      </c>
      <c r="G16" s="25">
        <v>0</v>
      </c>
      <c r="H16" s="25">
        <v>2950.9982</v>
      </c>
      <c r="I16" s="25">
        <v>13119.576359999999</v>
      </c>
      <c r="J16" s="25">
        <v>2.1489199999999999</v>
      </c>
      <c r="K16" s="25">
        <v>13121.725279999999</v>
      </c>
      <c r="L16" s="25">
        <v>473.76666999999998</v>
      </c>
      <c r="M16" s="25">
        <v>0</v>
      </c>
      <c r="N16" s="25">
        <v>473.76666999999998</v>
      </c>
      <c r="O16" s="25">
        <v>16546.490150000001</v>
      </c>
      <c r="P16" s="25">
        <v>5338.6775399999997</v>
      </c>
      <c r="Q16" s="25">
        <v>0</v>
      </c>
      <c r="R16" s="26">
        <v>5338.6775399999997</v>
      </c>
    </row>
    <row r="17" spans="1:18">
      <c r="A17" s="27"/>
      <c r="B17" s="27"/>
      <c r="C17" s="27"/>
      <c r="D17" s="22" t="s">
        <v>30</v>
      </c>
      <c r="E17" s="23">
        <v>443</v>
      </c>
      <c r="F17" s="24">
        <v>118.94859</v>
      </c>
      <c r="G17" s="25">
        <v>0</v>
      </c>
      <c r="H17" s="25">
        <v>118.94859</v>
      </c>
      <c r="I17" s="25">
        <v>5737.63429</v>
      </c>
      <c r="J17" s="25">
        <v>0.40149000000000001</v>
      </c>
      <c r="K17" s="25">
        <v>5738.0357800000002</v>
      </c>
      <c r="L17" s="25">
        <v>187.32410999999999</v>
      </c>
      <c r="M17" s="25">
        <v>0</v>
      </c>
      <c r="N17" s="25">
        <v>187.32410999999999</v>
      </c>
      <c r="O17" s="25">
        <v>6044.3084800000006</v>
      </c>
      <c r="P17" s="25">
        <v>1600.1496200000001</v>
      </c>
      <c r="Q17" s="25">
        <v>0</v>
      </c>
      <c r="R17" s="26">
        <v>1600.1496200000001</v>
      </c>
    </row>
    <row r="18" spans="1:18">
      <c r="A18" s="27"/>
      <c r="B18" s="27"/>
      <c r="C18" s="22" t="s">
        <v>31</v>
      </c>
      <c r="D18" s="22" t="s">
        <v>32</v>
      </c>
      <c r="E18" s="23">
        <v>455</v>
      </c>
      <c r="F18" s="24">
        <v>5667.6090300000005</v>
      </c>
      <c r="G18" s="25">
        <v>0</v>
      </c>
      <c r="H18" s="25">
        <v>5667.6090300000005</v>
      </c>
      <c r="I18" s="25">
        <v>10623.87487</v>
      </c>
      <c r="J18" s="25">
        <v>3.1649999999999998E-2</v>
      </c>
      <c r="K18" s="25">
        <v>10623.90652</v>
      </c>
      <c r="L18" s="25">
        <v>240.02651999999998</v>
      </c>
      <c r="M18" s="25">
        <v>0</v>
      </c>
      <c r="N18" s="25">
        <v>240.02651999999998</v>
      </c>
      <c r="O18" s="25">
        <v>16531.54207</v>
      </c>
      <c r="P18" s="25">
        <v>25295.600469999998</v>
      </c>
      <c r="Q18" s="25">
        <v>0</v>
      </c>
      <c r="R18" s="26">
        <v>25295.600469999998</v>
      </c>
    </row>
    <row r="19" spans="1:18">
      <c r="A19" s="27"/>
      <c r="B19" s="27"/>
      <c r="C19" s="22" t="s">
        <v>33</v>
      </c>
      <c r="D19" s="22" t="s">
        <v>34</v>
      </c>
      <c r="E19" s="23">
        <v>502</v>
      </c>
      <c r="F19" s="24">
        <v>1440.7184</v>
      </c>
      <c r="G19" s="25">
        <v>0</v>
      </c>
      <c r="H19" s="25">
        <v>1440.7184</v>
      </c>
      <c r="I19" s="25">
        <v>18220.58453</v>
      </c>
      <c r="J19" s="25">
        <v>3.8527600000000004</v>
      </c>
      <c r="K19" s="25">
        <v>18224.437289999998</v>
      </c>
      <c r="L19" s="25">
        <v>261.21766000000002</v>
      </c>
      <c r="M19" s="25">
        <v>0</v>
      </c>
      <c r="N19" s="25">
        <v>261.21766000000002</v>
      </c>
      <c r="O19" s="25">
        <v>19926.373350000002</v>
      </c>
      <c r="P19" s="25">
        <v>3407.2263399999997</v>
      </c>
      <c r="Q19" s="25">
        <v>0</v>
      </c>
      <c r="R19" s="26">
        <v>3407.2263399999997</v>
      </c>
    </row>
    <row r="20" spans="1:18">
      <c r="A20" s="27"/>
      <c r="B20" s="27"/>
      <c r="C20" s="27"/>
      <c r="D20" s="22" t="s">
        <v>35</v>
      </c>
      <c r="E20" s="23">
        <v>665</v>
      </c>
      <c r="F20" s="24">
        <v>98.205389999999994</v>
      </c>
      <c r="G20" s="25">
        <v>0</v>
      </c>
      <c r="H20" s="25">
        <v>98.205389999999994</v>
      </c>
      <c r="I20" s="25">
        <v>2750.0012900000002</v>
      </c>
      <c r="J20" s="25">
        <v>0</v>
      </c>
      <c r="K20" s="25">
        <v>2750.0012900000002</v>
      </c>
      <c r="L20" s="25">
        <v>26.7865</v>
      </c>
      <c r="M20" s="25">
        <v>0</v>
      </c>
      <c r="N20" s="25">
        <v>26.7865</v>
      </c>
      <c r="O20" s="25">
        <v>2874.9931800000004</v>
      </c>
      <c r="P20" s="25">
        <v>1892.6009799999999</v>
      </c>
      <c r="Q20" s="25">
        <v>0</v>
      </c>
      <c r="R20" s="26">
        <v>1892.6009799999999</v>
      </c>
    </row>
    <row r="21" spans="1:18">
      <c r="A21" s="27"/>
      <c r="B21" s="22" t="s">
        <v>36</v>
      </c>
      <c r="C21" s="22" t="s">
        <v>37</v>
      </c>
      <c r="D21" s="22" t="s">
        <v>37</v>
      </c>
      <c r="E21" s="23">
        <v>106</v>
      </c>
      <c r="F21" s="24">
        <v>6599.5449800000006</v>
      </c>
      <c r="G21" s="25">
        <v>0</v>
      </c>
      <c r="H21" s="25">
        <v>6599.5449800000006</v>
      </c>
      <c r="I21" s="25">
        <v>4825.5637200000001</v>
      </c>
      <c r="J21" s="25">
        <v>82.842449999999999</v>
      </c>
      <c r="K21" s="25">
        <v>4908.4061700000002</v>
      </c>
      <c r="L21" s="25">
        <v>2482.6889000000001</v>
      </c>
      <c r="M21" s="25">
        <v>95.820990000000009</v>
      </c>
      <c r="N21" s="25">
        <v>2578.5098900000003</v>
      </c>
      <c r="O21" s="25">
        <v>14086.461039999998</v>
      </c>
      <c r="P21" s="25">
        <v>7388.6961300000003</v>
      </c>
      <c r="Q21" s="25">
        <v>0</v>
      </c>
      <c r="R21" s="26">
        <v>7388.6961300000003</v>
      </c>
    </row>
    <row r="22" spans="1:18">
      <c r="A22" s="27"/>
      <c r="B22" s="27"/>
      <c r="C22" s="22" t="s">
        <v>38</v>
      </c>
      <c r="D22" s="22" t="s">
        <v>38</v>
      </c>
      <c r="E22" s="23">
        <v>99</v>
      </c>
      <c r="F22" s="24">
        <v>72855.016390000004</v>
      </c>
      <c r="G22" s="25">
        <v>0</v>
      </c>
      <c r="H22" s="25">
        <v>72855.016390000004</v>
      </c>
      <c r="I22" s="25">
        <v>160230.94974000001</v>
      </c>
      <c r="J22" s="25">
        <v>983.42770999999993</v>
      </c>
      <c r="K22" s="25">
        <v>161214.37745</v>
      </c>
      <c r="L22" s="25">
        <v>21497.191609999998</v>
      </c>
      <c r="M22" s="25">
        <v>3359.2193399999996</v>
      </c>
      <c r="N22" s="25">
        <v>24856.410949999998</v>
      </c>
      <c r="O22" s="25">
        <v>258925.80478999999</v>
      </c>
      <c r="P22" s="25">
        <v>75604.868989999988</v>
      </c>
      <c r="Q22" s="25">
        <v>0</v>
      </c>
      <c r="R22" s="26">
        <v>75604.868989999988</v>
      </c>
    </row>
    <row r="23" spans="1:18">
      <c r="A23" s="27"/>
      <c r="B23" s="27"/>
      <c r="C23" s="27"/>
      <c r="D23" s="22" t="s">
        <v>39</v>
      </c>
      <c r="E23" s="23">
        <v>632</v>
      </c>
      <c r="F23" s="24">
        <v>3799.8960099999999</v>
      </c>
      <c r="G23" s="25">
        <v>0</v>
      </c>
      <c r="H23" s="25">
        <v>3799.8960099999999</v>
      </c>
      <c r="I23" s="25">
        <v>32239.55514</v>
      </c>
      <c r="J23" s="25">
        <v>0</v>
      </c>
      <c r="K23" s="25">
        <v>32239.55514</v>
      </c>
      <c r="L23" s="25">
        <v>2577.5532799999996</v>
      </c>
      <c r="M23" s="25">
        <v>155.07765000000001</v>
      </c>
      <c r="N23" s="25">
        <v>2732.6309300000003</v>
      </c>
      <c r="O23" s="25">
        <v>38772.08208</v>
      </c>
      <c r="P23" s="25">
        <v>4369.60142</v>
      </c>
      <c r="Q23" s="25">
        <v>0</v>
      </c>
      <c r="R23" s="26">
        <v>4369.60142</v>
      </c>
    </row>
    <row r="24" spans="1:18">
      <c r="A24" s="27"/>
      <c r="B24" s="27"/>
      <c r="C24" s="22" t="s">
        <v>40</v>
      </c>
      <c r="D24" s="32"/>
      <c r="E24" s="32"/>
      <c r="F24" s="24">
        <v>5929.1597899999997</v>
      </c>
      <c r="G24" s="25">
        <v>0</v>
      </c>
      <c r="H24" s="25">
        <v>5929.1597899999997</v>
      </c>
      <c r="I24" s="25">
        <v>17500.761429999999</v>
      </c>
      <c r="J24" s="25">
        <v>72.951830000000001</v>
      </c>
      <c r="K24" s="25">
        <v>17573.71326</v>
      </c>
      <c r="L24" s="25">
        <v>1131.6706499999998</v>
      </c>
      <c r="M24" s="25">
        <v>5.8198800000000004</v>
      </c>
      <c r="N24" s="25">
        <v>1137.49053</v>
      </c>
      <c r="O24" s="25">
        <v>24640.363579999997</v>
      </c>
      <c r="P24" s="25">
        <v>5773.6813099999999</v>
      </c>
      <c r="Q24" s="25">
        <v>0</v>
      </c>
      <c r="R24" s="26">
        <v>5773.6813099999999</v>
      </c>
    </row>
    <row r="25" spans="1:18">
      <c r="A25" s="27"/>
      <c r="B25" s="27"/>
      <c r="C25" s="22" t="s">
        <v>41</v>
      </c>
      <c r="D25" s="22" t="s">
        <v>42</v>
      </c>
      <c r="E25" s="23">
        <v>107</v>
      </c>
      <c r="F25" s="24">
        <v>4519.3561799999998</v>
      </c>
      <c r="G25" s="25">
        <v>0</v>
      </c>
      <c r="H25" s="25">
        <v>4519.3561799999998</v>
      </c>
      <c r="I25" s="25">
        <v>48162.025900000001</v>
      </c>
      <c r="J25" s="25">
        <v>521.04878000000008</v>
      </c>
      <c r="K25" s="25">
        <v>48683.074679999998</v>
      </c>
      <c r="L25" s="25">
        <v>1534.89204</v>
      </c>
      <c r="M25" s="25">
        <v>817.58169999999996</v>
      </c>
      <c r="N25" s="25">
        <v>2352.4737400000004</v>
      </c>
      <c r="O25" s="25">
        <v>55554.904600000002</v>
      </c>
      <c r="P25" s="25">
        <v>17063.58914</v>
      </c>
      <c r="Q25" s="25">
        <v>0</v>
      </c>
      <c r="R25" s="26">
        <v>17063.58914</v>
      </c>
    </row>
    <row r="26" spans="1:18">
      <c r="A26" s="27"/>
      <c r="B26" s="27"/>
      <c r="C26" s="27"/>
      <c r="D26" s="22" t="s">
        <v>41</v>
      </c>
      <c r="E26" s="23">
        <v>109</v>
      </c>
      <c r="F26" s="24">
        <v>43.830680000000001</v>
      </c>
      <c r="G26" s="25">
        <v>0</v>
      </c>
      <c r="H26" s="25">
        <v>43.830680000000001</v>
      </c>
      <c r="I26" s="25">
        <v>3115.6782899999998</v>
      </c>
      <c r="J26" s="25">
        <v>6.0299999999999999E-2</v>
      </c>
      <c r="K26" s="25">
        <v>3115.7385899999999</v>
      </c>
      <c r="L26" s="25">
        <v>13.715999999999999</v>
      </c>
      <c r="M26" s="25">
        <v>0</v>
      </c>
      <c r="N26" s="25">
        <v>13.715999999999999</v>
      </c>
      <c r="O26" s="25">
        <v>3173.2852699999999</v>
      </c>
      <c r="P26" s="25">
        <v>1465.2112099999999</v>
      </c>
      <c r="Q26" s="25">
        <v>0</v>
      </c>
      <c r="R26" s="26">
        <v>1465.2112099999999</v>
      </c>
    </row>
    <row r="27" spans="1:18">
      <c r="A27" s="27"/>
      <c r="B27" s="27"/>
      <c r="C27" s="22" t="s">
        <v>43</v>
      </c>
      <c r="D27" s="22" t="s">
        <v>44</v>
      </c>
      <c r="E27" s="23">
        <v>116</v>
      </c>
      <c r="F27" s="24">
        <v>48933.102250000004</v>
      </c>
      <c r="G27" s="25">
        <v>0</v>
      </c>
      <c r="H27" s="25">
        <v>48933.102250000004</v>
      </c>
      <c r="I27" s="25">
        <v>108800.04351999999</v>
      </c>
      <c r="J27" s="25">
        <v>1477.6949500000001</v>
      </c>
      <c r="K27" s="25">
        <v>110277.73847</v>
      </c>
      <c r="L27" s="25">
        <v>64900.48573</v>
      </c>
      <c r="M27" s="25">
        <v>6579.9883099999997</v>
      </c>
      <c r="N27" s="25">
        <v>71480.474040000001</v>
      </c>
      <c r="O27" s="25">
        <v>230691.31475999998</v>
      </c>
      <c r="P27" s="25">
        <v>163022.79496</v>
      </c>
      <c r="Q27" s="25">
        <v>0</v>
      </c>
      <c r="R27" s="26">
        <v>163022.79496</v>
      </c>
    </row>
    <row r="28" spans="1:18">
      <c r="A28" s="27"/>
      <c r="B28" s="27"/>
      <c r="C28" s="27"/>
      <c r="D28" s="22" t="s">
        <v>45</v>
      </c>
      <c r="E28" s="23">
        <v>564</v>
      </c>
      <c r="F28" s="24">
        <v>13570.234759999999</v>
      </c>
      <c r="G28" s="25">
        <v>0</v>
      </c>
      <c r="H28" s="25">
        <v>13570.234759999999</v>
      </c>
      <c r="I28" s="25">
        <v>38384.464610000003</v>
      </c>
      <c r="J28" s="25">
        <v>0</v>
      </c>
      <c r="K28" s="25">
        <v>38384.464610000003</v>
      </c>
      <c r="L28" s="25">
        <v>6930.6860099999994</v>
      </c>
      <c r="M28" s="25">
        <v>431.14269000000002</v>
      </c>
      <c r="N28" s="25">
        <v>7361.8287</v>
      </c>
      <c r="O28" s="25">
        <v>59316.52807</v>
      </c>
      <c r="P28" s="25">
        <v>36476.463109999997</v>
      </c>
      <c r="Q28" s="25">
        <v>0</v>
      </c>
      <c r="R28" s="26">
        <v>36476.463109999997</v>
      </c>
    </row>
    <row r="29" spans="1:18">
      <c r="A29" s="27"/>
      <c r="B29" s="27"/>
      <c r="C29" s="27"/>
      <c r="D29" s="22" t="s">
        <v>43</v>
      </c>
      <c r="E29" s="23">
        <v>494</v>
      </c>
      <c r="F29" s="24">
        <v>1112.4226200000001</v>
      </c>
      <c r="G29" s="25">
        <v>0</v>
      </c>
      <c r="H29" s="25">
        <v>1112.4226200000001</v>
      </c>
      <c r="I29" s="25">
        <v>13253.81458</v>
      </c>
      <c r="J29" s="25">
        <v>19.76812</v>
      </c>
      <c r="K29" s="25">
        <v>13273.582699999999</v>
      </c>
      <c r="L29" s="25">
        <v>1754.8503000000001</v>
      </c>
      <c r="M29" s="25">
        <v>23.74418</v>
      </c>
      <c r="N29" s="25">
        <v>1778.59448</v>
      </c>
      <c r="O29" s="25">
        <v>16164.5998</v>
      </c>
      <c r="P29" s="25">
        <v>1821.4274599999999</v>
      </c>
      <c r="Q29" s="25">
        <v>0</v>
      </c>
      <c r="R29" s="26">
        <v>1821.4274599999999</v>
      </c>
    </row>
    <row r="30" spans="1:18">
      <c r="A30" s="27"/>
      <c r="B30" s="27"/>
      <c r="C30" s="27"/>
      <c r="D30" s="22" t="s">
        <v>46</v>
      </c>
      <c r="E30" s="23">
        <v>119</v>
      </c>
      <c r="F30" s="24">
        <v>1449.50071</v>
      </c>
      <c r="G30" s="25">
        <v>0</v>
      </c>
      <c r="H30" s="25">
        <v>1449.50071</v>
      </c>
      <c r="I30" s="25">
        <v>6199.4972199999993</v>
      </c>
      <c r="J30" s="25">
        <v>2.3405999999999998</v>
      </c>
      <c r="K30" s="25">
        <v>6201.8378200000006</v>
      </c>
      <c r="L30" s="25">
        <v>681.85660999999993</v>
      </c>
      <c r="M30" s="25">
        <v>0</v>
      </c>
      <c r="N30" s="25">
        <v>681.85660999999993</v>
      </c>
      <c r="O30" s="25">
        <v>8333.1951399999998</v>
      </c>
      <c r="P30" s="25">
        <v>2695.6716099999999</v>
      </c>
      <c r="Q30" s="25">
        <v>0</v>
      </c>
      <c r="R30" s="26">
        <v>2695.6716099999999</v>
      </c>
    </row>
    <row r="31" spans="1:18">
      <c r="A31" s="27"/>
      <c r="B31" s="27"/>
      <c r="C31" s="27"/>
      <c r="D31" s="22" t="s">
        <v>47</v>
      </c>
      <c r="E31" s="23">
        <v>117</v>
      </c>
      <c r="F31" s="24">
        <v>734.20677000000001</v>
      </c>
      <c r="G31" s="25">
        <v>0</v>
      </c>
      <c r="H31" s="25">
        <v>734.20677000000001</v>
      </c>
      <c r="I31" s="25">
        <v>5681.2343099999998</v>
      </c>
      <c r="J31" s="25">
        <v>0.32083</v>
      </c>
      <c r="K31" s="25">
        <v>5681.5551399999995</v>
      </c>
      <c r="L31" s="25">
        <v>216.63319000000001</v>
      </c>
      <c r="M31" s="25">
        <v>0</v>
      </c>
      <c r="N31" s="25">
        <v>216.63319000000001</v>
      </c>
      <c r="O31" s="25">
        <v>6632.3950999999997</v>
      </c>
      <c r="P31" s="25">
        <v>2611.2970099999998</v>
      </c>
      <c r="Q31" s="25">
        <v>0</v>
      </c>
      <c r="R31" s="26">
        <v>2611.2970099999998</v>
      </c>
    </row>
    <row r="32" spans="1:18">
      <c r="A32" s="27"/>
      <c r="B32" s="27"/>
      <c r="C32" s="22" t="s">
        <v>48</v>
      </c>
      <c r="D32" s="22" t="s">
        <v>48</v>
      </c>
      <c r="E32" s="23">
        <v>104</v>
      </c>
      <c r="F32" s="24">
        <v>8716.9507300000005</v>
      </c>
      <c r="G32" s="25">
        <v>0</v>
      </c>
      <c r="H32" s="25">
        <v>8716.9507300000005</v>
      </c>
      <c r="I32" s="25">
        <v>32568.115819999999</v>
      </c>
      <c r="J32" s="25">
        <v>5.4241099999999998</v>
      </c>
      <c r="K32" s="25">
        <v>32573.539929999999</v>
      </c>
      <c r="L32" s="25">
        <v>778.04911000000004</v>
      </c>
      <c r="M32" s="25">
        <v>0</v>
      </c>
      <c r="N32" s="25">
        <v>778.04911000000004</v>
      </c>
      <c r="O32" s="25">
        <v>42068.539770000003</v>
      </c>
      <c r="P32" s="25">
        <v>4630.5657899999997</v>
      </c>
      <c r="Q32" s="25">
        <v>0</v>
      </c>
      <c r="R32" s="26">
        <v>4630.5657899999997</v>
      </c>
    </row>
    <row r="33" spans="1:18">
      <c r="A33" s="27"/>
      <c r="B33" s="27"/>
      <c r="C33" s="27"/>
      <c r="D33" s="22" t="s">
        <v>49</v>
      </c>
      <c r="E33" s="23">
        <v>105</v>
      </c>
      <c r="F33" s="24">
        <v>33531.887210000001</v>
      </c>
      <c r="G33" s="25">
        <v>0</v>
      </c>
      <c r="H33" s="25">
        <v>33531.887210000001</v>
      </c>
      <c r="I33" s="25">
        <v>11916.990970000001</v>
      </c>
      <c r="J33" s="25">
        <v>2.0216500000000002</v>
      </c>
      <c r="K33" s="25">
        <v>11919.01262</v>
      </c>
      <c r="L33" s="25">
        <v>457.25993</v>
      </c>
      <c r="M33" s="25">
        <v>0.36749999999999999</v>
      </c>
      <c r="N33" s="25">
        <v>457.62743</v>
      </c>
      <c r="O33" s="25">
        <v>45908.527259999995</v>
      </c>
      <c r="P33" s="25">
        <v>1587.96405</v>
      </c>
      <c r="Q33" s="25">
        <v>0</v>
      </c>
      <c r="R33" s="26">
        <v>1587.96405</v>
      </c>
    </row>
    <row r="34" spans="1:18">
      <c r="A34" s="27"/>
      <c r="B34" s="27"/>
      <c r="C34" s="27"/>
      <c r="D34" s="22" t="s">
        <v>50</v>
      </c>
      <c r="E34" s="23">
        <v>586</v>
      </c>
      <c r="F34" s="24">
        <v>6505.2159499999998</v>
      </c>
      <c r="G34" s="25">
        <v>0</v>
      </c>
      <c r="H34" s="25">
        <v>6505.2159499999998</v>
      </c>
      <c r="I34" s="25">
        <v>4257.04252</v>
      </c>
      <c r="J34" s="25">
        <v>0</v>
      </c>
      <c r="K34" s="25">
        <v>4257.04252</v>
      </c>
      <c r="L34" s="25">
        <v>89.645229999999998</v>
      </c>
      <c r="M34" s="25">
        <v>0</v>
      </c>
      <c r="N34" s="25">
        <v>89.645229999999998</v>
      </c>
      <c r="O34" s="25">
        <v>10851.903699999999</v>
      </c>
      <c r="P34" s="25">
        <v>1281.9517700000001</v>
      </c>
      <c r="Q34" s="25">
        <v>0</v>
      </c>
      <c r="R34" s="26">
        <v>1281.9517700000001</v>
      </c>
    </row>
    <row r="35" spans="1:18">
      <c r="A35" s="27"/>
      <c r="B35" s="27"/>
      <c r="C35" s="27"/>
      <c r="D35" s="22" t="s">
        <v>51</v>
      </c>
      <c r="E35" s="23">
        <v>613</v>
      </c>
      <c r="F35" s="24">
        <v>383.94587000000001</v>
      </c>
      <c r="G35" s="25">
        <v>0</v>
      </c>
      <c r="H35" s="25">
        <v>383.94587000000001</v>
      </c>
      <c r="I35" s="25">
        <v>1455.92175</v>
      </c>
      <c r="J35" s="25">
        <v>0</v>
      </c>
      <c r="K35" s="25">
        <v>1455.92175</v>
      </c>
      <c r="L35" s="25">
        <v>11.117000000000001</v>
      </c>
      <c r="M35" s="25">
        <v>0</v>
      </c>
      <c r="N35" s="25">
        <v>11.117000000000001</v>
      </c>
      <c r="O35" s="25">
        <v>1850.9846200000002</v>
      </c>
      <c r="P35" s="25">
        <v>919.89475000000004</v>
      </c>
      <c r="Q35" s="25">
        <v>0</v>
      </c>
      <c r="R35" s="26">
        <v>919.89475000000004</v>
      </c>
    </row>
    <row r="36" spans="1:18">
      <c r="A36" s="27"/>
      <c r="B36" s="27"/>
      <c r="C36" s="22" t="s">
        <v>52</v>
      </c>
      <c r="D36" s="22" t="s">
        <v>52</v>
      </c>
      <c r="E36" s="23">
        <v>102</v>
      </c>
      <c r="F36" s="24">
        <v>2757.3141900000001</v>
      </c>
      <c r="G36" s="25">
        <v>0</v>
      </c>
      <c r="H36" s="25">
        <v>2757.3141900000001</v>
      </c>
      <c r="I36" s="25">
        <v>20390.498210000002</v>
      </c>
      <c r="J36" s="25">
        <v>2.6800000000000001E-3</v>
      </c>
      <c r="K36" s="25">
        <v>20390.500889999999</v>
      </c>
      <c r="L36" s="25">
        <v>1168.2384099999999</v>
      </c>
      <c r="M36" s="25">
        <v>0.18375</v>
      </c>
      <c r="N36" s="25">
        <v>1168.4221599999998</v>
      </c>
      <c r="O36" s="25">
        <v>24316.237239999999</v>
      </c>
      <c r="P36" s="25">
        <v>3470.9936600000001</v>
      </c>
      <c r="Q36" s="25">
        <v>0</v>
      </c>
      <c r="R36" s="26">
        <v>3470.9936600000001</v>
      </c>
    </row>
    <row r="37" spans="1:18">
      <c r="A37" s="27"/>
      <c r="B37" s="27"/>
      <c r="C37" s="22" t="s">
        <v>53</v>
      </c>
      <c r="D37" s="22" t="s">
        <v>53</v>
      </c>
      <c r="E37" s="23">
        <v>121</v>
      </c>
      <c r="F37" s="24">
        <v>2807.1589700000004</v>
      </c>
      <c r="G37" s="25">
        <v>0</v>
      </c>
      <c r="H37" s="25">
        <v>2807.1589700000004</v>
      </c>
      <c r="I37" s="25">
        <v>29037.436980000002</v>
      </c>
      <c r="J37" s="25">
        <v>91.635100000000008</v>
      </c>
      <c r="K37" s="25">
        <v>29129.072079999998</v>
      </c>
      <c r="L37" s="25">
        <v>679.46258999999998</v>
      </c>
      <c r="M37" s="25">
        <v>0</v>
      </c>
      <c r="N37" s="25">
        <v>679.46258999999998</v>
      </c>
      <c r="O37" s="25">
        <v>32615.693640000001</v>
      </c>
      <c r="P37" s="25">
        <v>5527.1251700000003</v>
      </c>
      <c r="Q37" s="25">
        <v>0</v>
      </c>
      <c r="R37" s="26">
        <v>5527.1251700000003</v>
      </c>
    </row>
    <row r="38" spans="1:18">
      <c r="A38" s="27"/>
      <c r="B38" s="27"/>
      <c r="C38" s="22" t="s">
        <v>54</v>
      </c>
      <c r="D38" s="22" t="s">
        <v>54</v>
      </c>
      <c r="E38" s="23">
        <v>115</v>
      </c>
      <c r="F38" s="24">
        <v>1777.2151100000001</v>
      </c>
      <c r="G38" s="25">
        <v>0</v>
      </c>
      <c r="H38" s="25">
        <v>1777.2151100000001</v>
      </c>
      <c r="I38" s="25">
        <v>17924.11967</v>
      </c>
      <c r="J38" s="25">
        <v>1.76698</v>
      </c>
      <c r="K38" s="25">
        <v>17925.886649999997</v>
      </c>
      <c r="L38" s="25">
        <v>383.86309999999997</v>
      </c>
      <c r="M38" s="25">
        <v>7.5411000000000001</v>
      </c>
      <c r="N38" s="25">
        <v>391.4042</v>
      </c>
      <c r="O38" s="25">
        <v>20094.505960000002</v>
      </c>
      <c r="P38" s="25">
        <v>2054.0318600000001</v>
      </c>
      <c r="Q38" s="25">
        <v>0</v>
      </c>
      <c r="R38" s="26">
        <v>2054.0318600000001</v>
      </c>
    </row>
    <row r="39" spans="1:18">
      <c r="A39" s="27"/>
      <c r="B39" s="27"/>
      <c r="C39" s="22" t="s">
        <v>55</v>
      </c>
      <c r="D39" s="22" t="s">
        <v>55</v>
      </c>
      <c r="E39" s="23">
        <v>123</v>
      </c>
      <c r="F39" s="24">
        <v>3020.3868900000002</v>
      </c>
      <c r="G39" s="25">
        <v>0</v>
      </c>
      <c r="H39" s="25">
        <v>3020.3868900000002</v>
      </c>
      <c r="I39" s="25">
        <v>16006.68093</v>
      </c>
      <c r="J39" s="25">
        <v>29.11225</v>
      </c>
      <c r="K39" s="25">
        <v>16035.793180000001</v>
      </c>
      <c r="L39" s="25">
        <v>218.44603000000001</v>
      </c>
      <c r="M39" s="25">
        <v>0</v>
      </c>
      <c r="N39" s="25">
        <v>218.44603000000001</v>
      </c>
      <c r="O39" s="25">
        <v>19274.626100000001</v>
      </c>
      <c r="P39" s="25">
        <v>7318.4786399999994</v>
      </c>
      <c r="Q39" s="25">
        <v>0</v>
      </c>
      <c r="R39" s="26">
        <v>7318.4786399999994</v>
      </c>
    </row>
    <row r="40" spans="1:18">
      <c r="A40" s="27"/>
      <c r="B40" s="27"/>
      <c r="C40" s="22" t="s">
        <v>56</v>
      </c>
      <c r="D40" s="22" t="s">
        <v>57</v>
      </c>
      <c r="E40" s="23">
        <v>489</v>
      </c>
      <c r="F40" s="24">
        <v>864.34607999999992</v>
      </c>
      <c r="G40" s="25">
        <v>0</v>
      </c>
      <c r="H40" s="25">
        <v>864.34607999999992</v>
      </c>
      <c r="I40" s="25">
        <v>11956.532009999999</v>
      </c>
      <c r="J40" s="25">
        <v>1.3961300000000001</v>
      </c>
      <c r="K40" s="25">
        <v>11957.92814</v>
      </c>
      <c r="L40" s="25">
        <v>514.93691000000001</v>
      </c>
      <c r="M40" s="25">
        <v>0</v>
      </c>
      <c r="N40" s="25">
        <v>514.93691000000001</v>
      </c>
      <c r="O40" s="25">
        <v>13337.211130000002</v>
      </c>
      <c r="P40" s="25">
        <v>2087.7372099999998</v>
      </c>
      <c r="Q40" s="25">
        <v>0</v>
      </c>
      <c r="R40" s="26">
        <v>2087.7372099999998</v>
      </c>
    </row>
    <row r="41" spans="1:18">
      <c r="A41" s="27"/>
      <c r="B41" s="27"/>
      <c r="C41" s="27"/>
      <c r="D41" s="22" t="s">
        <v>58</v>
      </c>
      <c r="E41" s="23">
        <v>491</v>
      </c>
      <c r="F41" s="24">
        <v>1007.78649</v>
      </c>
      <c r="G41" s="25">
        <v>0</v>
      </c>
      <c r="H41" s="25">
        <v>1007.78649</v>
      </c>
      <c r="I41" s="25">
        <v>5159.5017699999999</v>
      </c>
      <c r="J41" s="25">
        <v>3.2340000000000001E-2</v>
      </c>
      <c r="K41" s="25">
        <v>5159.5341100000005</v>
      </c>
      <c r="L41" s="25">
        <v>55.36786</v>
      </c>
      <c r="M41" s="25">
        <v>0</v>
      </c>
      <c r="N41" s="25">
        <v>55.36786</v>
      </c>
      <c r="O41" s="25">
        <v>6222.6884600000003</v>
      </c>
      <c r="P41" s="25">
        <v>1103.5848000000001</v>
      </c>
      <c r="Q41" s="25">
        <v>0</v>
      </c>
      <c r="R41" s="26">
        <v>1103.5848000000001</v>
      </c>
    </row>
    <row r="42" spans="1:18">
      <c r="A42" s="27"/>
      <c r="B42" s="27"/>
      <c r="C42" s="22" t="s">
        <v>59</v>
      </c>
      <c r="D42" s="22" t="s">
        <v>59</v>
      </c>
      <c r="E42" s="23">
        <v>114</v>
      </c>
      <c r="F42" s="24">
        <v>3914.6322400000004</v>
      </c>
      <c r="G42" s="25">
        <v>0</v>
      </c>
      <c r="H42" s="25">
        <v>3914.6322400000004</v>
      </c>
      <c r="I42" s="25">
        <v>28453.556949999998</v>
      </c>
      <c r="J42" s="25">
        <v>0.32241000000000003</v>
      </c>
      <c r="K42" s="25">
        <v>28453.879359999999</v>
      </c>
      <c r="L42" s="25">
        <v>285.95382000000001</v>
      </c>
      <c r="M42" s="25">
        <v>2.1315</v>
      </c>
      <c r="N42" s="25">
        <v>288.08532000000002</v>
      </c>
      <c r="O42" s="25">
        <v>32656.596920000004</v>
      </c>
      <c r="P42" s="25">
        <v>9373.8088200000002</v>
      </c>
      <c r="Q42" s="25">
        <v>0</v>
      </c>
      <c r="R42" s="26">
        <v>9373.8088200000002</v>
      </c>
    </row>
    <row r="43" spans="1:18">
      <c r="A43" s="27"/>
      <c r="B43" s="27"/>
      <c r="C43" s="22" t="s">
        <v>60</v>
      </c>
      <c r="D43" s="22" t="s">
        <v>60</v>
      </c>
      <c r="E43" s="23">
        <v>510</v>
      </c>
      <c r="F43" s="24">
        <v>1511.43941</v>
      </c>
      <c r="G43" s="25">
        <v>0</v>
      </c>
      <c r="H43" s="25">
        <v>1511.43941</v>
      </c>
      <c r="I43" s="25">
        <v>5930.2463099999995</v>
      </c>
      <c r="J43" s="25">
        <v>0.48995</v>
      </c>
      <c r="K43" s="25">
        <v>5930.7362599999997</v>
      </c>
      <c r="L43" s="25">
        <v>57.174639999999997</v>
      </c>
      <c r="M43" s="25">
        <v>0</v>
      </c>
      <c r="N43" s="25">
        <v>57.174639999999997</v>
      </c>
      <c r="O43" s="25">
        <v>7499.3503099999998</v>
      </c>
      <c r="P43" s="25">
        <v>1486.8595</v>
      </c>
      <c r="Q43" s="25">
        <v>0</v>
      </c>
      <c r="R43" s="26">
        <v>1486.8595</v>
      </c>
    </row>
    <row r="44" spans="1:18">
      <c r="A44" s="27"/>
      <c r="B44" s="27"/>
      <c r="C44" s="22" t="s">
        <v>61</v>
      </c>
      <c r="D44" s="22" t="s">
        <v>62</v>
      </c>
      <c r="E44" s="23">
        <v>492</v>
      </c>
      <c r="F44" s="24">
        <v>524.86156000000005</v>
      </c>
      <c r="G44" s="25">
        <v>0</v>
      </c>
      <c r="H44" s="25">
        <v>524.86156000000005</v>
      </c>
      <c r="I44" s="25">
        <v>12031.288039999999</v>
      </c>
      <c r="J44" s="25">
        <v>9.2991499999999991</v>
      </c>
      <c r="K44" s="25">
        <v>12040.58719</v>
      </c>
      <c r="L44" s="25">
        <v>117.95398</v>
      </c>
      <c r="M44" s="25">
        <v>0</v>
      </c>
      <c r="N44" s="25">
        <v>117.95398</v>
      </c>
      <c r="O44" s="25">
        <v>12683.40273</v>
      </c>
      <c r="P44" s="25">
        <v>2506.2187699999999</v>
      </c>
      <c r="Q44" s="25">
        <v>0</v>
      </c>
      <c r="R44" s="26">
        <v>2506.2187699999999</v>
      </c>
    </row>
    <row r="45" spans="1:18">
      <c r="A45" s="27"/>
      <c r="B45" s="27"/>
      <c r="C45" s="22" t="s">
        <v>63</v>
      </c>
      <c r="D45" s="22" t="s">
        <v>64</v>
      </c>
      <c r="E45" s="23">
        <v>126</v>
      </c>
      <c r="F45" s="24">
        <v>359.14866999999998</v>
      </c>
      <c r="G45" s="25">
        <v>0</v>
      </c>
      <c r="H45" s="25">
        <v>359.14866999999998</v>
      </c>
      <c r="I45" s="25">
        <v>8413.9362600000004</v>
      </c>
      <c r="J45" s="25">
        <v>0.11047</v>
      </c>
      <c r="K45" s="25">
        <v>8414.04673</v>
      </c>
      <c r="L45" s="25">
        <v>88.225660000000005</v>
      </c>
      <c r="M45" s="25">
        <v>0</v>
      </c>
      <c r="N45" s="25">
        <v>88.225660000000005</v>
      </c>
      <c r="O45" s="25">
        <v>8861.4210600000006</v>
      </c>
      <c r="P45" s="25">
        <v>2316.5992900000001</v>
      </c>
      <c r="Q45" s="25">
        <v>0</v>
      </c>
      <c r="R45" s="26">
        <v>2316.5992900000001</v>
      </c>
    </row>
    <row r="46" spans="1:18">
      <c r="A46" s="27"/>
      <c r="B46" s="27"/>
      <c r="C46" s="22" t="s">
        <v>65</v>
      </c>
      <c r="D46" s="22" t="s">
        <v>66</v>
      </c>
      <c r="E46" s="23">
        <v>125</v>
      </c>
      <c r="F46" s="24">
        <v>1548.6888300000001</v>
      </c>
      <c r="G46" s="25">
        <v>0</v>
      </c>
      <c r="H46" s="25">
        <v>1548.6888300000001</v>
      </c>
      <c r="I46" s="25">
        <v>12966.291029999998</v>
      </c>
      <c r="J46" s="25">
        <v>0</v>
      </c>
      <c r="K46" s="25">
        <v>12966.291029999998</v>
      </c>
      <c r="L46" s="25">
        <v>104.63427</v>
      </c>
      <c r="M46" s="25">
        <v>0</v>
      </c>
      <c r="N46" s="25">
        <v>104.63427</v>
      </c>
      <c r="O46" s="25">
        <v>14619.61413</v>
      </c>
      <c r="P46" s="25">
        <v>2445.1121899999998</v>
      </c>
      <c r="Q46" s="25">
        <v>0</v>
      </c>
      <c r="R46" s="26">
        <v>2445.1121899999998</v>
      </c>
    </row>
    <row r="47" spans="1:18">
      <c r="A47" s="27"/>
      <c r="B47" s="27"/>
      <c r="C47" s="22" t="s">
        <v>67</v>
      </c>
      <c r="D47" s="22" t="s">
        <v>68</v>
      </c>
      <c r="E47" s="23">
        <v>122</v>
      </c>
      <c r="F47" s="24">
        <v>1232.8360299999999</v>
      </c>
      <c r="G47" s="25">
        <v>0</v>
      </c>
      <c r="H47" s="25">
        <v>1232.8360299999999</v>
      </c>
      <c r="I47" s="25">
        <v>6608.3209299999999</v>
      </c>
      <c r="J47" s="25">
        <v>4.8783199999999995</v>
      </c>
      <c r="K47" s="25">
        <v>6613.1992499999997</v>
      </c>
      <c r="L47" s="25">
        <v>93.333100000000002</v>
      </c>
      <c r="M47" s="25">
        <v>0</v>
      </c>
      <c r="N47" s="25">
        <v>93.333100000000002</v>
      </c>
      <c r="O47" s="25">
        <v>7939.3683799999999</v>
      </c>
      <c r="P47" s="25">
        <v>4610.7625699999999</v>
      </c>
      <c r="Q47" s="25">
        <v>0</v>
      </c>
      <c r="R47" s="26">
        <v>4610.7625699999999</v>
      </c>
    </row>
    <row r="48" spans="1:18">
      <c r="A48" s="27"/>
      <c r="B48" s="27"/>
      <c r="C48" s="22" t="s">
        <v>69</v>
      </c>
      <c r="D48" s="22" t="s">
        <v>69</v>
      </c>
      <c r="E48" s="23">
        <v>493</v>
      </c>
      <c r="F48" s="24">
        <v>263.37725</v>
      </c>
      <c r="G48" s="25">
        <v>0</v>
      </c>
      <c r="H48" s="25">
        <v>263.37725</v>
      </c>
      <c r="I48" s="25">
        <v>1849.83995</v>
      </c>
      <c r="J48" s="25">
        <v>1.3640000000000001E-2</v>
      </c>
      <c r="K48" s="25">
        <v>1849.8535900000002</v>
      </c>
      <c r="L48" s="25">
        <v>85.372669999999999</v>
      </c>
      <c r="M48" s="25">
        <v>0</v>
      </c>
      <c r="N48" s="25">
        <v>85.372669999999999</v>
      </c>
      <c r="O48" s="25">
        <v>2198.6035099999999</v>
      </c>
      <c r="P48" s="25">
        <v>1470.9008100000001</v>
      </c>
      <c r="Q48" s="25">
        <v>0</v>
      </c>
      <c r="R48" s="26">
        <v>1470.9008100000001</v>
      </c>
    </row>
    <row r="49" spans="1:18">
      <c r="A49" s="27"/>
      <c r="B49" s="27"/>
      <c r="C49" s="22" t="s">
        <v>70</v>
      </c>
      <c r="D49" s="22" t="s">
        <v>71</v>
      </c>
      <c r="E49" s="23">
        <v>110</v>
      </c>
      <c r="F49" s="24">
        <v>315.04987</v>
      </c>
      <c r="G49" s="25">
        <v>0</v>
      </c>
      <c r="H49" s="25">
        <v>315.04987</v>
      </c>
      <c r="I49" s="25">
        <v>15219.74596</v>
      </c>
      <c r="J49" s="25">
        <v>2.2265300000000003</v>
      </c>
      <c r="K49" s="25">
        <v>15221.97249</v>
      </c>
      <c r="L49" s="25">
        <v>171.61482000000001</v>
      </c>
      <c r="M49" s="25">
        <v>0</v>
      </c>
      <c r="N49" s="25">
        <v>171.61482000000001</v>
      </c>
      <c r="O49" s="25">
        <v>15708.63718</v>
      </c>
      <c r="P49" s="25">
        <v>2665.0695599999999</v>
      </c>
      <c r="Q49" s="25">
        <v>0</v>
      </c>
      <c r="R49" s="26">
        <v>2665.0695599999999</v>
      </c>
    </row>
    <row r="50" spans="1:18">
      <c r="A50" s="27"/>
      <c r="B50" s="27"/>
      <c r="C50" s="27"/>
      <c r="D50" s="22" t="s">
        <v>72</v>
      </c>
      <c r="E50" s="23">
        <v>614</v>
      </c>
      <c r="F50" s="24">
        <v>246.28505999999999</v>
      </c>
      <c r="G50" s="25">
        <v>0</v>
      </c>
      <c r="H50" s="25">
        <v>246.28505999999999</v>
      </c>
      <c r="I50" s="25">
        <v>1836.3706999999999</v>
      </c>
      <c r="J50" s="25">
        <v>0</v>
      </c>
      <c r="K50" s="25">
        <v>1836.3706999999999</v>
      </c>
      <c r="L50" s="25">
        <v>35.905999999999999</v>
      </c>
      <c r="M50" s="25">
        <v>0</v>
      </c>
      <c r="N50" s="25">
        <v>35.905999999999999</v>
      </c>
      <c r="O50" s="25">
        <v>2118.5617599999996</v>
      </c>
      <c r="P50" s="25">
        <v>1391.6714999999999</v>
      </c>
      <c r="Q50" s="25">
        <v>0</v>
      </c>
      <c r="R50" s="26">
        <v>1391.6714999999999</v>
      </c>
    </row>
    <row r="51" spans="1:18">
      <c r="A51" s="27"/>
      <c r="B51" s="27"/>
      <c r="C51" s="27"/>
      <c r="D51" s="22" t="s">
        <v>73</v>
      </c>
      <c r="E51" s="23">
        <v>111</v>
      </c>
      <c r="F51" s="24">
        <v>331.98576000000003</v>
      </c>
      <c r="G51" s="25">
        <v>0</v>
      </c>
      <c r="H51" s="25">
        <v>331.98576000000003</v>
      </c>
      <c r="I51" s="25">
        <v>3195.8726799999999</v>
      </c>
      <c r="J51" s="25">
        <v>1.9957799999999999</v>
      </c>
      <c r="K51" s="25">
        <v>3197.8684600000001</v>
      </c>
      <c r="L51" s="25">
        <v>80.921679999999995</v>
      </c>
      <c r="M51" s="25">
        <v>0</v>
      </c>
      <c r="N51" s="25">
        <v>80.921679999999995</v>
      </c>
      <c r="O51" s="25">
        <v>3610.7759000000001</v>
      </c>
      <c r="P51" s="25">
        <v>2065.95073</v>
      </c>
      <c r="Q51" s="25">
        <v>0</v>
      </c>
      <c r="R51" s="26">
        <v>2065.95073</v>
      </c>
    </row>
    <row r="52" spans="1:18">
      <c r="A52" s="27"/>
      <c r="B52" s="27"/>
      <c r="C52" s="27"/>
      <c r="D52" s="22" t="s">
        <v>70</v>
      </c>
      <c r="E52" s="23">
        <v>668</v>
      </c>
      <c r="F52" s="24">
        <v>85.575679999999991</v>
      </c>
      <c r="G52" s="25">
        <v>0</v>
      </c>
      <c r="H52" s="25">
        <v>85.575679999999991</v>
      </c>
      <c r="I52" s="25">
        <v>2302.3044100000002</v>
      </c>
      <c r="J52" s="25">
        <v>0</v>
      </c>
      <c r="K52" s="25">
        <v>2302.3044100000002</v>
      </c>
      <c r="L52" s="25">
        <v>12.724500000000001</v>
      </c>
      <c r="M52" s="25">
        <v>0</v>
      </c>
      <c r="N52" s="25">
        <v>12.724500000000001</v>
      </c>
      <c r="O52" s="25">
        <v>2400.6045899999999</v>
      </c>
      <c r="P52" s="25">
        <v>626.66849000000002</v>
      </c>
      <c r="Q52" s="25">
        <v>0</v>
      </c>
      <c r="R52" s="26">
        <v>626.66849000000002</v>
      </c>
    </row>
    <row r="53" spans="1:18">
      <c r="A53" s="27"/>
      <c r="B53" s="22" t="s">
        <v>74</v>
      </c>
      <c r="C53" s="22" t="s">
        <v>75</v>
      </c>
      <c r="D53" s="22" t="s">
        <v>75</v>
      </c>
      <c r="E53" s="23">
        <v>279</v>
      </c>
      <c r="F53" s="24">
        <v>52771.928260000001</v>
      </c>
      <c r="G53" s="25">
        <v>0</v>
      </c>
      <c r="H53" s="25">
        <v>52771.928260000001</v>
      </c>
      <c r="I53" s="25">
        <v>131545.726</v>
      </c>
      <c r="J53" s="25">
        <v>446.05549999999999</v>
      </c>
      <c r="K53" s="25">
        <v>131991.78150000001</v>
      </c>
      <c r="L53" s="25">
        <v>7968.3309600000002</v>
      </c>
      <c r="M53" s="25">
        <v>781.34278000000006</v>
      </c>
      <c r="N53" s="25">
        <v>8749.6737400000002</v>
      </c>
      <c r="O53" s="25">
        <v>193513.3835</v>
      </c>
      <c r="P53" s="25">
        <v>58199.124189999995</v>
      </c>
      <c r="Q53" s="25">
        <v>0</v>
      </c>
      <c r="R53" s="26">
        <v>58199.124189999995</v>
      </c>
    </row>
    <row r="54" spans="1:18">
      <c r="A54" s="27"/>
      <c r="B54" s="27"/>
      <c r="C54" s="27"/>
      <c r="D54" s="22" t="s">
        <v>76</v>
      </c>
      <c r="E54" s="23">
        <v>280</v>
      </c>
      <c r="F54" s="24">
        <v>1218.6159499999999</v>
      </c>
      <c r="G54" s="25">
        <v>0</v>
      </c>
      <c r="H54" s="25">
        <v>1218.6159499999999</v>
      </c>
      <c r="I54" s="25">
        <v>5814.1900300000007</v>
      </c>
      <c r="J54" s="25">
        <v>1.32643</v>
      </c>
      <c r="K54" s="25">
        <v>5815.5164599999998</v>
      </c>
      <c r="L54" s="25">
        <v>1160.62994</v>
      </c>
      <c r="M54" s="25">
        <v>5.1449999999999996</v>
      </c>
      <c r="N54" s="25">
        <v>1165.77494</v>
      </c>
      <c r="O54" s="25">
        <v>8199.9073499999995</v>
      </c>
      <c r="P54" s="25">
        <v>2431.8123799999998</v>
      </c>
      <c r="Q54" s="25">
        <v>0</v>
      </c>
      <c r="R54" s="26">
        <v>2431.8123799999998</v>
      </c>
    </row>
    <row r="55" spans="1:18">
      <c r="A55" s="27"/>
      <c r="B55" s="27"/>
      <c r="C55" s="22" t="s">
        <v>77</v>
      </c>
      <c r="D55" s="22" t="s">
        <v>77</v>
      </c>
      <c r="E55" s="23">
        <v>282</v>
      </c>
      <c r="F55" s="24">
        <v>29616.63522</v>
      </c>
      <c r="G55" s="25">
        <v>0</v>
      </c>
      <c r="H55" s="25">
        <v>29616.63522</v>
      </c>
      <c r="I55" s="25">
        <v>110375.27387999999</v>
      </c>
      <c r="J55" s="25">
        <v>549.51475000000005</v>
      </c>
      <c r="K55" s="25">
        <v>110924.78863</v>
      </c>
      <c r="L55" s="25">
        <v>6894.2145399999999</v>
      </c>
      <c r="M55" s="25">
        <v>77.948369999999997</v>
      </c>
      <c r="N55" s="25">
        <v>6972.16291</v>
      </c>
      <c r="O55" s="25">
        <v>147513.58675999998</v>
      </c>
      <c r="P55" s="25">
        <v>49955.410659999994</v>
      </c>
      <c r="Q55" s="25">
        <v>0</v>
      </c>
      <c r="R55" s="26">
        <v>49955.410659999994</v>
      </c>
    </row>
    <row r="56" spans="1:18">
      <c r="A56" s="27"/>
      <c r="B56" s="27"/>
      <c r="C56" s="27"/>
      <c r="D56" s="22" t="s">
        <v>78</v>
      </c>
      <c r="E56" s="23">
        <v>283</v>
      </c>
      <c r="F56" s="24">
        <v>428.44203000000005</v>
      </c>
      <c r="G56" s="25">
        <v>0</v>
      </c>
      <c r="H56" s="25">
        <v>428.44203000000005</v>
      </c>
      <c r="I56" s="25">
        <v>6573.5888099999993</v>
      </c>
      <c r="J56" s="25">
        <v>30.967610000000001</v>
      </c>
      <c r="K56" s="25">
        <v>6604.5564199999999</v>
      </c>
      <c r="L56" s="25">
        <v>160.70867999999999</v>
      </c>
      <c r="M56" s="25">
        <v>0</v>
      </c>
      <c r="N56" s="25">
        <v>160.70867999999999</v>
      </c>
      <c r="O56" s="25">
        <v>7193.7071299999998</v>
      </c>
      <c r="P56" s="25">
        <v>2937.1683399999997</v>
      </c>
      <c r="Q56" s="25">
        <v>0</v>
      </c>
      <c r="R56" s="26">
        <v>2937.1683399999997</v>
      </c>
    </row>
    <row r="57" spans="1:18">
      <c r="A57" s="27"/>
      <c r="B57" s="27"/>
      <c r="C57" s="27"/>
      <c r="D57" s="22" t="s">
        <v>79</v>
      </c>
      <c r="E57" s="23">
        <v>633</v>
      </c>
      <c r="F57" s="24">
        <v>1048.7852399999999</v>
      </c>
      <c r="G57" s="25">
        <v>0</v>
      </c>
      <c r="H57" s="25">
        <v>1048.7852399999999</v>
      </c>
      <c r="I57" s="25">
        <v>25644.611260000001</v>
      </c>
      <c r="J57" s="25">
        <v>0</v>
      </c>
      <c r="K57" s="25">
        <v>25644.611260000001</v>
      </c>
      <c r="L57" s="25">
        <v>589.17809999999997</v>
      </c>
      <c r="M57" s="25">
        <v>0</v>
      </c>
      <c r="N57" s="25">
        <v>589.17809999999997</v>
      </c>
      <c r="O57" s="25">
        <v>27282.5746</v>
      </c>
      <c r="P57" s="25">
        <v>3749.8019800000002</v>
      </c>
      <c r="Q57" s="25">
        <v>0</v>
      </c>
      <c r="R57" s="26">
        <v>3749.8019800000002</v>
      </c>
    </row>
    <row r="58" spans="1:18">
      <c r="A58" s="27"/>
      <c r="B58" s="27"/>
      <c r="C58" s="22" t="s">
        <v>80</v>
      </c>
      <c r="D58" s="22" t="s">
        <v>81</v>
      </c>
      <c r="E58" s="23">
        <v>285</v>
      </c>
      <c r="F58" s="24">
        <v>18177.307350000003</v>
      </c>
      <c r="G58" s="25">
        <v>0</v>
      </c>
      <c r="H58" s="25">
        <v>18177.307350000003</v>
      </c>
      <c r="I58" s="25">
        <v>9086.9919300000001</v>
      </c>
      <c r="J58" s="25">
        <v>5.5350000000000003E-2</v>
      </c>
      <c r="K58" s="25">
        <v>9087.0472799999989</v>
      </c>
      <c r="L58" s="25">
        <v>419.53356000000002</v>
      </c>
      <c r="M58" s="25">
        <v>0</v>
      </c>
      <c r="N58" s="25">
        <v>419.53356000000002</v>
      </c>
      <c r="O58" s="25">
        <v>27683.888190000001</v>
      </c>
      <c r="P58" s="25">
        <v>3158.8567899999998</v>
      </c>
      <c r="Q58" s="25">
        <v>0</v>
      </c>
      <c r="R58" s="26">
        <v>3158.8567899999998</v>
      </c>
    </row>
    <row r="59" spans="1:18">
      <c r="A59" s="27"/>
      <c r="B59" s="27"/>
      <c r="C59" s="22" t="s">
        <v>82</v>
      </c>
      <c r="D59" s="22" t="s">
        <v>82</v>
      </c>
      <c r="E59" s="23">
        <v>288</v>
      </c>
      <c r="F59" s="24">
        <v>7776.9321100000006</v>
      </c>
      <c r="G59" s="25">
        <v>5.8689999999999999E-2</v>
      </c>
      <c r="H59" s="25">
        <v>7776.9907999999996</v>
      </c>
      <c r="I59" s="25">
        <v>24413.961079999997</v>
      </c>
      <c r="J59" s="25">
        <v>68.742380000000011</v>
      </c>
      <c r="K59" s="25">
        <v>24482.703460000001</v>
      </c>
      <c r="L59" s="25">
        <v>666.89053999999999</v>
      </c>
      <c r="M59" s="25">
        <v>0.47775000000000001</v>
      </c>
      <c r="N59" s="25">
        <v>667.36829</v>
      </c>
      <c r="O59" s="25">
        <v>32927.062550000002</v>
      </c>
      <c r="P59" s="25">
        <v>5975.5576100000008</v>
      </c>
      <c r="Q59" s="25">
        <v>0</v>
      </c>
      <c r="R59" s="26">
        <v>5975.5576100000008</v>
      </c>
    </row>
    <row r="60" spans="1:18">
      <c r="A60" s="27"/>
      <c r="B60" s="27"/>
      <c r="C60" s="27"/>
      <c r="D60" s="22" t="s">
        <v>83</v>
      </c>
      <c r="E60" s="23">
        <v>771</v>
      </c>
      <c r="F60" s="24">
        <v>0</v>
      </c>
      <c r="G60" s="25">
        <v>0</v>
      </c>
      <c r="H60" s="25">
        <v>0</v>
      </c>
      <c r="I60" s="25">
        <v>0</v>
      </c>
      <c r="J60" s="25">
        <v>0</v>
      </c>
      <c r="K60" s="25">
        <v>0</v>
      </c>
      <c r="L60" s="25">
        <v>32.202959999999997</v>
      </c>
      <c r="M60" s="25">
        <v>0</v>
      </c>
      <c r="N60" s="25">
        <v>32.202959999999997</v>
      </c>
      <c r="O60" s="25">
        <v>32.202959999999997</v>
      </c>
      <c r="P60" s="25">
        <v>0</v>
      </c>
      <c r="Q60" s="25">
        <v>0</v>
      </c>
      <c r="R60" s="26">
        <v>0</v>
      </c>
    </row>
    <row r="61" spans="1:18">
      <c r="A61" s="27"/>
      <c r="B61" s="27"/>
      <c r="C61" s="22" t="s">
        <v>84</v>
      </c>
      <c r="D61" s="22" t="s">
        <v>85</v>
      </c>
      <c r="E61" s="23">
        <v>286</v>
      </c>
      <c r="F61" s="24">
        <v>1273.6147599999999</v>
      </c>
      <c r="G61" s="25">
        <v>0</v>
      </c>
      <c r="H61" s="25">
        <v>1273.6147599999999</v>
      </c>
      <c r="I61" s="25">
        <v>9599.9731999999985</v>
      </c>
      <c r="J61" s="25">
        <v>55.858599999999996</v>
      </c>
      <c r="K61" s="25">
        <v>9655.8317999999999</v>
      </c>
      <c r="L61" s="25">
        <v>294.67184000000003</v>
      </c>
      <c r="M61" s="25">
        <v>0</v>
      </c>
      <c r="N61" s="25">
        <v>294.67184000000003</v>
      </c>
      <c r="O61" s="25">
        <v>11224.118400000001</v>
      </c>
      <c r="P61" s="25">
        <v>4958.9921799999993</v>
      </c>
      <c r="Q61" s="25">
        <v>0</v>
      </c>
      <c r="R61" s="26">
        <v>4958.9921799999993</v>
      </c>
    </row>
    <row r="62" spans="1:18">
      <c r="A62" s="27"/>
      <c r="B62" s="27"/>
      <c r="C62" s="22" t="s">
        <v>86</v>
      </c>
      <c r="D62" s="22" t="s">
        <v>87</v>
      </c>
      <c r="E62" s="23">
        <v>460</v>
      </c>
      <c r="F62" s="24">
        <v>8989.8143</v>
      </c>
      <c r="G62" s="25">
        <v>0</v>
      </c>
      <c r="H62" s="25">
        <v>8989.8143</v>
      </c>
      <c r="I62" s="25">
        <v>30890.613809999999</v>
      </c>
      <c r="J62" s="25">
        <v>0.26688999999999996</v>
      </c>
      <c r="K62" s="25">
        <v>30890.880699999998</v>
      </c>
      <c r="L62" s="25">
        <v>583.9005699999999</v>
      </c>
      <c r="M62" s="25">
        <v>0</v>
      </c>
      <c r="N62" s="25">
        <v>583.9005699999999</v>
      </c>
      <c r="O62" s="25">
        <v>40464.595569999998</v>
      </c>
      <c r="P62" s="25">
        <v>4655.4200199999996</v>
      </c>
      <c r="Q62" s="25">
        <v>0</v>
      </c>
      <c r="R62" s="26">
        <v>4655.4200199999996</v>
      </c>
    </row>
    <row r="63" spans="1:18">
      <c r="A63" s="27"/>
      <c r="B63" s="27"/>
      <c r="C63" s="27"/>
      <c r="D63" s="22" t="s">
        <v>88</v>
      </c>
      <c r="E63" s="23">
        <v>671</v>
      </c>
      <c r="F63" s="24">
        <v>10559.01764</v>
      </c>
      <c r="G63" s="25">
        <v>0</v>
      </c>
      <c r="H63" s="25">
        <v>10559.01764</v>
      </c>
      <c r="I63" s="25">
        <v>5225.1830599999994</v>
      </c>
      <c r="J63" s="25">
        <v>0</v>
      </c>
      <c r="K63" s="25">
        <v>5225.1830599999994</v>
      </c>
      <c r="L63" s="25">
        <v>55.880629999999996</v>
      </c>
      <c r="M63" s="25">
        <v>0</v>
      </c>
      <c r="N63" s="25">
        <v>55.880629999999996</v>
      </c>
      <c r="O63" s="25">
        <v>15840.081330000001</v>
      </c>
      <c r="P63" s="25">
        <v>3616.8193300000003</v>
      </c>
      <c r="Q63" s="25">
        <v>0</v>
      </c>
      <c r="R63" s="26">
        <v>3616.8193300000003</v>
      </c>
    </row>
    <row r="64" spans="1:18">
      <c r="A64" s="27"/>
      <c r="B64" s="27"/>
      <c r="C64" s="27"/>
      <c r="D64" s="22" t="s">
        <v>89</v>
      </c>
      <c r="E64" s="23">
        <v>782</v>
      </c>
      <c r="F64" s="24">
        <v>9505.6068800000012</v>
      </c>
      <c r="G64" s="25">
        <v>0</v>
      </c>
      <c r="H64" s="25">
        <v>9505.6068800000012</v>
      </c>
      <c r="I64" s="25">
        <v>17.1282</v>
      </c>
      <c r="J64" s="25">
        <v>0</v>
      </c>
      <c r="K64" s="25">
        <v>17.1282</v>
      </c>
      <c r="L64" s="25">
        <v>299.98091999999997</v>
      </c>
      <c r="M64" s="25">
        <v>0</v>
      </c>
      <c r="N64" s="25">
        <v>299.98091999999997</v>
      </c>
      <c r="O64" s="25">
        <v>9822.7160000000003</v>
      </c>
      <c r="P64" s="25">
        <v>4256.1167599999999</v>
      </c>
      <c r="Q64" s="25">
        <v>0</v>
      </c>
      <c r="R64" s="26">
        <v>4256.1167599999999</v>
      </c>
    </row>
    <row r="65" spans="1:18">
      <c r="A65" s="27"/>
      <c r="B65" s="27"/>
      <c r="C65" s="22" t="s">
        <v>90</v>
      </c>
      <c r="D65" s="22" t="s">
        <v>90</v>
      </c>
      <c r="E65" s="23">
        <v>284</v>
      </c>
      <c r="F65" s="24">
        <v>420.97521</v>
      </c>
      <c r="G65" s="25">
        <v>0</v>
      </c>
      <c r="H65" s="25">
        <v>420.97521</v>
      </c>
      <c r="I65" s="25">
        <v>5323.6549699999996</v>
      </c>
      <c r="J65" s="25">
        <v>0.12068999999999999</v>
      </c>
      <c r="K65" s="25">
        <v>5323.7756600000002</v>
      </c>
      <c r="L65" s="25">
        <v>159.17335999999997</v>
      </c>
      <c r="M65" s="25">
        <v>0</v>
      </c>
      <c r="N65" s="25">
        <v>159.17335999999997</v>
      </c>
      <c r="O65" s="25">
        <v>5903.9242300000005</v>
      </c>
      <c r="P65" s="25">
        <v>1924.0748999999998</v>
      </c>
      <c r="Q65" s="25">
        <v>0</v>
      </c>
      <c r="R65" s="26">
        <v>1924.0748999999998</v>
      </c>
    </row>
    <row r="66" spans="1:18">
      <c r="A66" s="27"/>
      <c r="B66" s="22" t="s">
        <v>91</v>
      </c>
      <c r="C66" s="22" t="s">
        <v>91</v>
      </c>
      <c r="D66" s="22" t="s">
        <v>91</v>
      </c>
      <c r="E66" s="23">
        <v>567</v>
      </c>
      <c r="F66" s="24">
        <v>4658.1033699999998</v>
      </c>
      <c r="G66" s="25">
        <v>0</v>
      </c>
      <c r="H66" s="25">
        <v>4658.1033699999998</v>
      </c>
      <c r="I66" s="25">
        <v>695.48696999999993</v>
      </c>
      <c r="J66" s="25">
        <v>38.399080000000005</v>
      </c>
      <c r="K66" s="25">
        <v>733.88605000000007</v>
      </c>
      <c r="L66" s="25">
        <v>14666.74482</v>
      </c>
      <c r="M66" s="25">
        <v>4995.1117800000002</v>
      </c>
      <c r="N66" s="25">
        <v>19661.856600000003</v>
      </c>
      <c r="O66" s="25">
        <v>25053.846020000001</v>
      </c>
      <c r="P66" s="25">
        <v>22955.475340000001</v>
      </c>
      <c r="Q66" s="25">
        <v>0</v>
      </c>
      <c r="R66" s="26">
        <v>22955.475340000001</v>
      </c>
    </row>
    <row r="67" spans="1:18">
      <c r="A67" s="27"/>
      <c r="B67" s="27"/>
      <c r="C67" s="27"/>
      <c r="D67" s="27"/>
      <c r="E67" s="28">
        <v>314</v>
      </c>
      <c r="F67" s="29">
        <v>271957.50657999999</v>
      </c>
      <c r="G67" s="30">
        <v>384.10518999999999</v>
      </c>
      <c r="H67" s="30">
        <v>272341.61176999996</v>
      </c>
      <c r="I67" s="30">
        <v>297750.80368000001</v>
      </c>
      <c r="J67" s="30">
        <v>6177.2959900000005</v>
      </c>
      <c r="K67" s="30">
        <v>303928.09967000003</v>
      </c>
      <c r="L67" s="30">
        <v>126559.69568</v>
      </c>
      <c r="M67" s="30">
        <v>27420.05314</v>
      </c>
      <c r="N67" s="30">
        <v>153979.74881999998</v>
      </c>
      <c r="O67" s="30">
        <v>730249.46025999996</v>
      </c>
      <c r="P67" s="30">
        <v>234996.56431000002</v>
      </c>
      <c r="Q67" s="30">
        <v>0</v>
      </c>
      <c r="R67" s="31">
        <v>234996.56431000002</v>
      </c>
    </row>
    <row r="68" spans="1:18">
      <c r="A68" s="27"/>
      <c r="B68" s="27"/>
      <c r="C68" s="27"/>
      <c r="D68" s="22" t="s">
        <v>92</v>
      </c>
      <c r="E68" s="23">
        <v>478</v>
      </c>
      <c r="F68" s="24">
        <v>22196.924559999999</v>
      </c>
      <c r="G68" s="25">
        <v>0</v>
      </c>
      <c r="H68" s="25">
        <v>22196.924559999999</v>
      </c>
      <c r="I68" s="25">
        <v>16950.038410000001</v>
      </c>
      <c r="J68" s="25">
        <v>1487.3235199999999</v>
      </c>
      <c r="K68" s="25">
        <v>18437.361929999999</v>
      </c>
      <c r="L68" s="25">
        <v>13918.44932</v>
      </c>
      <c r="M68" s="25">
        <v>3746.9695499999998</v>
      </c>
      <c r="N68" s="25">
        <v>17665.418870000001</v>
      </c>
      <c r="O68" s="25">
        <v>58299.70536</v>
      </c>
      <c r="P68" s="25">
        <v>41056.705119999999</v>
      </c>
      <c r="Q68" s="25">
        <v>0</v>
      </c>
      <c r="R68" s="26">
        <v>41056.705119999999</v>
      </c>
    </row>
    <row r="69" spans="1:18">
      <c r="A69" s="27"/>
      <c r="B69" s="27"/>
      <c r="C69" s="27"/>
      <c r="D69" s="27"/>
      <c r="E69" s="28">
        <v>787</v>
      </c>
      <c r="F69" s="29">
        <v>0</v>
      </c>
      <c r="G69" s="30">
        <v>0</v>
      </c>
      <c r="H69" s="30">
        <v>0</v>
      </c>
      <c r="I69" s="30">
        <v>0</v>
      </c>
      <c r="J69" s="30">
        <v>0</v>
      </c>
      <c r="K69" s="30">
        <v>0</v>
      </c>
      <c r="L69" s="30">
        <v>0</v>
      </c>
      <c r="M69" s="30">
        <v>0</v>
      </c>
      <c r="N69" s="30">
        <v>0</v>
      </c>
      <c r="O69" s="30">
        <v>0</v>
      </c>
      <c r="P69" s="30">
        <v>0</v>
      </c>
      <c r="Q69" s="30">
        <v>0</v>
      </c>
      <c r="R69" s="31">
        <v>0</v>
      </c>
    </row>
    <row r="70" spans="1:18">
      <c r="A70" s="27"/>
      <c r="B70" s="27"/>
      <c r="C70" s="27"/>
      <c r="D70" s="22" t="s">
        <v>93</v>
      </c>
      <c r="E70" s="23">
        <v>571</v>
      </c>
      <c r="F70" s="24">
        <v>12355.53255</v>
      </c>
      <c r="G70" s="25">
        <v>0</v>
      </c>
      <c r="H70" s="25">
        <v>12355.53255</v>
      </c>
      <c r="I70" s="25">
        <v>1232.19715</v>
      </c>
      <c r="J70" s="25">
        <v>1787.3183600000002</v>
      </c>
      <c r="K70" s="25">
        <v>3019.5155099999997</v>
      </c>
      <c r="L70" s="25">
        <v>8560.0995500000008</v>
      </c>
      <c r="M70" s="25">
        <v>892.59649999999999</v>
      </c>
      <c r="N70" s="25">
        <v>9452.6960500000005</v>
      </c>
      <c r="O70" s="25">
        <v>24827.74411</v>
      </c>
      <c r="P70" s="25">
        <v>54153.544620000001</v>
      </c>
      <c r="Q70" s="25">
        <v>0</v>
      </c>
      <c r="R70" s="26">
        <v>54153.544620000001</v>
      </c>
    </row>
    <row r="71" spans="1:18">
      <c r="A71" s="27"/>
      <c r="B71" s="27"/>
      <c r="C71" s="27"/>
      <c r="D71" s="22" t="s">
        <v>94</v>
      </c>
      <c r="E71" s="23">
        <v>315</v>
      </c>
      <c r="F71" s="24">
        <v>5811.8562699999993</v>
      </c>
      <c r="G71" s="25">
        <v>0</v>
      </c>
      <c r="H71" s="25">
        <v>5811.8562699999993</v>
      </c>
      <c r="I71" s="25">
        <v>11990.08295</v>
      </c>
      <c r="J71" s="25">
        <v>4.061E-2</v>
      </c>
      <c r="K71" s="25">
        <v>11990.12356</v>
      </c>
      <c r="L71" s="25">
        <v>456.90055999999998</v>
      </c>
      <c r="M71" s="25">
        <v>0</v>
      </c>
      <c r="N71" s="25">
        <v>456.90055999999998</v>
      </c>
      <c r="O71" s="25">
        <v>18258.880390000002</v>
      </c>
      <c r="P71" s="25">
        <v>3616.5174300000003</v>
      </c>
      <c r="Q71" s="25">
        <v>0</v>
      </c>
      <c r="R71" s="26">
        <v>3616.5174300000003</v>
      </c>
    </row>
    <row r="72" spans="1:18">
      <c r="A72" s="27"/>
      <c r="B72" s="27"/>
      <c r="C72" s="27"/>
      <c r="D72" s="22" t="s">
        <v>95</v>
      </c>
      <c r="E72" s="23">
        <v>530</v>
      </c>
      <c r="F72" s="24">
        <v>7719.0076200000003</v>
      </c>
      <c r="G72" s="25">
        <v>0</v>
      </c>
      <c r="H72" s="25">
        <v>7719.0076200000003</v>
      </c>
      <c r="I72" s="25">
        <v>102548.30779000001</v>
      </c>
      <c r="J72" s="25">
        <v>689.57846999999992</v>
      </c>
      <c r="K72" s="25">
        <v>103237.88626</v>
      </c>
      <c r="L72" s="25">
        <v>8985.3147499999995</v>
      </c>
      <c r="M72" s="25">
        <v>247.7893</v>
      </c>
      <c r="N72" s="25">
        <v>9233.1040499999999</v>
      </c>
      <c r="O72" s="25">
        <v>120189.99793000001</v>
      </c>
      <c r="P72" s="25">
        <v>46907.066009999995</v>
      </c>
      <c r="Q72" s="25">
        <v>0</v>
      </c>
      <c r="R72" s="26">
        <v>46907.066009999995</v>
      </c>
    </row>
    <row r="73" spans="1:18">
      <c r="A73" s="27"/>
      <c r="B73" s="27"/>
      <c r="C73" s="27"/>
      <c r="D73" s="22" t="s">
        <v>96</v>
      </c>
      <c r="E73" s="23">
        <v>832</v>
      </c>
      <c r="F73" s="24">
        <v>0</v>
      </c>
      <c r="G73" s="25">
        <v>0</v>
      </c>
      <c r="H73" s="25">
        <v>0</v>
      </c>
      <c r="I73" s="25">
        <v>0</v>
      </c>
      <c r="J73" s="25">
        <v>0</v>
      </c>
      <c r="K73" s="25">
        <v>0</v>
      </c>
      <c r="L73" s="25">
        <v>0</v>
      </c>
      <c r="M73" s="25">
        <v>0</v>
      </c>
      <c r="N73" s="25">
        <v>0</v>
      </c>
      <c r="O73" s="25">
        <v>0</v>
      </c>
      <c r="P73" s="25">
        <v>0</v>
      </c>
      <c r="Q73" s="25">
        <v>0</v>
      </c>
      <c r="R73" s="26">
        <v>0</v>
      </c>
    </row>
    <row r="74" spans="1:18">
      <c r="A74" s="27"/>
      <c r="B74" s="27"/>
      <c r="C74" s="27"/>
      <c r="D74" s="22" t="s">
        <v>97</v>
      </c>
      <c r="E74" s="23">
        <v>746</v>
      </c>
      <c r="F74" s="24">
        <v>269.50599999999997</v>
      </c>
      <c r="G74" s="25">
        <v>0</v>
      </c>
      <c r="H74" s="25">
        <v>269.50599999999997</v>
      </c>
      <c r="I74" s="25">
        <v>448.35146999999995</v>
      </c>
      <c r="J74" s="25">
        <v>0</v>
      </c>
      <c r="K74" s="25">
        <v>448.35146999999995</v>
      </c>
      <c r="L74" s="25">
        <v>1000.41691</v>
      </c>
      <c r="M74" s="25">
        <v>29.61131</v>
      </c>
      <c r="N74" s="25">
        <v>1030.0282199999999</v>
      </c>
      <c r="O74" s="25">
        <v>1747.8856899999998</v>
      </c>
      <c r="P74" s="25">
        <v>837.47867000000008</v>
      </c>
      <c r="Q74" s="25">
        <v>0</v>
      </c>
      <c r="R74" s="26">
        <v>837.47867000000008</v>
      </c>
    </row>
    <row r="75" spans="1:18">
      <c r="A75" s="27"/>
      <c r="B75" s="27"/>
      <c r="C75" s="22" t="s">
        <v>98</v>
      </c>
      <c r="D75" s="22" t="s">
        <v>98</v>
      </c>
      <c r="E75" s="23">
        <v>318</v>
      </c>
      <c r="F75" s="24">
        <v>17770.960600000002</v>
      </c>
      <c r="G75" s="25">
        <v>0</v>
      </c>
      <c r="H75" s="25">
        <v>17770.960600000002</v>
      </c>
      <c r="I75" s="25">
        <v>17864.466489999999</v>
      </c>
      <c r="J75" s="25">
        <v>340.63333</v>
      </c>
      <c r="K75" s="25">
        <v>18205.099819999999</v>
      </c>
      <c r="L75" s="25">
        <v>3930.3817400000003</v>
      </c>
      <c r="M75" s="25">
        <v>336.27785999999998</v>
      </c>
      <c r="N75" s="25">
        <v>4266.6596</v>
      </c>
      <c r="O75" s="25">
        <v>40242.720020000001</v>
      </c>
      <c r="P75" s="25">
        <v>24371.618149999998</v>
      </c>
      <c r="Q75" s="25">
        <v>0</v>
      </c>
      <c r="R75" s="26">
        <v>24371.618149999998</v>
      </c>
    </row>
    <row r="76" spans="1:18">
      <c r="A76" s="27"/>
      <c r="B76" s="27"/>
      <c r="C76" s="27"/>
      <c r="D76" s="22" t="s">
        <v>99</v>
      </c>
      <c r="E76" s="23">
        <v>319</v>
      </c>
      <c r="F76" s="24">
        <v>1018.0965500000001</v>
      </c>
      <c r="G76" s="25">
        <v>0</v>
      </c>
      <c r="H76" s="25">
        <v>1018.0965500000001</v>
      </c>
      <c r="I76" s="25">
        <v>7576.4626799999996</v>
      </c>
      <c r="J76" s="25">
        <v>12.067879999999999</v>
      </c>
      <c r="K76" s="25">
        <v>7588.5305599999992</v>
      </c>
      <c r="L76" s="25">
        <v>180.05216000000001</v>
      </c>
      <c r="M76" s="25">
        <v>0</v>
      </c>
      <c r="N76" s="25">
        <v>180.05216000000001</v>
      </c>
      <c r="O76" s="25">
        <v>8786.6792699999987</v>
      </c>
      <c r="P76" s="25">
        <v>630.49401999999998</v>
      </c>
      <c r="Q76" s="25">
        <v>0</v>
      </c>
      <c r="R76" s="26">
        <v>630.49401999999998</v>
      </c>
    </row>
    <row r="77" spans="1:18">
      <c r="A77" s="27"/>
      <c r="B77" s="27"/>
      <c r="C77" s="22" t="s">
        <v>100</v>
      </c>
      <c r="D77" s="22" t="s">
        <v>100</v>
      </c>
      <c r="E77" s="23">
        <v>320</v>
      </c>
      <c r="F77" s="24">
        <v>8963.3409499999998</v>
      </c>
      <c r="G77" s="25">
        <v>0</v>
      </c>
      <c r="H77" s="25">
        <v>8963.3409499999998</v>
      </c>
      <c r="I77" s="25">
        <v>7068.52988</v>
      </c>
      <c r="J77" s="25">
        <v>91.705550000000002</v>
      </c>
      <c r="K77" s="25">
        <v>7160.2354299999997</v>
      </c>
      <c r="L77" s="25">
        <v>626.60030000000006</v>
      </c>
      <c r="M77" s="25">
        <v>11.414549999999998</v>
      </c>
      <c r="N77" s="25">
        <v>638.01485000000002</v>
      </c>
      <c r="O77" s="25">
        <v>16761.591230000002</v>
      </c>
      <c r="P77" s="25">
        <v>899.12418000000002</v>
      </c>
      <c r="Q77" s="25">
        <v>0</v>
      </c>
      <c r="R77" s="26">
        <v>899.12418000000002</v>
      </c>
    </row>
    <row r="78" spans="1:18">
      <c r="A78" s="27"/>
      <c r="B78" s="27"/>
      <c r="C78" s="27"/>
      <c r="D78" s="22" t="s">
        <v>101</v>
      </c>
      <c r="E78" s="23">
        <v>323</v>
      </c>
      <c r="F78" s="24">
        <v>17789.138589999999</v>
      </c>
      <c r="G78" s="25">
        <v>0</v>
      </c>
      <c r="H78" s="25">
        <v>17789.138589999999</v>
      </c>
      <c r="I78" s="25">
        <v>9346.9313999999995</v>
      </c>
      <c r="J78" s="25">
        <v>3.6566100000000001</v>
      </c>
      <c r="K78" s="25">
        <v>9350.5880099999995</v>
      </c>
      <c r="L78" s="25">
        <v>761.67138</v>
      </c>
      <c r="M78" s="25">
        <v>0</v>
      </c>
      <c r="N78" s="25">
        <v>761.67138</v>
      </c>
      <c r="O78" s="25">
        <v>27901.397980000002</v>
      </c>
      <c r="P78" s="25">
        <v>2238.0191199999999</v>
      </c>
      <c r="Q78" s="25">
        <v>0</v>
      </c>
      <c r="R78" s="26">
        <v>2238.0191199999999</v>
      </c>
    </row>
    <row r="79" spans="1:18">
      <c r="A79" s="27"/>
      <c r="B79" s="27"/>
      <c r="C79" s="27"/>
      <c r="D79" s="22" t="s">
        <v>102</v>
      </c>
      <c r="E79" s="23">
        <v>316</v>
      </c>
      <c r="F79" s="24">
        <v>4057.1154799999999</v>
      </c>
      <c r="G79" s="25">
        <v>0</v>
      </c>
      <c r="H79" s="25">
        <v>4057.1154799999999</v>
      </c>
      <c r="I79" s="25">
        <v>10564.586230000001</v>
      </c>
      <c r="J79" s="25">
        <v>29.043710000000001</v>
      </c>
      <c r="K79" s="25">
        <v>10593.629939999999</v>
      </c>
      <c r="L79" s="25">
        <v>486.09215</v>
      </c>
      <c r="M79" s="25">
        <v>0</v>
      </c>
      <c r="N79" s="25">
        <v>486.09215</v>
      </c>
      <c r="O79" s="25">
        <v>15136.83757</v>
      </c>
      <c r="P79" s="25">
        <v>1997.74046</v>
      </c>
      <c r="Q79" s="25">
        <v>0</v>
      </c>
      <c r="R79" s="26">
        <v>1997.74046</v>
      </c>
    </row>
    <row r="80" spans="1:18">
      <c r="A80" s="27"/>
      <c r="B80" s="27"/>
      <c r="C80" s="27"/>
      <c r="D80" s="22" t="s">
        <v>103</v>
      </c>
      <c r="E80" s="23">
        <v>317</v>
      </c>
      <c r="F80" s="24">
        <v>2116.8747799999996</v>
      </c>
      <c r="G80" s="25">
        <v>0</v>
      </c>
      <c r="H80" s="25">
        <v>2116.8747799999996</v>
      </c>
      <c r="I80" s="25">
        <v>6572.3978200000001</v>
      </c>
      <c r="J80" s="25">
        <v>3.7012700000000001</v>
      </c>
      <c r="K80" s="25">
        <v>6576.0990899999997</v>
      </c>
      <c r="L80" s="25">
        <v>247.59225000000001</v>
      </c>
      <c r="M80" s="25">
        <v>0.73499999999999999</v>
      </c>
      <c r="N80" s="25">
        <v>248.32724999999999</v>
      </c>
      <c r="O80" s="25">
        <v>8941.3011200000001</v>
      </c>
      <c r="P80" s="25">
        <v>985.99741000000006</v>
      </c>
      <c r="Q80" s="25">
        <v>0</v>
      </c>
      <c r="R80" s="26">
        <v>985.99741000000006</v>
      </c>
    </row>
    <row r="81" spans="1:18">
      <c r="A81" s="27"/>
      <c r="B81" s="27"/>
      <c r="C81" s="27"/>
      <c r="D81" s="22" t="s">
        <v>104</v>
      </c>
      <c r="E81" s="23">
        <v>324</v>
      </c>
      <c r="F81" s="24">
        <v>1792.18109</v>
      </c>
      <c r="G81" s="25">
        <v>0</v>
      </c>
      <c r="H81" s="25">
        <v>1792.18109</v>
      </c>
      <c r="I81" s="25">
        <v>4208.0937000000004</v>
      </c>
      <c r="J81" s="25">
        <v>4.0000000000000002E-4</v>
      </c>
      <c r="K81" s="25">
        <v>4208.0940999999993</v>
      </c>
      <c r="L81" s="25">
        <v>53.058709999999998</v>
      </c>
      <c r="M81" s="25">
        <v>0</v>
      </c>
      <c r="N81" s="25">
        <v>53.058709999999998</v>
      </c>
      <c r="O81" s="25">
        <v>6053.3339000000005</v>
      </c>
      <c r="P81" s="25">
        <v>837.30067000000008</v>
      </c>
      <c r="Q81" s="25">
        <v>0</v>
      </c>
      <c r="R81" s="26">
        <v>837.30067000000008</v>
      </c>
    </row>
    <row r="82" spans="1:18">
      <c r="A82" s="27"/>
      <c r="B82" s="27"/>
      <c r="C82" s="22" t="s">
        <v>105</v>
      </c>
      <c r="D82" s="22" t="s">
        <v>106</v>
      </c>
      <c r="E82" s="23">
        <v>325</v>
      </c>
      <c r="F82" s="24">
        <v>4948.1226799999995</v>
      </c>
      <c r="G82" s="25">
        <v>0</v>
      </c>
      <c r="H82" s="25">
        <v>4948.1226799999995</v>
      </c>
      <c r="I82" s="25">
        <v>24864.21012</v>
      </c>
      <c r="J82" s="25">
        <v>530.30614000000003</v>
      </c>
      <c r="K82" s="25">
        <v>25394.51626</v>
      </c>
      <c r="L82" s="25">
        <v>842.36844999999994</v>
      </c>
      <c r="M82" s="25">
        <v>0.76737999999999995</v>
      </c>
      <c r="N82" s="25">
        <v>843.13582999999994</v>
      </c>
      <c r="O82" s="25">
        <v>31185.77477</v>
      </c>
      <c r="P82" s="25">
        <v>6491.1481800000001</v>
      </c>
      <c r="Q82" s="25">
        <v>0</v>
      </c>
      <c r="R82" s="26">
        <v>6491.1481800000001</v>
      </c>
    </row>
    <row r="83" spans="1:18">
      <c r="A83" s="27"/>
      <c r="B83" s="27"/>
      <c r="C83" s="27"/>
      <c r="D83" s="22" t="s">
        <v>107</v>
      </c>
      <c r="E83" s="23">
        <v>328</v>
      </c>
      <c r="F83" s="24">
        <v>305.43271999999996</v>
      </c>
      <c r="G83" s="25">
        <v>0</v>
      </c>
      <c r="H83" s="25">
        <v>305.43271999999996</v>
      </c>
      <c r="I83" s="25">
        <v>3185.0411800000002</v>
      </c>
      <c r="J83" s="25">
        <v>28.00526</v>
      </c>
      <c r="K83" s="25">
        <v>3213.0464400000001</v>
      </c>
      <c r="L83" s="25">
        <v>69.359649999999988</v>
      </c>
      <c r="M83" s="25">
        <v>0</v>
      </c>
      <c r="N83" s="25">
        <v>69.359649999999988</v>
      </c>
      <c r="O83" s="25">
        <v>3587.8388100000002</v>
      </c>
      <c r="P83" s="25">
        <v>1642.3994499999999</v>
      </c>
      <c r="Q83" s="25">
        <v>0</v>
      </c>
      <c r="R83" s="26">
        <v>1642.3994499999999</v>
      </c>
    </row>
    <row r="84" spans="1:18">
      <c r="A84" s="27"/>
      <c r="B84" s="27"/>
      <c r="C84" s="27"/>
      <c r="D84" s="22" t="s">
        <v>108</v>
      </c>
      <c r="E84" s="23">
        <v>439</v>
      </c>
      <c r="F84" s="24">
        <v>4946.6798099999996</v>
      </c>
      <c r="G84" s="25">
        <v>0</v>
      </c>
      <c r="H84" s="25">
        <v>4946.6798099999996</v>
      </c>
      <c r="I84" s="25">
        <v>6251.2202100000004</v>
      </c>
      <c r="J84" s="25">
        <v>12.312860000000001</v>
      </c>
      <c r="K84" s="25">
        <v>6263.5330700000004</v>
      </c>
      <c r="L84" s="25">
        <v>94.008780000000002</v>
      </c>
      <c r="M84" s="25">
        <v>0</v>
      </c>
      <c r="N84" s="25">
        <v>94.008780000000002</v>
      </c>
      <c r="O84" s="25">
        <v>11304.221659999999</v>
      </c>
      <c r="P84" s="25">
        <v>686.99199999999996</v>
      </c>
      <c r="Q84" s="25">
        <v>0</v>
      </c>
      <c r="R84" s="26">
        <v>686.99199999999996</v>
      </c>
    </row>
    <row r="85" spans="1:18">
      <c r="A85" s="27"/>
      <c r="B85" s="27"/>
      <c r="C85" s="27"/>
      <c r="D85" s="22" t="s">
        <v>109</v>
      </c>
      <c r="E85" s="23">
        <v>729</v>
      </c>
      <c r="F85" s="24">
        <v>266.78858000000002</v>
      </c>
      <c r="G85" s="25">
        <v>0</v>
      </c>
      <c r="H85" s="25">
        <v>266.78858000000002</v>
      </c>
      <c r="I85" s="25">
        <v>1728.0733</v>
      </c>
      <c r="J85" s="25">
        <v>0</v>
      </c>
      <c r="K85" s="25">
        <v>1728.0733</v>
      </c>
      <c r="L85" s="25">
        <v>6.6132399999999993</v>
      </c>
      <c r="M85" s="25">
        <v>0</v>
      </c>
      <c r="N85" s="25">
        <v>6.6132399999999993</v>
      </c>
      <c r="O85" s="25">
        <v>2001.4751200000001</v>
      </c>
      <c r="P85" s="25">
        <v>560.42313999999999</v>
      </c>
      <c r="Q85" s="25">
        <v>0</v>
      </c>
      <c r="R85" s="26">
        <v>560.42313999999999</v>
      </c>
    </row>
    <row r="86" spans="1:18">
      <c r="A86" s="27"/>
      <c r="B86" s="27"/>
      <c r="C86" s="22" t="s">
        <v>110</v>
      </c>
      <c r="D86" s="22" t="s">
        <v>111</v>
      </c>
      <c r="E86" s="23">
        <v>330</v>
      </c>
      <c r="F86" s="24">
        <v>5538.81531</v>
      </c>
      <c r="G86" s="25">
        <v>0</v>
      </c>
      <c r="H86" s="25">
        <v>5538.81531</v>
      </c>
      <c r="I86" s="25">
        <v>13443.93547</v>
      </c>
      <c r="J86" s="25">
        <v>0</v>
      </c>
      <c r="K86" s="25">
        <v>13443.93547</v>
      </c>
      <c r="L86" s="25">
        <v>717.72764000000006</v>
      </c>
      <c r="M86" s="25">
        <v>0</v>
      </c>
      <c r="N86" s="25">
        <v>717.72764000000006</v>
      </c>
      <c r="O86" s="25">
        <v>19700.478420000003</v>
      </c>
      <c r="P86" s="25">
        <v>2967.3047999999999</v>
      </c>
      <c r="Q86" s="25">
        <v>0</v>
      </c>
      <c r="R86" s="26">
        <v>2967.3047999999999</v>
      </c>
    </row>
    <row r="87" spans="1:18">
      <c r="A87" s="27"/>
      <c r="B87" s="27"/>
      <c r="C87" s="27"/>
      <c r="D87" s="22" t="s">
        <v>112</v>
      </c>
      <c r="E87" s="23">
        <v>537</v>
      </c>
      <c r="F87" s="24">
        <v>13265.499210000002</v>
      </c>
      <c r="G87" s="25">
        <v>0</v>
      </c>
      <c r="H87" s="25">
        <v>13265.499210000002</v>
      </c>
      <c r="I87" s="25">
        <v>10701.714810000001</v>
      </c>
      <c r="J87" s="25">
        <v>1.8574900000000001</v>
      </c>
      <c r="K87" s="25">
        <v>10703.572300000002</v>
      </c>
      <c r="L87" s="25">
        <v>3199.1114199999997</v>
      </c>
      <c r="M87" s="25">
        <v>48.447230000000005</v>
      </c>
      <c r="N87" s="25">
        <v>3247.5586499999999</v>
      </c>
      <c r="O87" s="25">
        <v>27216.630160000001</v>
      </c>
      <c r="P87" s="25">
        <v>5382.3851299999997</v>
      </c>
      <c r="Q87" s="25">
        <v>0</v>
      </c>
      <c r="R87" s="26">
        <v>5382.3851299999997</v>
      </c>
    </row>
    <row r="88" spans="1:18">
      <c r="A88" s="27"/>
      <c r="B88" s="27"/>
      <c r="C88" s="22" t="s">
        <v>113</v>
      </c>
      <c r="D88" s="22" t="s">
        <v>114</v>
      </c>
      <c r="E88" s="23">
        <v>334</v>
      </c>
      <c r="F88" s="24">
        <v>3112.5303699999999</v>
      </c>
      <c r="G88" s="25">
        <v>1510.5047099999999</v>
      </c>
      <c r="H88" s="25">
        <v>4623.0350799999997</v>
      </c>
      <c r="I88" s="25">
        <v>4808.4444800000001</v>
      </c>
      <c r="J88" s="25">
        <v>7.3499999999999996E-2</v>
      </c>
      <c r="K88" s="25">
        <v>4808.5179800000005</v>
      </c>
      <c r="L88" s="25">
        <v>177.52232000000001</v>
      </c>
      <c r="M88" s="25">
        <v>0</v>
      </c>
      <c r="N88" s="25">
        <v>177.52232000000001</v>
      </c>
      <c r="O88" s="25">
        <v>9609.0753800000002</v>
      </c>
      <c r="P88" s="25">
        <v>2436.0453199999997</v>
      </c>
      <c r="Q88" s="25">
        <v>0</v>
      </c>
      <c r="R88" s="26">
        <v>2436.0453199999997</v>
      </c>
    </row>
    <row r="89" spans="1:18">
      <c r="A89" s="27"/>
      <c r="B89" s="27"/>
      <c r="C89" s="27"/>
      <c r="D89" s="22" t="s">
        <v>115</v>
      </c>
      <c r="E89" s="23">
        <v>333</v>
      </c>
      <c r="F89" s="24">
        <v>10523.684210000001</v>
      </c>
      <c r="G89" s="25">
        <v>2099.3770499999996</v>
      </c>
      <c r="H89" s="25">
        <v>12623.06126</v>
      </c>
      <c r="I89" s="25">
        <v>10215.25928</v>
      </c>
      <c r="J89" s="25">
        <v>830.48955000000001</v>
      </c>
      <c r="K89" s="25">
        <v>11045.74883</v>
      </c>
      <c r="L89" s="25">
        <v>2625.4099900000001</v>
      </c>
      <c r="M89" s="25">
        <v>295.01517999999999</v>
      </c>
      <c r="N89" s="25">
        <v>2920.42517</v>
      </c>
      <c r="O89" s="25">
        <v>26589.235260000001</v>
      </c>
      <c r="P89" s="25">
        <v>16500.72105</v>
      </c>
      <c r="Q89" s="25">
        <v>0</v>
      </c>
      <c r="R89" s="26">
        <v>16500.72105</v>
      </c>
    </row>
    <row r="90" spans="1:18">
      <c r="A90" s="27"/>
      <c r="B90" s="27"/>
      <c r="C90" s="27"/>
      <c r="D90" s="22" t="s">
        <v>116</v>
      </c>
      <c r="E90" s="23">
        <v>336</v>
      </c>
      <c r="F90" s="24">
        <v>717.02706999999998</v>
      </c>
      <c r="G90" s="25">
        <v>3.7359299999999998</v>
      </c>
      <c r="H90" s="25">
        <v>720.76300000000003</v>
      </c>
      <c r="I90" s="25">
        <v>3883.4173599999999</v>
      </c>
      <c r="J90" s="25">
        <v>122.75939</v>
      </c>
      <c r="K90" s="25">
        <v>4006.1767500000001</v>
      </c>
      <c r="L90" s="25">
        <v>106.28273</v>
      </c>
      <c r="M90" s="25">
        <v>0</v>
      </c>
      <c r="N90" s="25">
        <v>106.28273</v>
      </c>
      <c r="O90" s="25">
        <v>4833.2224800000004</v>
      </c>
      <c r="P90" s="25">
        <v>1961.2908200000002</v>
      </c>
      <c r="Q90" s="25">
        <v>0</v>
      </c>
      <c r="R90" s="26">
        <v>1961.2908200000002</v>
      </c>
    </row>
    <row r="91" spans="1:18">
      <c r="A91" s="27"/>
      <c r="B91" s="27"/>
      <c r="C91" s="27"/>
      <c r="D91" s="22" t="s">
        <v>113</v>
      </c>
      <c r="E91" s="23">
        <v>332</v>
      </c>
      <c r="F91" s="24">
        <v>5294.7962600000001</v>
      </c>
      <c r="G91" s="25">
        <v>0</v>
      </c>
      <c r="H91" s="25">
        <v>5294.7962600000001</v>
      </c>
      <c r="I91" s="25">
        <v>8347.9864899999993</v>
      </c>
      <c r="J91" s="25">
        <v>0.74136000000000002</v>
      </c>
      <c r="K91" s="25">
        <v>8348.7278499999993</v>
      </c>
      <c r="L91" s="25">
        <v>97.477419999999995</v>
      </c>
      <c r="M91" s="25">
        <v>0</v>
      </c>
      <c r="N91" s="25">
        <v>97.477419999999995</v>
      </c>
      <c r="O91" s="25">
        <v>13741.00153</v>
      </c>
      <c r="P91" s="25">
        <v>1990.0907500000001</v>
      </c>
      <c r="Q91" s="25">
        <v>0</v>
      </c>
      <c r="R91" s="26">
        <v>1990.0907500000001</v>
      </c>
    </row>
    <row r="92" spans="1:18">
      <c r="A92" s="27"/>
      <c r="B92" s="27"/>
      <c r="C92" s="22" t="s">
        <v>117</v>
      </c>
      <c r="D92" s="22" t="s">
        <v>118</v>
      </c>
      <c r="E92" s="23">
        <v>337</v>
      </c>
      <c r="F92" s="24">
        <v>2871.00477</v>
      </c>
      <c r="G92" s="25">
        <v>0</v>
      </c>
      <c r="H92" s="25">
        <v>2871.00477</v>
      </c>
      <c r="I92" s="25">
        <v>11284.09713</v>
      </c>
      <c r="J92" s="25">
        <v>10.31124</v>
      </c>
      <c r="K92" s="25">
        <v>11294.408369999999</v>
      </c>
      <c r="L92" s="25">
        <v>280.47789</v>
      </c>
      <c r="M92" s="25">
        <v>0</v>
      </c>
      <c r="N92" s="25">
        <v>280.47789</v>
      </c>
      <c r="O92" s="25">
        <v>14445.891029999999</v>
      </c>
      <c r="P92" s="25">
        <v>4101.1862799999999</v>
      </c>
      <c r="Q92" s="25">
        <v>0</v>
      </c>
      <c r="R92" s="26">
        <v>4101.1862799999999</v>
      </c>
    </row>
    <row r="93" spans="1:18">
      <c r="A93" s="27"/>
      <c r="B93" s="27"/>
      <c r="C93" s="22" t="s">
        <v>119</v>
      </c>
      <c r="D93" s="22" t="s">
        <v>120</v>
      </c>
      <c r="E93" s="23">
        <v>488</v>
      </c>
      <c r="F93" s="24">
        <v>1585.86574</v>
      </c>
      <c r="G93" s="25">
        <v>0</v>
      </c>
      <c r="H93" s="25">
        <v>1585.86574</v>
      </c>
      <c r="I93" s="25">
        <v>7856.6177500000003</v>
      </c>
      <c r="J93" s="25">
        <v>87.367539999999991</v>
      </c>
      <c r="K93" s="25">
        <v>7943.9852899999996</v>
      </c>
      <c r="L93" s="25">
        <v>178.36786999999998</v>
      </c>
      <c r="M93" s="25">
        <v>0</v>
      </c>
      <c r="N93" s="25">
        <v>178.36786999999998</v>
      </c>
      <c r="O93" s="25">
        <v>9708.2188999999998</v>
      </c>
      <c r="P93" s="25">
        <v>2303.8648900000003</v>
      </c>
      <c r="Q93" s="25">
        <v>0</v>
      </c>
      <c r="R93" s="26">
        <v>2303.8648900000003</v>
      </c>
    </row>
    <row r="94" spans="1:18">
      <c r="A94" s="27"/>
      <c r="B94" s="22" t="s">
        <v>121</v>
      </c>
      <c r="C94" s="22" t="s">
        <v>122</v>
      </c>
      <c r="D94" s="22" t="s">
        <v>121</v>
      </c>
      <c r="E94" s="23">
        <v>187</v>
      </c>
      <c r="F94" s="24">
        <v>114424.93128</v>
      </c>
      <c r="G94" s="25">
        <v>0</v>
      </c>
      <c r="H94" s="25">
        <v>114424.93128</v>
      </c>
      <c r="I94" s="25">
        <v>140128.77422999998</v>
      </c>
      <c r="J94" s="25">
        <v>893.26326000000006</v>
      </c>
      <c r="K94" s="25">
        <v>141022.03749000002</v>
      </c>
      <c r="L94" s="25">
        <v>20929.627489999999</v>
      </c>
      <c r="M94" s="25">
        <v>3033.5789100000002</v>
      </c>
      <c r="N94" s="25">
        <v>23963.206399999999</v>
      </c>
      <c r="O94" s="25">
        <v>279410.17517</v>
      </c>
      <c r="P94" s="25">
        <v>130871.09728</v>
      </c>
      <c r="Q94" s="25">
        <v>0</v>
      </c>
      <c r="R94" s="26">
        <v>130871.09728</v>
      </c>
    </row>
    <row r="95" spans="1:18">
      <c r="A95" s="27"/>
      <c r="B95" s="27"/>
      <c r="C95" s="22" t="s">
        <v>123</v>
      </c>
      <c r="D95" s="22" t="s">
        <v>123</v>
      </c>
      <c r="E95" s="23">
        <v>190</v>
      </c>
      <c r="F95" s="24">
        <v>12113.56609</v>
      </c>
      <c r="G95" s="25">
        <v>0</v>
      </c>
      <c r="H95" s="25">
        <v>12113.56609</v>
      </c>
      <c r="I95" s="25">
        <v>63172.976520000004</v>
      </c>
      <c r="J95" s="25">
        <v>283.14699999999999</v>
      </c>
      <c r="K95" s="25">
        <v>63456.123520000001</v>
      </c>
      <c r="L95" s="25">
        <v>3376.5117300000002</v>
      </c>
      <c r="M95" s="25">
        <v>16.831499999999998</v>
      </c>
      <c r="N95" s="25">
        <v>3393.3432299999999</v>
      </c>
      <c r="O95" s="25">
        <v>78963.03284</v>
      </c>
      <c r="P95" s="25">
        <v>48569.517690000001</v>
      </c>
      <c r="Q95" s="25">
        <v>0</v>
      </c>
      <c r="R95" s="26">
        <v>48569.517690000001</v>
      </c>
    </row>
    <row r="96" spans="1:18">
      <c r="A96" s="27"/>
      <c r="B96" s="27"/>
      <c r="C96" s="27"/>
      <c r="D96" s="22" t="s">
        <v>124</v>
      </c>
      <c r="E96" s="23">
        <v>603</v>
      </c>
      <c r="F96" s="24">
        <v>934.61858999999993</v>
      </c>
      <c r="G96" s="25">
        <v>0</v>
      </c>
      <c r="H96" s="25">
        <v>934.61858999999993</v>
      </c>
      <c r="I96" s="25">
        <v>5651.2060799999999</v>
      </c>
      <c r="J96" s="25">
        <v>0</v>
      </c>
      <c r="K96" s="25">
        <v>5651.2060799999999</v>
      </c>
      <c r="L96" s="25">
        <v>133.68610000000001</v>
      </c>
      <c r="M96" s="25">
        <v>0</v>
      </c>
      <c r="N96" s="25">
        <v>133.68610000000001</v>
      </c>
      <c r="O96" s="25">
        <v>6719.5107699999999</v>
      </c>
      <c r="P96" s="25">
        <v>3690.0026200000002</v>
      </c>
      <c r="Q96" s="25">
        <v>0</v>
      </c>
      <c r="R96" s="26">
        <v>3690.0026200000002</v>
      </c>
    </row>
    <row r="97" spans="1:18">
      <c r="A97" s="27"/>
      <c r="B97" s="27"/>
      <c r="C97" s="27"/>
      <c r="D97" s="22" t="s">
        <v>125</v>
      </c>
      <c r="E97" s="23">
        <v>837</v>
      </c>
      <c r="F97" s="24">
        <v>177.95111</v>
      </c>
      <c r="G97" s="25">
        <v>0</v>
      </c>
      <c r="H97" s="25">
        <v>177.95111</v>
      </c>
      <c r="I97" s="25">
        <v>1693.53602</v>
      </c>
      <c r="J97" s="25">
        <v>0</v>
      </c>
      <c r="K97" s="25">
        <v>1693.53602</v>
      </c>
      <c r="L97" s="25">
        <v>141.99266</v>
      </c>
      <c r="M97" s="25">
        <v>0</v>
      </c>
      <c r="N97" s="25">
        <v>141.99266</v>
      </c>
      <c r="O97" s="25">
        <v>2013.4797900000001</v>
      </c>
      <c r="P97" s="25">
        <v>1576.1633999999999</v>
      </c>
      <c r="Q97" s="25">
        <v>0</v>
      </c>
      <c r="R97" s="26">
        <v>1576.1633999999999</v>
      </c>
    </row>
    <row r="98" spans="1:18">
      <c r="A98" s="27"/>
      <c r="B98" s="27"/>
      <c r="C98" s="27"/>
      <c r="D98" s="22" t="s">
        <v>126</v>
      </c>
      <c r="E98" s="23">
        <v>814</v>
      </c>
      <c r="F98" s="24">
        <v>0</v>
      </c>
      <c r="G98" s="25">
        <v>0</v>
      </c>
      <c r="H98" s="25">
        <v>0</v>
      </c>
      <c r="I98" s="25">
        <v>0</v>
      </c>
      <c r="J98" s="25">
        <v>0</v>
      </c>
      <c r="K98" s="25">
        <v>0</v>
      </c>
      <c r="L98" s="25">
        <v>12.6076</v>
      </c>
      <c r="M98" s="25">
        <v>0</v>
      </c>
      <c r="N98" s="25">
        <v>12.6076</v>
      </c>
      <c r="O98" s="25">
        <v>12.6076</v>
      </c>
      <c r="P98" s="25">
        <v>0</v>
      </c>
      <c r="Q98" s="25">
        <v>0</v>
      </c>
      <c r="R98" s="26">
        <v>0</v>
      </c>
    </row>
    <row r="99" spans="1:18">
      <c r="A99" s="27"/>
      <c r="B99" s="27"/>
      <c r="C99" s="22" t="s">
        <v>127</v>
      </c>
      <c r="D99" s="22" t="s">
        <v>128</v>
      </c>
      <c r="E99" s="23">
        <v>459</v>
      </c>
      <c r="F99" s="24">
        <v>11726.363859999999</v>
      </c>
      <c r="G99" s="25">
        <v>0</v>
      </c>
      <c r="H99" s="25">
        <v>11726.363859999999</v>
      </c>
      <c r="I99" s="25">
        <v>18877.954600000001</v>
      </c>
      <c r="J99" s="25">
        <v>32.095320000000001</v>
      </c>
      <c r="K99" s="25">
        <v>18910.049920000001</v>
      </c>
      <c r="L99" s="25">
        <v>1631.2451000000001</v>
      </c>
      <c r="M99" s="25">
        <v>1.47</v>
      </c>
      <c r="N99" s="25">
        <v>1632.7151000000001</v>
      </c>
      <c r="O99" s="25">
        <v>32269.12888</v>
      </c>
      <c r="P99" s="25">
        <v>10957.457259999999</v>
      </c>
      <c r="Q99" s="25">
        <v>0</v>
      </c>
      <c r="R99" s="26">
        <v>10957.457259999999</v>
      </c>
    </row>
    <row r="100" spans="1:18">
      <c r="A100" s="27"/>
      <c r="B100" s="27"/>
      <c r="C100" s="27"/>
      <c r="D100" s="22" t="s">
        <v>129</v>
      </c>
      <c r="E100" s="23">
        <v>191</v>
      </c>
      <c r="F100" s="24">
        <v>5262.3114000000005</v>
      </c>
      <c r="G100" s="25">
        <v>0</v>
      </c>
      <c r="H100" s="25">
        <v>5262.3114000000005</v>
      </c>
      <c r="I100" s="25">
        <v>24937.500700000001</v>
      </c>
      <c r="J100" s="25">
        <v>0.60863999999999996</v>
      </c>
      <c r="K100" s="25">
        <v>24938.109339999999</v>
      </c>
      <c r="L100" s="25">
        <v>551.59213</v>
      </c>
      <c r="M100" s="25">
        <v>0</v>
      </c>
      <c r="N100" s="25">
        <v>551.59213</v>
      </c>
      <c r="O100" s="25">
        <v>30752.012870000002</v>
      </c>
      <c r="P100" s="25">
        <v>4384.5616500000006</v>
      </c>
      <c r="Q100" s="25">
        <v>0</v>
      </c>
      <c r="R100" s="26">
        <v>4384.5616500000006</v>
      </c>
    </row>
    <row r="101" spans="1:18">
      <c r="A101" s="27"/>
      <c r="B101" s="27"/>
      <c r="C101" s="27"/>
      <c r="D101" s="22" t="s">
        <v>130</v>
      </c>
      <c r="E101" s="23">
        <v>193</v>
      </c>
      <c r="F101" s="24">
        <v>192.45926</v>
      </c>
      <c r="G101" s="25">
        <v>0</v>
      </c>
      <c r="H101" s="25">
        <v>192.45926</v>
      </c>
      <c r="I101" s="25">
        <v>12376.43721</v>
      </c>
      <c r="J101" s="25">
        <v>67.56644</v>
      </c>
      <c r="K101" s="25">
        <v>12444.003650000001</v>
      </c>
      <c r="L101" s="25">
        <v>138.66797</v>
      </c>
      <c r="M101" s="25">
        <v>0</v>
      </c>
      <c r="N101" s="25">
        <v>138.66797</v>
      </c>
      <c r="O101" s="25">
        <v>12775.130880000001</v>
      </c>
      <c r="P101" s="25">
        <v>2230.0863399999998</v>
      </c>
      <c r="Q101" s="25">
        <v>0</v>
      </c>
      <c r="R101" s="26">
        <v>2230.0863399999998</v>
      </c>
    </row>
    <row r="102" spans="1:18">
      <c r="A102" s="27"/>
      <c r="B102" s="27"/>
      <c r="C102" s="27"/>
      <c r="D102" s="22" t="s">
        <v>131</v>
      </c>
      <c r="E102" s="23">
        <v>825</v>
      </c>
      <c r="F102" s="24">
        <v>2.3220000000000001</v>
      </c>
      <c r="G102" s="25">
        <v>0</v>
      </c>
      <c r="H102" s="25">
        <v>2.3220000000000001</v>
      </c>
      <c r="I102" s="25">
        <v>718.24877000000004</v>
      </c>
      <c r="J102" s="25">
        <v>0</v>
      </c>
      <c r="K102" s="25">
        <v>718.24877000000004</v>
      </c>
      <c r="L102" s="25">
        <v>12.367000000000001</v>
      </c>
      <c r="M102" s="25">
        <v>0</v>
      </c>
      <c r="N102" s="25">
        <v>12.367000000000001</v>
      </c>
      <c r="O102" s="25">
        <v>732.93777</v>
      </c>
      <c r="P102" s="25">
        <v>1377.75269</v>
      </c>
      <c r="Q102" s="25">
        <v>0</v>
      </c>
      <c r="R102" s="26">
        <v>1377.75269</v>
      </c>
    </row>
    <row r="103" spans="1:18">
      <c r="A103" s="27"/>
      <c r="B103" s="27"/>
      <c r="C103" s="27"/>
      <c r="D103" s="22" t="s">
        <v>132</v>
      </c>
      <c r="E103" s="23">
        <v>716</v>
      </c>
      <c r="F103" s="24">
        <v>0</v>
      </c>
      <c r="G103" s="25">
        <v>0</v>
      </c>
      <c r="H103" s="25">
        <v>0</v>
      </c>
      <c r="I103" s="25">
        <v>0</v>
      </c>
      <c r="J103" s="25">
        <v>0</v>
      </c>
      <c r="K103" s="25">
        <v>0</v>
      </c>
      <c r="L103" s="25">
        <v>0</v>
      </c>
      <c r="M103" s="25">
        <v>0</v>
      </c>
      <c r="N103" s="25">
        <v>0</v>
      </c>
      <c r="O103" s="25">
        <v>0</v>
      </c>
      <c r="P103" s="25">
        <v>0</v>
      </c>
      <c r="Q103" s="25">
        <v>0</v>
      </c>
      <c r="R103" s="26">
        <v>0</v>
      </c>
    </row>
    <row r="104" spans="1:18">
      <c r="A104" s="27"/>
      <c r="B104" s="27"/>
      <c r="C104" s="22" t="s">
        <v>133</v>
      </c>
      <c r="D104" s="22" t="s">
        <v>71</v>
      </c>
      <c r="E104" s="23">
        <v>569</v>
      </c>
      <c r="F104" s="24">
        <v>1107.7974199999999</v>
      </c>
      <c r="G104" s="25">
        <v>0</v>
      </c>
      <c r="H104" s="25">
        <v>1107.7974199999999</v>
      </c>
      <c r="I104" s="25">
        <v>3391.58547</v>
      </c>
      <c r="J104" s="25">
        <v>0</v>
      </c>
      <c r="K104" s="25">
        <v>3391.58547</v>
      </c>
      <c r="L104" s="25">
        <v>11.428900000000001</v>
      </c>
      <c r="M104" s="25">
        <v>0</v>
      </c>
      <c r="N104" s="25">
        <v>11.428900000000001</v>
      </c>
      <c r="O104" s="25">
        <v>4510.8117899999997</v>
      </c>
      <c r="P104" s="25">
        <v>1755.2321100000001</v>
      </c>
      <c r="Q104" s="25">
        <v>0</v>
      </c>
      <c r="R104" s="26">
        <v>1755.2321100000001</v>
      </c>
    </row>
    <row r="105" spans="1:18">
      <c r="A105" s="27"/>
      <c r="B105" s="27"/>
      <c r="C105" s="27"/>
      <c r="D105" s="22" t="s">
        <v>134</v>
      </c>
      <c r="E105" s="23">
        <v>194</v>
      </c>
      <c r="F105" s="24">
        <v>8131.3230899999999</v>
      </c>
      <c r="G105" s="25">
        <v>0</v>
      </c>
      <c r="H105" s="25">
        <v>8131.3230899999999</v>
      </c>
      <c r="I105" s="25">
        <v>38124.421090000003</v>
      </c>
      <c r="J105" s="25">
        <v>30.072749999999999</v>
      </c>
      <c r="K105" s="25">
        <v>38154.493840000003</v>
      </c>
      <c r="L105" s="25">
        <v>867.52472</v>
      </c>
      <c r="M105" s="25">
        <v>0.45938000000000001</v>
      </c>
      <c r="N105" s="25">
        <v>867.98410000000001</v>
      </c>
      <c r="O105" s="25">
        <v>47153.801030000002</v>
      </c>
      <c r="P105" s="25">
        <v>5511.6371799999997</v>
      </c>
      <c r="Q105" s="25">
        <v>0</v>
      </c>
      <c r="R105" s="26">
        <v>5511.6371799999997</v>
      </c>
    </row>
    <row r="106" spans="1:18">
      <c r="A106" s="27"/>
      <c r="B106" s="27"/>
      <c r="C106" s="27"/>
      <c r="D106" s="22" t="s">
        <v>135</v>
      </c>
      <c r="E106" s="23">
        <v>539</v>
      </c>
      <c r="F106" s="24">
        <v>21.62509</v>
      </c>
      <c r="G106" s="25">
        <v>0</v>
      </c>
      <c r="H106" s="25">
        <v>21.62509</v>
      </c>
      <c r="I106" s="25">
        <v>799.54171999999994</v>
      </c>
      <c r="J106" s="25">
        <v>10.114990000000001</v>
      </c>
      <c r="K106" s="25">
        <v>809.65670999999998</v>
      </c>
      <c r="L106" s="25">
        <v>11.2088</v>
      </c>
      <c r="M106" s="25">
        <v>0</v>
      </c>
      <c r="N106" s="25">
        <v>11.2088</v>
      </c>
      <c r="O106" s="25">
        <v>842.49059999999997</v>
      </c>
      <c r="P106" s="25">
        <v>880.66597000000002</v>
      </c>
      <c r="Q106" s="25">
        <v>0</v>
      </c>
      <c r="R106" s="26">
        <v>880.66597000000002</v>
      </c>
    </row>
    <row r="107" spans="1:18">
      <c r="A107" s="27"/>
      <c r="B107" s="27"/>
      <c r="C107" s="22" t="s">
        <v>136</v>
      </c>
      <c r="D107" s="22" t="s">
        <v>137</v>
      </c>
      <c r="E107" s="23">
        <v>197</v>
      </c>
      <c r="F107" s="24">
        <v>6726.1588300000003</v>
      </c>
      <c r="G107" s="25">
        <v>0</v>
      </c>
      <c r="H107" s="25">
        <v>6726.1588300000003</v>
      </c>
      <c r="I107" s="25">
        <v>21105.52131</v>
      </c>
      <c r="J107" s="25">
        <v>5.3000500000000006</v>
      </c>
      <c r="K107" s="25">
        <v>21110.821359999998</v>
      </c>
      <c r="L107" s="25">
        <v>513.07677999999999</v>
      </c>
      <c r="M107" s="25">
        <v>0</v>
      </c>
      <c r="N107" s="25">
        <v>513.07677999999999</v>
      </c>
      <c r="O107" s="25">
        <v>28350.056969999998</v>
      </c>
      <c r="P107" s="25">
        <v>9275.7914299999993</v>
      </c>
      <c r="Q107" s="25">
        <v>0</v>
      </c>
      <c r="R107" s="26">
        <v>9275.7914299999993</v>
      </c>
    </row>
    <row r="108" spans="1:18">
      <c r="A108" s="27"/>
      <c r="B108" s="27"/>
      <c r="C108" s="27"/>
      <c r="D108" s="22" t="s">
        <v>138</v>
      </c>
      <c r="E108" s="23">
        <v>718</v>
      </c>
      <c r="F108" s="24">
        <v>275.30993999999998</v>
      </c>
      <c r="G108" s="25">
        <v>0</v>
      </c>
      <c r="H108" s="25">
        <v>275.30993999999998</v>
      </c>
      <c r="I108" s="25">
        <v>1462.19246</v>
      </c>
      <c r="J108" s="25">
        <v>0</v>
      </c>
      <c r="K108" s="25">
        <v>1462.19246</v>
      </c>
      <c r="L108" s="25">
        <v>11.3217</v>
      </c>
      <c r="M108" s="25">
        <v>0</v>
      </c>
      <c r="N108" s="25">
        <v>11.3217</v>
      </c>
      <c r="O108" s="25">
        <v>1748.8241</v>
      </c>
      <c r="P108" s="25">
        <v>1369.9121599999999</v>
      </c>
      <c r="Q108" s="25">
        <v>0</v>
      </c>
      <c r="R108" s="26">
        <v>1369.9121599999999</v>
      </c>
    </row>
    <row r="109" spans="1:18">
      <c r="A109" s="27"/>
      <c r="B109" s="27"/>
      <c r="C109" s="22" t="s">
        <v>139</v>
      </c>
      <c r="D109" s="22" t="s">
        <v>139</v>
      </c>
      <c r="E109" s="23">
        <v>188</v>
      </c>
      <c r="F109" s="24">
        <v>394.68374</v>
      </c>
      <c r="G109" s="25">
        <v>0</v>
      </c>
      <c r="H109" s="25">
        <v>394.68374</v>
      </c>
      <c r="I109" s="25">
        <v>15374.90452</v>
      </c>
      <c r="J109" s="25">
        <v>3.16439</v>
      </c>
      <c r="K109" s="25">
        <v>15378.06891</v>
      </c>
      <c r="L109" s="25">
        <v>208.99395999999999</v>
      </c>
      <c r="M109" s="25">
        <v>0</v>
      </c>
      <c r="N109" s="25">
        <v>208.99395999999999</v>
      </c>
      <c r="O109" s="25">
        <v>15981.74661</v>
      </c>
      <c r="P109" s="25">
        <v>8393.6395800000009</v>
      </c>
      <c r="Q109" s="25">
        <v>0</v>
      </c>
      <c r="R109" s="26">
        <v>8393.6395800000009</v>
      </c>
    </row>
    <row r="110" spans="1:18">
      <c r="A110" s="27"/>
      <c r="B110" s="27"/>
      <c r="C110" s="22" t="s">
        <v>140</v>
      </c>
      <c r="D110" s="22" t="s">
        <v>141</v>
      </c>
      <c r="E110" s="23">
        <v>501</v>
      </c>
      <c r="F110" s="24">
        <v>1534.9837500000001</v>
      </c>
      <c r="G110" s="25">
        <v>0</v>
      </c>
      <c r="H110" s="25">
        <v>1534.9837500000001</v>
      </c>
      <c r="I110" s="25">
        <v>10497.722740000001</v>
      </c>
      <c r="J110" s="25">
        <v>3.8599999999999997E-3</v>
      </c>
      <c r="K110" s="25">
        <v>10497.7266</v>
      </c>
      <c r="L110" s="25">
        <v>143.12707</v>
      </c>
      <c r="M110" s="25">
        <v>0</v>
      </c>
      <c r="N110" s="25">
        <v>143.12707</v>
      </c>
      <c r="O110" s="25">
        <v>12175.83742</v>
      </c>
      <c r="P110" s="25">
        <v>3489.0844400000001</v>
      </c>
      <c r="Q110" s="25">
        <v>0</v>
      </c>
      <c r="R110" s="26">
        <v>3489.0844400000001</v>
      </c>
    </row>
    <row r="111" spans="1:18">
      <c r="A111" s="27"/>
      <c r="B111" s="27"/>
      <c r="C111" s="22" t="s">
        <v>142</v>
      </c>
      <c r="D111" s="22" t="s">
        <v>143</v>
      </c>
      <c r="E111" s="23">
        <v>498</v>
      </c>
      <c r="F111" s="24">
        <v>2138.2931200000003</v>
      </c>
      <c r="G111" s="25">
        <v>0</v>
      </c>
      <c r="H111" s="25">
        <v>2138.2931200000003</v>
      </c>
      <c r="I111" s="25">
        <v>9894.3144800000009</v>
      </c>
      <c r="J111" s="25">
        <v>8.4076699999999995</v>
      </c>
      <c r="K111" s="25">
        <v>9902.7221499999996</v>
      </c>
      <c r="L111" s="25">
        <v>91.909499999999994</v>
      </c>
      <c r="M111" s="25">
        <v>0</v>
      </c>
      <c r="N111" s="25">
        <v>91.909499999999994</v>
      </c>
      <c r="O111" s="25">
        <v>12132.92477</v>
      </c>
      <c r="P111" s="25">
        <v>3649.4301299999997</v>
      </c>
      <c r="Q111" s="25">
        <v>0</v>
      </c>
      <c r="R111" s="26">
        <v>3649.4301299999997</v>
      </c>
    </row>
    <row r="112" spans="1:18">
      <c r="A112" s="27"/>
      <c r="B112" s="27"/>
      <c r="C112" s="22" t="s">
        <v>144</v>
      </c>
      <c r="D112" s="22" t="s">
        <v>145</v>
      </c>
      <c r="E112" s="23">
        <v>500</v>
      </c>
      <c r="F112" s="24">
        <v>4360.5882499999998</v>
      </c>
      <c r="G112" s="25">
        <v>0</v>
      </c>
      <c r="H112" s="25">
        <v>4360.5882499999998</v>
      </c>
      <c r="I112" s="25">
        <v>15665.74993</v>
      </c>
      <c r="J112" s="25">
        <v>0</v>
      </c>
      <c r="K112" s="25">
        <v>15665.74993</v>
      </c>
      <c r="L112" s="25">
        <v>274.18041999999997</v>
      </c>
      <c r="M112" s="25">
        <v>0</v>
      </c>
      <c r="N112" s="25">
        <v>274.18041999999997</v>
      </c>
      <c r="O112" s="25">
        <v>20300.518600000003</v>
      </c>
      <c r="P112" s="25">
        <v>5097.8640800000003</v>
      </c>
      <c r="Q112" s="25">
        <v>0</v>
      </c>
      <c r="R112" s="26">
        <v>5097.8640800000003</v>
      </c>
    </row>
    <row r="113" spans="1:18">
      <c r="A113" s="27"/>
      <c r="B113" s="27"/>
      <c r="C113" s="22" t="s">
        <v>146</v>
      </c>
      <c r="D113" s="22" t="s">
        <v>147</v>
      </c>
      <c r="E113" s="23">
        <v>198</v>
      </c>
      <c r="F113" s="24">
        <v>576.94344999999998</v>
      </c>
      <c r="G113" s="25">
        <v>0</v>
      </c>
      <c r="H113" s="25">
        <v>576.94344999999998</v>
      </c>
      <c r="I113" s="25">
        <v>8300.6376600000003</v>
      </c>
      <c r="J113" s="25">
        <v>7.3992500000000003</v>
      </c>
      <c r="K113" s="25">
        <v>8308.0369100000007</v>
      </c>
      <c r="L113" s="25">
        <v>130.22302999999999</v>
      </c>
      <c r="M113" s="25">
        <v>0</v>
      </c>
      <c r="N113" s="25">
        <v>130.22302999999999</v>
      </c>
      <c r="O113" s="25">
        <v>9015.2033900000006</v>
      </c>
      <c r="P113" s="25">
        <v>3911.4828600000001</v>
      </c>
      <c r="Q113" s="25">
        <v>0</v>
      </c>
      <c r="R113" s="26">
        <v>3911.4828600000001</v>
      </c>
    </row>
    <row r="114" spans="1:18">
      <c r="A114" s="27"/>
      <c r="B114" s="27"/>
      <c r="C114" s="22" t="s">
        <v>148</v>
      </c>
      <c r="D114" s="22" t="s">
        <v>148</v>
      </c>
      <c r="E114" s="23">
        <v>509</v>
      </c>
      <c r="F114" s="24">
        <v>1681.5008899999998</v>
      </c>
      <c r="G114" s="25">
        <v>0</v>
      </c>
      <c r="H114" s="25">
        <v>1681.5008899999998</v>
      </c>
      <c r="I114" s="25">
        <v>9872.1707599999991</v>
      </c>
      <c r="J114" s="25">
        <v>0</v>
      </c>
      <c r="K114" s="25">
        <v>9872.1707599999991</v>
      </c>
      <c r="L114" s="25">
        <v>178.93938</v>
      </c>
      <c r="M114" s="25">
        <v>0</v>
      </c>
      <c r="N114" s="25">
        <v>178.93938</v>
      </c>
      <c r="O114" s="25">
        <v>11732.61103</v>
      </c>
      <c r="P114" s="25">
        <v>3436.3770099999997</v>
      </c>
      <c r="Q114" s="25">
        <v>0</v>
      </c>
      <c r="R114" s="26">
        <v>3436.3770099999997</v>
      </c>
    </row>
    <row r="115" spans="1:18">
      <c r="A115" s="27"/>
      <c r="B115" s="22" t="s">
        <v>149</v>
      </c>
      <c r="C115" s="22" t="s">
        <v>150</v>
      </c>
      <c r="D115" s="22" t="s">
        <v>150</v>
      </c>
      <c r="E115" s="23">
        <v>12</v>
      </c>
      <c r="F115" s="24">
        <v>4884.5021500000003</v>
      </c>
      <c r="G115" s="25">
        <v>0</v>
      </c>
      <c r="H115" s="25">
        <v>4884.5021500000003</v>
      </c>
      <c r="I115" s="25">
        <v>24272.672899999998</v>
      </c>
      <c r="J115" s="25">
        <v>62.315800000000003</v>
      </c>
      <c r="K115" s="25">
        <v>24334.988699999998</v>
      </c>
      <c r="L115" s="25">
        <v>1992.83989</v>
      </c>
      <c r="M115" s="25">
        <v>0.91874999999999996</v>
      </c>
      <c r="N115" s="25">
        <v>1993.7586399999998</v>
      </c>
      <c r="O115" s="25">
        <v>31213.249489999998</v>
      </c>
      <c r="P115" s="25">
        <v>8880.6301500000009</v>
      </c>
      <c r="Q115" s="25">
        <v>0</v>
      </c>
      <c r="R115" s="26">
        <v>8880.6301500000009</v>
      </c>
    </row>
    <row r="116" spans="1:18">
      <c r="A116" s="27"/>
      <c r="B116" s="27"/>
      <c r="C116" s="22" t="s">
        <v>149</v>
      </c>
      <c r="D116" s="22" t="s">
        <v>149</v>
      </c>
      <c r="E116" s="23">
        <v>10</v>
      </c>
      <c r="F116" s="24">
        <v>71990.064209999997</v>
      </c>
      <c r="G116" s="25">
        <v>0</v>
      </c>
      <c r="H116" s="25">
        <v>71990.064209999997</v>
      </c>
      <c r="I116" s="25">
        <v>177035.18007</v>
      </c>
      <c r="J116" s="25">
        <v>1468.8254899999999</v>
      </c>
      <c r="K116" s="25">
        <v>178504.00555999999</v>
      </c>
      <c r="L116" s="25">
        <v>65908.923500000004</v>
      </c>
      <c r="M116" s="25">
        <v>10170.68771</v>
      </c>
      <c r="N116" s="25">
        <v>76079.611209999988</v>
      </c>
      <c r="O116" s="25">
        <v>326573.68098</v>
      </c>
      <c r="P116" s="25">
        <v>105937.19755</v>
      </c>
      <c r="Q116" s="25">
        <v>0</v>
      </c>
      <c r="R116" s="26">
        <v>105937.19755</v>
      </c>
    </row>
    <row r="117" spans="1:18">
      <c r="A117" s="27"/>
      <c r="B117" s="27"/>
      <c r="C117" s="27"/>
      <c r="D117" s="27"/>
      <c r="E117" s="28">
        <v>808</v>
      </c>
      <c r="F117" s="29">
        <v>1.21</v>
      </c>
      <c r="G117" s="30">
        <v>0</v>
      </c>
      <c r="H117" s="30">
        <v>1.21</v>
      </c>
      <c r="I117" s="30">
        <v>0.39929999999999999</v>
      </c>
      <c r="J117" s="30">
        <v>0</v>
      </c>
      <c r="K117" s="30">
        <v>0.39929999999999999</v>
      </c>
      <c r="L117" s="30">
        <v>3437.9900499999999</v>
      </c>
      <c r="M117" s="30">
        <v>0</v>
      </c>
      <c r="N117" s="30">
        <v>3437.9900499999999</v>
      </c>
      <c r="O117" s="30">
        <v>3439.59935</v>
      </c>
      <c r="P117" s="30">
        <v>3137.6849400000001</v>
      </c>
      <c r="Q117" s="30">
        <v>0</v>
      </c>
      <c r="R117" s="31">
        <v>3137.6849400000001</v>
      </c>
    </row>
    <row r="118" spans="1:18">
      <c r="A118" s="27"/>
      <c r="B118" s="27"/>
      <c r="C118" s="27"/>
      <c r="D118" s="22" t="s">
        <v>151</v>
      </c>
      <c r="E118" s="23">
        <v>621</v>
      </c>
      <c r="F118" s="24">
        <v>8014.3855300000005</v>
      </c>
      <c r="G118" s="25">
        <v>0</v>
      </c>
      <c r="H118" s="25">
        <v>8014.3855300000005</v>
      </c>
      <c r="I118" s="25">
        <v>33039.202559999998</v>
      </c>
      <c r="J118" s="25">
        <v>34.928699999999999</v>
      </c>
      <c r="K118" s="25">
        <v>33074.131260000002</v>
      </c>
      <c r="L118" s="25">
        <v>1990.81944</v>
      </c>
      <c r="M118" s="25">
        <v>120.47521</v>
      </c>
      <c r="N118" s="25">
        <v>2111.2946499999998</v>
      </c>
      <c r="O118" s="25">
        <v>43199.811439999998</v>
      </c>
      <c r="P118" s="25">
        <v>7716.1703299999999</v>
      </c>
      <c r="Q118" s="25">
        <v>0</v>
      </c>
      <c r="R118" s="26">
        <v>7716.1703299999999</v>
      </c>
    </row>
    <row r="119" spans="1:18">
      <c r="A119" s="27"/>
      <c r="B119" s="27"/>
      <c r="C119" s="22" t="s">
        <v>152</v>
      </c>
      <c r="D119" s="22" t="s">
        <v>152</v>
      </c>
      <c r="E119" s="23">
        <v>13</v>
      </c>
      <c r="F119" s="24">
        <v>10035.651240000001</v>
      </c>
      <c r="G119" s="25">
        <v>0</v>
      </c>
      <c r="H119" s="25">
        <v>10035.651240000001</v>
      </c>
      <c r="I119" s="25">
        <v>32359.278730000002</v>
      </c>
      <c r="J119" s="25">
        <v>247.99761999999998</v>
      </c>
      <c r="K119" s="25">
        <v>32607.27635</v>
      </c>
      <c r="L119" s="25">
        <v>1835.6605099999999</v>
      </c>
      <c r="M119" s="25">
        <v>0</v>
      </c>
      <c r="N119" s="25">
        <v>1835.6605099999999</v>
      </c>
      <c r="O119" s="25">
        <v>44478.588100000001</v>
      </c>
      <c r="P119" s="25">
        <v>18193.850850000003</v>
      </c>
      <c r="Q119" s="25">
        <v>0</v>
      </c>
      <c r="R119" s="26">
        <v>18193.850850000003</v>
      </c>
    </row>
    <row r="120" spans="1:18">
      <c r="A120" s="27"/>
      <c r="B120" s="27"/>
      <c r="C120" s="27"/>
      <c r="D120" s="22" t="s">
        <v>153</v>
      </c>
      <c r="E120" s="23">
        <v>637</v>
      </c>
      <c r="F120" s="24">
        <v>12.146319999999999</v>
      </c>
      <c r="G120" s="25">
        <v>0</v>
      </c>
      <c r="H120" s="25">
        <v>12.146319999999999</v>
      </c>
      <c r="I120" s="25">
        <v>1168.1007400000001</v>
      </c>
      <c r="J120" s="25">
        <v>0</v>
      </c>
      <c r="K120" s="25">
        <v>1168.1007400000001</v>
      </c>
      <c r="L120" s="25">
        <v>21.760300000000001</v>
      </c>
      <c r="M120" s="25">
        <v>0</v>
      </c>
      <c r="N120" s="25">
        <v>21.760300000000001</v>
      </c>
      <c r="O120" s="25">
        <v>1202.0073600000001</v>
      </c>
      <c r="P120" s="25">
        <v>565.84312999999997</v>
      </c>
      <c r="Q120" s="25">
        <v>0</v>
      </c>
      <c r="R120" s="26">
        <v>565.84312999999997</v>
      </c>
    </row>
    <row r="121" spans="1:18">
      <c r="A121" s="27"/>
      <c r="B121" s="27"/>
      <c r="C121" s="22" t="s">
        <v>154</v>
      </c>
      <c r="D121" s="22" t="s">
        <v>154</v>
      </c>
      <c r="E121" s="23">
        <v>24</v>
      </c>
      <c r="F121" s="24">
        <v>10985.498949999999</v>
      </c>
      <c r="G121" s="25">
        <v>0</v>
      </c>
      <c r="H121" s="25">
        <v>10985.498949999999</v>
      </c>
      <c r="I121" s="25">
        <v>69149.435140000001</v>
      </c>
      <c r="J121" s="25">
        <v>98.192149999999998</v>
      </c>
      <c r="K121" s="25">
        <v>69247.627290000004</v>
      </c>
      <c r="L121" s="25">
        <v>15666.80934</v>
      </c>
      <c r="M121" s="25">
        <v>26.577599999999997</v>
      </c>
      <c r="N121" s="25">
        <v>15693.38694</v>
      </c>
      <c r="O121" s="25">
        <v>95926.513180000009</v>
      </c>
      <c r="P121" s="25">
        <v>40039.866470000001</v>
      </c>
      <c r="Q121" s="25">
        <v>0</v>
      </c>
      <c r="R121" s="26">
        <v>40039.866470000001</v>
      </c>
    </row>
    <row r="122" spans="1:18">
      <c r="A122" s="27"/>
      <c r="B122" s="27"/>
      <c r="C122" s="27"/>
      <c r="D122" s="22" t="s">
        <v>155</v>
      </c>
      <c r="E122" s="23">
        <v>607</v>
      </c>
      <c r="F122" s="24">
        <v>111.81161</v>
      </c>
      <c r="G122" s="25">
        <v>0</v>
      </c>
      <c r="H122" s="25">
        <v>111.81161</v>
      </c>
      <c r="I122" s="25">
        <v>329.49793</v>
      </c>
      <c r="J122" s="25">
        <v>0</v>
      </c>
      <c r="K122" s="25">
        <v>329.49793</v>
      </c>
      <c r="L122" s="25">
        <v>37.506699999999995</v>
      </c>
      <c r="M122" s="25">
        <v>0</v>
      </c>
      <c r="N122" s="25">
        <v>37.506699999999995</v>
      </c>
      <c r="O122" s="25">
        <v>478.81623999999999</v>
      </c>
      <c r="P122" s="25">
        <v>35.80603</v>
      </c>
      <c r="Q122" s="25">
        <v>0</v>
      </c>
      <c r="R122" s="26">
        <v>35.80603</v>
      </c>
    </row>
    <row r="123" spans="1:18">
      <c r="A123" s="27"/>
      <c r="B123" s="27"/>
      <c r="C123" s="27"/>
      <c r="D123" s="22" t="s">
        <v>156</v>
      </c>
      <c r="E123" s="23">
        <v>30</v>
      </c>
      <c r="F123" s="24">
        <v>230.3963</v>
      </c>
      <c r="G123" s="25">
        <v>0</v>
      </c>
      <c r="H123" s="25">
        <v>230.3963</v>
      </c>
      <c r="I123" s="25">
        <v>3712.9617400000002</v>
      </c>
      <c r="J123" s="25">
        <v>0</v>
      </c>
      <c r="K123" s="25">
        <v>3712.9617400000002</v>
      </c>
      <c r="L123" s="25">
        <v>132.52557999999999</v>
      </c>
      <c r="M123" s="25">
        <v>0</v>
      </c>
      <c r="N123" s="25">
        <v>132.52557999999999</v>
      </c>
      <c r="O123" s="25">
        <v>4075.8836200000001</v>
      </c>
      <c r="P123" s="25">
        <v>2084.2172099999998</v>
      </c>
      <c r="Q123" s="25">
        <v>0</v>
      </c>
      <c r="R123" s="26">
        <v>2084.2172099999998</v>
      </c>
    </row>
    <row r="124" spans="1:18">
      <c r="A124" s="27"/>
      <c r="B124" s="27"/>
      <c r="C124" s="27"/>
      <c r="D124" s="22" t="s">
        <v>157</v>
      </c>
      <c r="E124" s="23">
        <v>26</v>
      </c>
      <c r="F124" s="24">
        <v>111.37242999999999</v>
      </c>
      <c r="G124" s="25">
        <v>0</v>
      </c>
      <c r="H124" s="25">
        <v>111.37242999999999</v>
      </c>
      <c r="I124" s="25">
        <v>2811.5477599999999</v>
      </c>
      <c r="J124" s="25">
        <v>0.37395999999999996</v>
      </c>
      <c r="K124" s="25">
        <v>2811.9217200000003</v>
      </c>
      <c r="L124" s="25">
        <v>65.902659999999997</v>
      </c>
      <c r="M124" s="25">
        <v>0</v>
      </c>
      <c r="N124" s="25">
        <v>65.902659999999997</v>
      </c>
      <c r="O124" s="25">
        <v>2989.1968099999999</v>
      </c>
      <c r="P124" s="25">
        <v>1081.3969199999999</v>
      </c>
      <c r="Q124" s="25">
        <v>0</v>
      </c>
      <c r="R124" s="26">
        <v>1081.3969199999999</v>
      </c>
    </row>
    <row r="125" spans="1:18">
      <c r="A125" s="27"/>
      <c r="B125" s="27"/>
      <c r="C125" s="22" t="s">
        <v>158</v>
      </c>
      <c r="D125" s="22" t="s">
        <v>159</v>
      </c>
      <c r="E125" s="23">
        <v>17</v>
      </c>
      <c r="F125" s="24">
        <v>215.93407000000002</v>
      </c>
      <c r="G125" s="25">
        <v>0</v>
      </c>
      <c r="H125" s="25">
        <v>215.93407000000002</v>
      </c>
      <c r="I125" s="25">
        <v>4038.7293799999998</v>
      </c>
      <c r="J125" s="25">
        <v>0.37807999999999997</v>
      </c>
      <c r="K125" s="25">
        <v>4039.1074600000002</v>
      </c>
      <c r="L125" s="25">
        <v>164.62685999999999</v>
      </c>
      <c r="M125" s="25">
        <v>0</v>
      </c>
      <c r="N125" s="25">
        <v>164.62685999999999</v>
      </c>
      <c r="O125" s="25">
        <v>4419.6683899999998</v>
      </c>
      <c r="P125" s="25">
        <v>1838.85141</v>
      </c>
      <c r="Q125" s="25">
        <v>0</v>
      </c>
      <c r="R125" s="26">
        <v>1838.85141</v>
      </c>
    </row>
    <row r="126" spans="1:18">
      <c r="A126" s="27"/>
      <c r="B126" s="27"/>
      <c r="C126" s="27"/>
      <c r="D126" s="22" t="s">
        <v>158</v>
      </c>
      <c r="E126" s="23">
        <v>15</v>
      </c>
      <c r="F126" s="24">
        <v>868.83405000000005</v>
      </c>
      <c r="G126" s="25">
        <v>0</v>
      </c>
      <c r="H126" s="25">
        <v>868.83405000000005</v>
      </c>
      <c r="I126" s="25">
        <v>14396.2436</v>
      </c>
      <c r="J126" s="25">
        <v>2.1499999999999998E-2</v>
      </c>
      <c r="K126" s="25">
        <v>14396.265100000001</v>
      </c>
      <c r="L126" s="25">
        <v>170.77129000000002</v>
      </c>
      <c r="M126" s="25">
        <v>0</v>
      </c>
      <c r="N126" s="25">
        <v>170.77129000000002</v>
      </c>
      <c r="O126" s="25">
        <v>15435.870439999999</v>
      </c>
      <c r="P126" s="25">
        <v>3577.4083799999999</v>
      </c>
      <c r="Q126" s="25">
        <v>0</v>
      </c>
      <c r="R126" s="26">
        <v>3577.4083799999999</v>
      </c>
    </row>
    <row r="127" spans="1:18">
      <c r="A127" s="27"/>
      <c r="B127" s="27"/>
      <c r="C127" s="27"/>
      <c r="D127" s="22" t="s">
        <v>160</v>
      </c>
      <c r="E127" s="23">
        <v>18</v>
      </c>
      <c r="F127" s="24">
        <v>332.28724999999997</v>
      </c>
      <c r="G127" s="25">
        <v>0</v>
      </c>
      <c r="H127" s="25">
        <v>332.28724999999997</v>
      </c>
      <c r="I127" s="25">
        <v>3390.54738</v>
      </c>
      <c r="J127" s="25">
        <v>2.8999999999999998E-3</v>
      </c>
      <c r="K127" s="25">
        <v>3390.5502799999999</v>
      </c>
      <c r="L127" s="25">
        <v>72.31110000000001</v>
      </c>
      <c r="M127" s="25">
        <v>0</v>
      </c>
      <c r="N127" s="25">
        <v>72.31110000000001</v>
      </c>
      <c r="O127" s="25">
        <v>3795.1486299999997</v>
      </c>
      <c r="P127" s="25">
        <v>3234.6113300000002</v>
      </c>
      <c r="Q127" s="25">
        <v>0</v>
      </c>
      <c r="R127" s="26">
        <v>3234.6113300000002</v>
      </c>
    </row>
    <row r="128" spans="1:18">
      <c r="A128" s="27"/>
      <c r="B128" s="27"/>
      <c r="C128" s="22" t="s">
        <v>161</v>
      </c>
      <c r="D128" s="22" t="s">
        <v>161</v>
      </c>
      <c r="E128" s="23">
        <v>19</v>
      </c>
      <c r="F128" s="24">
        <v>10128.529119999999</v>
      </c>
      <c r="G128" s="25">
        <v>0</v>
      </c>
      <c r="H128" s="25">
        <v>10128.529119999999</v>
      </c>
      <c r="I128" s="25">
        <v>55870.176009999996</v>
      </c>
      <c r="J128" s="25">
        <v>38.80162</v>
      </c>
      <c r="K128" s="25">
        <v>55908.977630000001</v>
      </c>
      <c r="L128" s="25">
        <v>2761.4731000000002</v>
      </c>
      <c r="M128" s="25">
        <v>73.867500000000007</v>
      </c>
      <c r="N128" s="25">
        <v>2835.3406</v>
      </c>
      <c r="O128" s="25">
        <v>68872.847349999996</v>
      </c>
      <c r="P128" s="25">
        <v>22088.388239999997</v>
      </c>
      <c r="Q128" s="25">
        <v>0</v>
      </c>
      <c r="R128" s="26">
        <v>22088.388239999997</v>
      </c>
    </row>
    <row r="129" spans="1:18">
      <c r="A129" s="27"/>
      <c r="B129" s="27"/>
      <c r="C129" s="27"/>
      <c r="D129" s="22" t="s">
        <v>162</v>
      </c>
      <c r="E129" s="23">
        <v>592</v>
      </c>
      <c r="F129" s="24">
        <v>471.89173</v>
      </c>
      <c r="G129" s="25">
        <v>0</v>
      </c>
      <c r="H129" s="25">
        <v>471.89173</v>
      </c>
      <c r="I129" s="25">
        <v>2471.1878199999996</v>
      </c>
      <c r="J129" s="25">
        <v>0</v>
      </c>
      <c r="K129" s="25">
        <v>2471.1878199999996</v>
      </c>
      <c r="L129" s="25">
        <v>63.460260000000005</v>
      </c>
      <c r="M129" s="25">
        <v>0</v>
      </c>
      <c r="N129" s="25">
        <v>63.460260000000005</v>
      </c>
      <c r="O129" s="25">
        <v>3006.5398100000002</v>
      </c>
      <c r="P129" s="25">
        <v>2391.95345</v>
      </c>
      <c r="Q129" s="25">
        <v>0</v>
      </c>
      <c r="R129" s="26">
        <v>2391.95345</v>
      </c>
    </row>
    <row r="130" spans="1:18">
      <c r="A130" s="27"/>
      <c r="B130" s="27"/>
      <c r="C130" s="27"/>
      <c r="D130" s="22" t="s">
        <v>163</v>
      </c>
      <c r="E130" s="23">
        <v>22</v>
      </c>
      <c r="F130" s="24">
        <v>17.929669999999998</v>
      </c>
      <c r="G130" s="25">
        <v>0</v>
      </c>
      <c r="H130" s="25">
        <v>17.929669999999998</v>
      </c>
      <c r="I130" s="25">
        <v>4255.5796200000004</v>
      </c>
      <c r="J130" s="25">
        <v>0</v>
      </c>
      <c r="K130" s="25">
        <v>4255.5796200000004</v>
      </c>
      <c r="L130" s="25">
        <v>10.278499999999999</v>
      </c>
      <c r="M130" s="25">
        <v>0</v>
      </c>
      <c r="N130" s="25">
        <v>10.278499999999999</v>
      </c>
      <c r="O130" s="25">
        <v>4283.7877900000003</v>
      </c>
      <c r="P130" s="25">
        <v>1911.7230300000001</v>
      </c>
      <c r="Q130" s="25">
        <v>0</v>
      </c>
      <c r="R130" s="26">
        <v>1911.7230300000001</v>
      </c>
    </row>
    <row r="131" spans="1:18">
      <c r="A131" s="27"/>
      <c r="B131" s="27"/>
      <c r="C131" s="27"/>
      <c r="D131" s="22" t="s">
        <v>164</v>
      </c>
      <c r="E131" s="23">
        <v>23</v>
      </c>
      <c r="F131" s="24">
        <v>788.04246999999998</v>
      </c>
      <c r="G131" s="25">
        <v>0</v>
      </c>
      <c r="H131" s="25">
        <v>788.04246999999998</v>
      </c>
      <c r="I131" s="25">
        <v>3858.8205699999999</v>
      </c>
      <c r="J131" s="25">
        <v>0</v>
      </c>
      <c r="K131" s="25">
        <v>3858.8205699999999</v>
      </c>
      <c r="L131" s="25">
        <v>59.46228</v>
      </c>
      <c r="M131" s="25">
        <v>0</v>
      </c>
      <c r="N131" s="25">
        <v>59.46228</v>
      </c>
      <c r="O131" s="25">
        <v>4706.3253199999999</v>
      </c>
      <c r="P131" s="25">
        <v>1921.6949099999999</v>
      </c>
      <c r="Q131" s="25">
        <v>0</v>
      </c>
      <c r="R131" s="26">
        <v>1921.6949099999999</v>
      </c>
    </row>
    <row r="132" spans="1:18">
      <c r="A132" s="27"/>
      <c r="B132" s="27"/>
      <c r="C132" s="22" t="s">
        <v>165</v>
      </c>
      <c r="D132" s="22" t="s">
        <v>166</v>
      </c>
      <c r="E132" s="23">
        <v>32</v>
      </c>
      <c r="F132" s="24">
        <v>6858.9730199999995</v>
      </c>
      <c r="G132" s="25">
        <v>0</v>
      </c>
      <c r="H132" s="25">
        <v>6858.9730199999995</v>
      </c>
      <c r="I132" s="25">
        <v>13184.04257</v>
      </c>
      <c r="J132" s="25">
        <v>0.99280999999999997</v>
      </c>
      <c r="K132" s="25">
        <v>13185.035380000001</v>
      </c>
      <c r="L132" s="25">
        <v>1670.0268799999999</v>
      </c>
      <c r="M132" s="25">
        <v>36.75</v>
      </c>
      <c r="N132" s="25">
        <v>1706.7768799999999</v>
      </c>
      <c r="O132" s="25">
        <v>21750.78528</v>
      </c>
      <c r="P132" s="25">
        <v>7063.6163899999992</v>
      </c>
      <c r="Q132" s="25">
        <v>0</v>
      </c>
      <c r="R132" s="26">
        <v>7063.6163899999992</v>
      </c>
    </row>
    <row r="133" spans="1:18">
      <c r="A133" s="27"/>
      <c r="B133" s="27"/>
      <c r="C133" s="27"/>
      <c r="D133" s="22" t="s">
        <v>165</v>
      </c>
      <c r="E133" s="23">
        <v>33</v>
      </c>
      <c r="F133" s="24">
        <v>1323.3931499999999</v>
      </c>
      <c r="G133" s="25">
        <v>0</v>
      </c>
      <c r="H133" s="25">
        <v>1323.3931499999999</v>
      </c>
      <c r="I133" s="25">
        <v>12012.812169999999</v>
      </c>
      <c r="J133" s="25">
        <v>24.006830000000001</v>
      </c>
      <c r="K133" s="25">
        <v>12036.819</v>
      </c>
      <c r="L133" s="25">
        <v>183.24081000000001</v>
      </c>
      <c r="M133" s="25">
        <v>0</v>
      </c>
      <c r="N133" s="25">
        <v>183.24081000000001</v>
      </c>
      <c r="O133" s="25">
        <v>13543.452960000001</v>
      </c>
      <c r="P133" s="25">
        <v>1804.3356899999999</v>
      </c>
      <c r="Q133" s="25">
        <v>0</v>
      </c>
      <c r="R133" s="26">
        <v>1804.3356899999999</v>
      </c>
    </row>
    <row r="134" spans="1:18">
      <c r="A134" s="27"/>
      <c r="B134" s="27"/>
      <c r="C134" s="22" t="s">
        <v>167</v>
      </c>
      <c r="D134" s="22" t="s">
        <v>167</v>
      </c>
      <c r="E134" s="23">
        <v>34</v>
      </c>
      <c r="F134" s="24">
        <v>42921.112119999998</v>
      </c>
      <c r="G134" s="25">
        <v>0</v>
      </c>
      <c r="H134" s="25">
        <v>42921.112119999998</v>
      </c>
      <c r="I134" s="25">
        <v>72913.362560000009</v>
      </c>
      <c r="J134" s="25">
        <v>50.194009999999999</v>
      </c>
      <c r="K134" s="25">
        <v>72963.556569999986</v>
      </c>
      <c r="L134" s="25">
        <v>11164.284029999999</v>
      </c>
      <c r="M134" s="25">
        <v>1101.26965</v>
      </c>
      <c r="N134" s="25">
        <v>12265.553679999999</v>
      </c>
      <c r="O134" s="25">
        <v>128150.22237</v>
      </c>
      <c r="P134" s="25">
        <v>71055.926149999999</v>
      </c>
      <c r="Q134" s="25">
        <v>0</v>
      </c>
      <c r="R134" s="26">
        <v>71055.926149999999</v>
      </c>
    </row>
    <row r="135" spans="1:18">
      <c r="A135" s="27"/>
      <c r="B135" s="27"/>
      <c r="C135" s="27"/>
      <c r="D135" s="22" t="s">
        <v>168</v>
      </c>
      <c r="E135" s="23">
        <v>503</v>
      </c>
      <c r="F135" s="24">
        <v>449.07933000000003</v>
      </c>
      <c r="G135" s="25">
        <v>0</v>
      </c>
      <c r="H135" s="25">
        <v>449.07933000000003</v>
      </c>
      <c r="I135" s="25">
        <v>13097.213460000001</v>
      </c>
      <c r="J135" s="25">
        <v>1.32E-3</v>
      </c>
      <c r="K135" s="25">
        <v>13097.214779999998</v>
      </c>
      <c r="L135" s="25">
        <v>203.34437</v>
      </c>
      <c r="M135" s="25">
        <v>0</v>
      </c>
      <c r="N135" s="25">
        <v>203.34437</v>
      </c>
      <c r="O135" s="25">
        <v>13749.63848</v>
      </c>
      <c r="P135" s="25">
        <v>4643.3808499999996</v>
      </c>
      <c r="Q135" s="25">
        <v>0</v>
      </c>
      <c r="R135" s="26">
        <v>4643.3808499999996</v>
      </c>
    </row>
    <row r="136" spans="1:18">
      <c r="A136" s="27"/>
      <c r="B136" s="27"/>
      <c r="C136" s="27"/>
      <c r="D136" s="22" t="s">
        <v>169</v>
      </c>
      <c r="E136" s="23">
        <v>751</v>
      </c>
      <c r="F136" s="24">
        <v>195.43510999999998</v>
      </c>
      <c r="G136" s="25">
        <v>0</v>
      </c>
      <c r="H136" s="25">
        <v>195.43510999999998</v>
      </c>
      <c r="I136" s="25">
        <v>2597.8598500000003</v>
      </c>
      <c r="J136" s="25">
        <v>0</v>
      </c>
      <c r="K136" s="25">
        <v>2597.8598500000003</v>
      </c>
      <c r="L136" s="25">
        <v>71.580110000000005</v>
      </c>
      <c r="M136" s="25">
        <v>0</v>
      </c>
      <c r="N136" s="25">
        <v>71.580110000000005</v>
      </c>
      <c r="O136" s="25">
        <v>2864.8750700000001</v>
      </c>
      <c r="P136" s="25">
        <v>1724.5385100000001</v>
      </c>
      <c r="Q136" s="25">
        <v>0</v>
      </c>
      <c r="R136" s="26">
        <v>1724.5385100000001</v>
      </c>
    </row>
    <row r="137" spans="1:18">
      <c r="A137" s="27"/>
      <c r="B137" s="27"/>
      <c r="C137" s="22" t="s">
        <v>170</v>
      </c>
      <c r="D137" s="22" t="s">
        <v>170</v>
      </c>
      <c r="E137" s="23">
        <v>40</v>
      </c>
      <c r="F137" s="24">
        <v>3308.3761199999999</v>
      </c>
      <c r="G137" s="25">
        <v>0</v>
      </c>
      <c r="H137" s="25">
        <v>3308.3761199999999</v>
      </c>
      <c r="I137" s="25">
        <v>27615.513920000001</v>
      </c>
      <c r="J137" s="25">
        <v>0.37852999999999998</v>
      </c>
      <c r="K137" s="25">
        <v>27615.892449999999</v>
      </c>
      <c r="L137" s="25">
        <v>1838.7150200000001</v>
      </c>
      <c r="M137" s="25">
        <v>0</v>
      </c>
      <c r="N137" s="25">
        <v>1838.7150200000001</v>
      </c>
      <c r="O137" s="25">
        <v>32762.98359</v>
      </c>
      <c r="P137" s="25">
        <v>13371.537699999999</v>
      </c>
      <c r="Q137" s="25">
        <v>0</v>
      </c>
      <c r="R137" s="26">
        <v>13371.537699999999</v>
      </c>
    </row>
    <row r="138" spans="1:18">
      <c r="A138" s="27"/>
      <c r="B138" s="27"/>
      <c r="C138" s="27"/>
      <c r="D138" s="22" t="s">
        <v>171</v>
      </c>
      <c r="E138" s="23">
        <v>696</v>
      </c>
      <c r="F138" s="24">
        <v>21.33549</v>
      </c>
      <c r="G138" s="25">
        <v>0</v>
      </c>
      <c r="H138" s="25">
        <v>21.33549</v>
      </c>
      <c r="I138" s="25">
        <v>1529.3968500000001</v>
      </c>
      <c r="J138" s="25">
        <v>0</v>
      </c>
      <c r="K138" s="25">
        <v>1529.3968500000001</v>
      </c>
      <c r="L138" s="25">
        <v>85.632639999999995</v>
      </c>
      <c r="M138" s="25">
        <v>0</v>
      </c>
      <c r="N138" s="25">
        <v>85.632639999999995</v>
      </c>
      <c r="O138" s="25">
        <v>1636.3649800000001</v>
      </c>
      <c r="P138" s="25">
        <v>2912.07386</v>
      </c>
      <c r="Q138" s="25">
        <v>0</v>
      </c>
      <c r="R138" s="26">
        <v>2912.07386</v>
      </c>
    </row>
    <row r="139" spans="1:18">
      <c r="A139" s="27"/>
      <c r="B139" s="27"/>
      <c r="C139" s="22" t="s">
        <v>49</v>
      </c>
      <c r="D139" s="22" t="s">
        <v>172</v>
      </c>
      <c r="E139" s="23">
        <v>43</v>
      </c>
      <c r="F139" s="24">
        <v>2213.4463799999999</v>
      </c>
      <c r="G139" s="25">
        <v>0</v>
      </c>
      <c r="H139" s="25">
        <v>2213.4463799999999</v>
      </c>
      <c r="I139" s="25">
        <v>18705.927070000002</v>
      </c>
      <c r="J139" s="25">
        <v>0.37425000000000003</v>
      </c>
      <c r="K139" s="25">
        <v>18706.301319999999</v>
      </c>
      <c r="L139" s="25">
        <v>587.72523000000001</v>
      </c>
      <c r="M139" s="25">
        <v>0.50714999999999999</v>
      </c>
      <c r="N139" s="25">
        <v>588.23238000000003</v>
      </c>
      <c r="O139" s="25">
        <v>21507.980079999998</v>
      </c>
      <c r="P139" s="25">
        <v>6677.3745699999999</v>
      </c>
      <c r="Q139" s="25">
        <v>0</v>
      </c>
      <c r="R139" s="26">
        <v>6677.3745699999999</v>
      </c>
    </row>
    <row r="140" spans="1:18">
      <c r="A140" s="27"/>
      <c r="B140" s="27"/>
      <c r="C140" s="22" t="s">
        <v>173</v>
      </c>
      <c r="D140" s="22" t="s">
        <v>173</v>
      </c>
      <c r="E140" s="23">
        <v>41</v>
      </c>
      <c r="F140" s="24">
        <v>487.69923</v>
      </c>
      <c r="G140" s="25">
        <v>0</v>
      </c>
      <c r="H140" s="25">
        <v>487.69923</v>
      </c>
      <c r="I140" s="25">
        <v>10924.99481</v>
      </c>
      <c r="J140" s="25">
        <v>18.95984</v>
      </c>
      <c r="K140" s="25">
        <v>10943.95465</v>
      </c>
      <c r="L140" s="25">
        <v>299.90813000000003</v>
      </c>
      <c r="M140" s="25">
        <v>0</v>
      </c>
      <c r="N140" s="25">
        <v>299.90813000000003</v>
      </c>
      <c r="O140" s="25">
        <v>11731.56201</v>
      </c>
      <c r="P140" s="25">
        <v>4056.58781</v>
      </c>
      <c r="Q140" s="25">
        <v>0</v>
      </c>
      <c r="R140" s="26">
        <v>4056.58781</v>
      </c>
    </row>
    <row r="141" spans="1:18">
      <c r="A141" s="27"/>
      <c r="B141" s="27"/>
      <c r="C141" s="22" t="s">
        <v>129</v>
      </c>
      <c r="D141" s="22" t="s">
        <v>129</v>
      </c>
      <c r="E141" s="23">
        <v>38</v>
      </c>
      <c r="F141" s="24">
        <v>3777.59231</v>
      </c>
      <c r="G141" s="25">
        <v>0</v>
      </c>
      <c r="H141" s="25">
        <v>3777.59231</v>
      </c>
      <c r="I141" s="25">
        <v>12858.35217</v>
      </c>
      <c r="J141" s="25">
        <v>0</v>
      </c>
      <c r="K141" s="25">
        <v>12858.35217</v>
      </c>
      <c r="L141" s="25">
        <v>361.52203000000003</v>
      </c>
      <c r="M141" s="25">
        <v>0</v>
      </c>
      <c r="N141" s="25">
        <v>361.52203000000003</v>
      </c>
      <c r="O141" s="25">
        <v>16997.466510000002</v>
      </c>
      <c r="P141" s="25">
        <v>3316.8837799999997</v>
      </c>
      <c r="Q141" s="25">
        <v>0</v>
      </c>
      <c r="R141" s="26">
        <v>3316.8837799999997</v>
      </c>
    </row>
    <row r="142" spans="1:18">
      <c r="A142" s="27"/>
      <c r="B142" s="27"/>
      <c r="C142" s="27"/>
      <c r="D142" s="22" t="s">
        <v>174</v>
      </c>
      <c r="E142" s="23">
        <v>588</v>
      </c>
      <c r="F142" s="24">
        <v>80.943789999999993</v>
      </c>
      <c r="G142" s="25">
        <v>0</v>
      </c>
      <c r="H142" s="25">
        <v>80.943789999999993</v>
      </c>
      <c r="I142" s="25">
        <v>2495.88357</v>
      </c>
      <c r="J142" s="25">
        <v>0</v>
      </c>
      <c r="K142" s="25">
        <v>2495.88357</v>
      </c>
      <c r="L142" s="25">
        <v>126.21599000000001</v>
      </c>
      <c r="M142" s="25">
        <v>0</v>
      </c>
      <c r="N142" s="25">
        <v>126.21599000000001</v>
      </c>
      <c r="O142" s="25">
        <v>2703.0433499999999</v>
      </c>
      <c r="P142" s="25">
        <v>803.67499999999995</v>
      </c>
      <c r="Q142" s="25">
        <v>0</v>
      </c>
      <c r="R142" s="26">
        <v>803.67499999999995</v>
      </c>
    </row>
    <row r="143" spans="1:18">
      <c r="A143" s="27"/>
      <c r="B143" s="27"/>
      <c r="C143" s="27"/>
      <c r="D143" s="22" t="s">
        <v>175</v>
      </c>
      <c r="E143" s="23">
        <v>39</v>
      </c>
      <c r="F143" s="24">
        <v>136.05477999999999</v>
      </c>
      <c r="G143" s="25">
        <v>0</v>
      </c>
      <c r="H143" s="25">
        <v>136.05477999999999</v>
      </c>
      <c r="I143" s="25">
        <v>1402.7313899999999</v>
      </c>
      <c r="J143" s="25">
        <v>0</v>
      </c>
      <c r="K143" s="25">
        <v>1402.7313899999999</v>
      </c>
      <c r="L143" s="25">
        <v>119.32814</v>
      </c>
      <c r="M143" s="25">
        <v>0</v>
      </c>
      <c r="N143" s="25">
        <v>119.32814</v>
      </c>
      <c r="O143" s="25">
        <v>1658.1143100000002</v>
      </c>
      <c r="P143" s="25">
        <v>1482.85654</v>
      </c>
      <c r="Q143" s="25">
        <v>0</v>
      </c>
      <c r="R143" s="26">
        <v>1482.85654</v>
      </c>
    </row>
    <row r="144" spans="1:18">
      <c r="A144" s="27"/>
      <c r="B144" s="27"/>
      <c r="C144" s="22" t="s">
        <v>176</v>
      </c>
      <c r="D144" s="22" t="s">
        <v>176</v>
      </c>
      <c r="E144" s="23">
        <v>36</v>
      </c>
      <c r="F144" s="24">
        <v>3650.2641600000002</v>
      </c>
      <c r="G144" s="25">
        <v>0</v>
      </c>
      <c r="H144" s="25">
        <v>3650.2641600000002</v>
      </c>
      <c r="I144" s="25">
        <v>18566.381949999999</v>
      </c>
      <c r="J144" s="25">
        <v>6.3899999999999998E-3</v>
      </c>
      <c r="K144" s="25">
        <v>18566.388340000001</v>
      </c>
      <c r="L144" s="25">
        <v>850.91568000000007</v>
      </c>
      <c r="M144" s="25">
        <v>0</v>
      </c>
      <c r="N144" s="25">
        <v>850.91568000000007</v>
      </c>
      <c r="O144" s="25">
        <v>23067.568179999998</v>
      </c>
      <c r="P144" s="25">
        <v>5211.1407099999997</v>
      </c>
      <c r="Q144" s="25">
        <v>0</v>
      </c>
      <c r="R144" s="26">
        <v>5211.1407099999997</v>
      </c>
    </row>
    <row r="145" spans="1:18">
      <c r="A145" s="27"/>
      <c r="B145" s="27"/>
      <c r="C145" s="27"/>
      <c r="D145" s="22" t="s">
        <v>177</v>
      </c>
      <c r="E145" s="23">
        <v>466</v>
      </c>
      <c r="F145" s="24">
        <v>71.959530000000001</v>
      </c>
      <c r="G145" s="25">
        <v>0</v>
      </c>
      <c r="H145" s="25">
        <v>71.959530000000001</v>
      </c>
      <c r="I145" s="25">
        <v>1985.0640900000001</v>
      </c>
      <c r="J145" s="25">
        <v>73.218559999999997</v>
      </c>
      <c r="K145" s="25">
        <v>2058.2826500000001</v>
      </c>
      <c r="L145" s="25">
        <v>9.2807000000000013</v>
      </c>
      <c r="M145" s="25">
        <v>0</v>
      </c>
      <c r="N145" s="25">
        <v>9.2807000000000013</v>
      </c>
      <c r="O145" s="25">
        <v>2139.52288</v>
      </c>
      <c r="P145" s="25">
        <v>1310.5710300000001</v>
      </c>
      <c r="Q145" s="25">
        <v>0</v>
      </c>
      <c r="R145" s="26">
        <v>1310.5710300000001</v>
      </c>
    </row>
    <row r="146" spans="1:18">
      <c r="A146" s="27"/>
      <c r="B146" s="27"/>
      <c r="C146" s="27"/>
      <c r="D146" s="22" t="s">
        <v>178</v>
      </c>
      <c r="E146" s="23">
        <v>589</v>
      </c>
      <c r="F146" s="24">
        <v>53.952649999999998</v>
      </c>
      <c r="G146" s="25">
        <v>0</v>
      </c>
      <c r="H146" s="25">
        <v>53.952649999999998</v>
      </c>
      <c r="I146" s="25">
        <v>1154.3069599999999</v>
      </c>
      <c r="J146" s="25">
        <v>0</v>
      </c>
      <c r="K146" s="25">
        <v>1154.3069599999999</v>
      </c>
      <c r="L146" s="25">
        <v>48.630900000000004</v>
      </c>
      <c r="M146" s="25">
        <v>0</v>
      </c>
      <c r="N146" s="25">
        <v>48.630900000000004</v>
      </c>
      <c r="O146" s="25">
        <v>1256.8905099999999</v>
      </c>
      <c r="P146" s="25">
        <v>1418.72344</v>
      </c>
      <c r="Q146" s="25">
        <v>0</v>
      </c>
      <c r="R146" s="26">
        <v>1418.72344</v>
      </c>
    </row>
    <row r="147" spans="1:18">
      <c r="A147" s="27"/>
      <c r="B147" s="27"/>
      <c r="C147" s="27"/>
      <c r="D147" s="22" t="s">
        <v>179</v>
      </c>
      <c r="E147" s="23">
        <v>709</v>
      </c>
      <c r="F147" s="24">
        <v>0</v>
      </c>
      <c r="G147" s="25">
        <v>0</v>
      </c>
      <c r="H147" s="25">
        <v>0</v>
      </c>
      <c r="I147" s="25">
        <v>0</v>
      </c>
      <c r="J147" s="25">
        <v>0</v>
      </c>
      <c r="K147" s="25">
        <v>0</v>
      </c>
      <c r="L147" s="25">
        <v>11.32325</v>
      </c>
      <c r="M147" s="25">
        <v>0</v>
      </c>
      <c r="N147" s="25">
        <v>11.32325</v>
      </c>
      <c r="O147" s="25">
        <v>11.32325</v>
      </c>
      <c r="P147" s="25">
        <v>0</v>
      </c>
      <c r="Q147" s="25">
        <v>0</v>
      </c>
      <c r="R147" s="26">
        <v>0</v>
      </c>
    </row>
    <row r="148" spans="1:18">
      <c r="A148" s="27"/>
      <c r="B148" s="22" t="s">
        <v>180</v>
      </c>
      <c r="C148" s="22" t="s">
        <v>181</v>
      </c>
      <c r="D148" s="22" t="s">
        <v>182</v>
      </c>
      <c r="E148" s="23">
        <v>698</v>
      </c>
      <c r="F148" s="24">
        <v>212.86309</v>
      </c>
      <c r="G148" s="25">
        <v>0</v>
      </c>
      <c r="H148" s="25">
        <v>212.86309</v>
      </c>
      <c r="I148" s="25">
        <v>122021.6583</v>
      </c>
      <c r="J148" s="25">
        <v>5.8999999999999992E-4</v>
      </c>
      <c r="K148" s="25">
        <v>122021.65889000001</v>
      </c>
      <c r="L148" s="25">
        <v>309.59287</v>
      </c>
      <c r="M148" s="25">
        <v>102.09334</v>
      </c>
      <c r="N148" s="25">
        <v>411.68621000000002</v>
      </c>
      <c r="O148" s="25">
        <v>122646.20819</v>
      </c>
      <c r="P148" s="25">
        <v>0</v>
      </c>
      <c r="Q148" s="25">
        <v>0</v>
      </c>
      <c r="R148" s="26">
        <v>0</v>
      </c>
    </row>
    <row r="149" spans="1:18">
      <c r="A149" s="27"/>
      <c r="B149" s="27"/>
      <c r="C149" s="27"/>
      <c r="D149" s="22" t="s">
        <v>180</v>
      </c>
      <c r="E149" s="23">
        <v>372</v>
      </c>
      <c r="F149" s="24">
        <v>29174.980350000002</v>
      </c>
      <c r="G149" s="25">
        <v>0</v>
      </c>
      <c r="H149" s="25">
        <v>29174.980350000002</v>
      </c>
      <c r="I149" s="25">
        <v>985.2287</v>
      </c>
      <c r="J149" s="25">
        <v>1586.7745199999999</v>
      </c>
      <c r="K149" s="25">
        <v>2572.0032200000001</v>
      </c>
      <c r="L149" s="25">
        <v>23554.906879999999</v>
      </c>
      <c r="M149" s="25">
        <v>3947.5030099999999</v>
      </c>
      <c r="N149" s="25">
        <v>27502.409889999999</v>
      </c>
      <c r="O149" s="25">
        <v>59249.393459999999</v>
      </c>
      <c r="P149" s="25">
        <v>37573.333890000002</v>
      </c>
      <c r="Q149" s="25">
        <v>0</v>
      </c>
      <c r="R149" s="26">
        <v>37573.333890000002</v>
      </c>
    </row>
    <row r="150" spans="1:18">
      <c r="A150" s="27"/>
      <c r="B150" s="27"/>
      <c r="C150" s="27"/>
      <c r="D150" s="27"/>
      <c r="E150" s="28">
        <v>556</v>
      </c>
      <c r="F150" s="29">
        <v>358.83727000000005</v>
      </c>
      <c r="G150" s="30">
        <v>0</v>
      </c>
      <c r="H150" s="30">
        <v>358.83727000000005</v>
      </c>
      <c r="I150" s="30">
        <v>60975.456909999994</v>
      </c>
      <c r="J150" s="30">
        <v>651.05689000000007</v>
      </c>
      <c r="K150" s="30">
        <v>61626.513800000001</v>
      </c>
      <c r="L150" s="30">
        <v>1420.6987300000001</v>
      </c>
      <c r="M150" s="30">
        <v>0</v>
      </c>
      <c r="N150" s="30">
        <v>1420.6987300000001</v>
      </c>
      <c r="O150" s="30">
        <v>63406.049799999993</v>
      </c>
      <c r="P150" s="30">
        <v>9905.1708699999999</v>
      </c>
      <c r="Q150" s="30">
        <v>0</v>
      </c>
      <c r="R150" s="31">
        <v>9905.1708699999999</v>
      </c>
    </row>
    <row r="151" spans="1:18">
      <c r="A151" s="27"/>
      <c r="B151" s="27"/>
      <c r="C151" s="27"/>
      <c r="D151" s="27"/>
      <c r="E151" s="28">
        <v>557</v>
      </c>
      <c r="F151" s="29">
        <v>26.738720000000001</v>
      </c>
      <c r="G151" s="30">
        <v>0</v>
      </c>
      <c r="H151" s="30">
        <v>26.738720000000001</v>
      </c>
      <c r="I151" s="30">
        <v>111070.60542000001</v>
      </c>
      <c r="J151" s="30">
        <v>950.67121999999995</v>
      </c>
      <c r="K151" s="30">
        <v>112021.27664</v>
      </c>
      <c r="L151" s="30">
        <v>5489.7914000000001</v>
      </c>
      <c r="M151" s="30">
        <v>268.52699000000001</v>
      </c>
      <c r="N151" s="30">
        <v>5758.3183899999995</v>
      </c>
      <c r="O151" s="30">
        <v>117806.33375000001</v>
      </c>
      <c r="P151" s="30">
        <v>7948.7460799999999</v>
      </c>
      <c r="Q151" s="30">
        <v>0</v>
      </c>
      <c r="R151" s="31">
        <v>7948.7460799999999</v>
      </c>
    </row>
    <row r="152" spans="1:18">
      <c r="A152" s="27"/>
      <c r="B152" s="27"/>
      <c r="C152" s="27"/>
      <c r="D152" s="27"/>
      <c r="E152" s="28">
        <v>566</v>
      </c>
      <c r="F152" s="29">
        <v>24194.806170000003</v>
      </c>
      <c r="G152" s="30">
        <v>0</v>
      </c>
      <c r="H152" s="30">
        <v>24194.806170000003</v>
      </c>
      <c r="I152" s="30">
        <v>101017.16686</v>
      </c>
      <c r="J152" s="30">
        <v>514.53502000000003</v>
      </c>
      <c r="K152" s="30">
        <v>101531.70187999999</v>
      </c>
      <c r="L152" s="30">
        <v>7554.0678399999997</v>
      </c>
      <c r="M152" s="30">
        <v>1489.9602500000001</v>
      </c>
      <c r="N152" s="30">
        <v>9044.0280899999998</v>
      </c>
      <c r="O152" s="30">
        <v>134770.53613999998</v>
      </c>
      <c r="P152" s="30">
        <v>42654.718049999996</v>
      </c>
      <c r="Q152" s="30">
        <v>0</v>
      </c>
      <c r="R152" s="31">
        <v>42654.718049999996</v>
      </c>
    </row>
    <row r="153" spans="1:18">
      <c r="A153" s="27"/>
      <c r="B153" s="27"/>
      <c r="C153" s="27"/>
      <c r="D153" s="27"/>
      <c r="E153" s="28">
        <v>373</v>
      </c>
      <c r="F153" s="29">
        <v>28753.072469999999</v>
      </c>
      <c r="G153" s="30">
        <v>0</v>
      </c>
      <c r="H153" s="30">
        <v>28753.072469999999</v>
      </c>
      <c r="I153" s="30">
        <v>126361.00865</v>
      </c>
      <c r="J153" s="30">
        <v>1254.3177900000001</v>
      </c>
      <c r="K153" s="30">
        <v>127615.32644</v>
      </c>
      <c r="L153" s="30">
        <v>9831.9427300000007</v>
      </c>
      <c r="M153" s="30">
        <v>4614.8166799999999</v>
      </c>
      <c r="N153" s="30">
        <v>14446.759410000001</v>
      </c>
      <c r="O153" s="30">
        <v>170815.15831999999</v>
      </c>
      <c r="P153" s="30">
        <v>57057.396189999999</v>
      </c>
      <c r="Q153" s="30">
        <v>0</v>
      </c>
      <c r="R153" s="31">
        <v>57057.396189999999</v>
      </c>
    </row>
    <row r="154" spans="1:18">
      <c r="A154" s="27"/>
      <c r="B154" s="27"/>
      <c r="C154" s="27"/>
      <c r="D154" s="27"/>
      <c r="E154" s="28">
        <v>683</v>
      </c>
      <c r="F154" s="29">
        <v>0</v>
      </c>
      <c r="G154" s="30">
        <v>0</v>
      </c>
      <c r="H154" s="30">
        <v>0</v>
      </c>
      <c r="I154" s="30">
        <v>106821.04773000001</v>
      </c>
      <c r="J154" s="30">
        <v>52.754249999999999</v>
      </c>
      <c r="K154" s="30">
        <v>106873.80198</v>
      </c>
      <c r="L154" s="30">
        <v>799.68052999999998</v>
      </c>
      <c r="M154" s="30">
        <v>296.18004999999999</v>
      </c>
      <c r="N154" s="30">
        <v>1095.86058</v>
      </c>
      <c r="O154" s="30">
        <v>107969.66256</v>
      </c>
      <c r="P154" s="30">
        <v>0</v>
      </c>
      <c r="Q154" s="30">
        <v>0</v>
      </c>
      <c r="R154" s="31">
        <v>0</v>
      </c>
    </row>
    <row r="155" spans="1:18">
      <c r="A155" s="27"/>
      <c r="B155" s="27"/>
      <c r="C155" s="27"/>
      <c r="D155" s="22" t="s">
        <v>183</v>
      </c>
      <c r="E155" s="23">
        <v>519</v>
      </c>
      <c r="F155" s="24">
        <v>12462.325060000001</v>
      </c>
      <c r="G155" s="25">
        <v>0</v>
      </c>
      <c r="H155" s="25">
        <v>12462.325060000001</v>
      </c>
      <c r="I155" s="25">
        <v>65842.21488</v>
      </c>
      <c r="J155" s="25">
        <v>662.02142000000003</v>
      </c>
      <c r="K155" s="25">
        <v>66504.236300000004</v>
      </c>
      <c r="L155" s="25">
        <v>7873.6146600000002</v>
      </c>
      <c r="M155" s="25">
        <v>282.41361000000001</v>
      </c>
      <c r="N155" s="25">
        <v>8156.0282699999998</v>
      </c>
      <c r="O155" s="25">
        <v>87122.589630000002</v>
      </c>
      <c r="P155" s="25">
        <v>54740.825159999993</v>
      </c>
      <c r="Q155" s="25">
        <v>0</v>
      </c>
      <c r="R155" s="26">
        <v>54740.825159999993</v>
      </c>
    </row>
    <row r="156" spans="1:18">
      <c r="A156" s="27"/>
      <c r="B156" s="27"/>
      <c r="C156" s="27"/>
      <c r="D156" s="27"/>
      <c r="E156" s="28">
        <v>747</v>
      </c>
      <c r="F156" s="29">
        <v>0</v>
      </c>
      <c r="G156" s="30">
        <v>0</v>
      </c>
      <c r="H156" s="30">
        <v>0</v>
      </c>
      <c r="I156" s="30">
        <v>135732.77934000001</v>
      </c>
      <c r="J156" s="30">
        <v>0</v>
      </c>
      <c r="K156" s="30">
        <v>135732.77934000001</v>
      </c>
      <c r="L156" s="30">
        <v>35.441589999999998</v>
      </c>
      <c r="M156" s="30">
        <v>0</v>
      </c>
      <c r="N156" s="30">
        <v>35.441589999999998</v>
      </c>
      <c r="O156" s="30">
        <v>135768.22093000001</v>
      </c>
      <c r="P156" s="30">
        <v>0</v>
      </c>
      <c r="Q156" s="30">
        <v>0</v>
      </c>
      <c r="R156" s="31">
        <v>0</v>
      </c>
    </row>
    <row r="157" spans="1:18">
      <c r="A157" s="27"/>
      <c r="B157" s="27"/>
      <c r="C157" s="27"/>
      <c r="D157" s="22" t="s">
        <v>184</v>
      </c>
      <c r="E157" s="23">
        <v>546</v>
      </c>
      <c r="F157" s="24">
        <v>33520.820739999996</v>
      </c>
      <c r="G157" s="25">
        <v>0</v>
      </c>
      <c r="H157" s="25">
        <v>33520.820739999996</v>
      </c>
      <c r="I157" s="25">
        <v>62816.656090000004</v>
      </c>
      <c r="J157" s="25">
        <v>1638.1810800000001</v>
      </c>
      <c r="K157" s="25">
        <v>64454.837169999999</v>
      </c>
      <c r="L157" s="25">
        <v>6834.00281</v>
      </c>
      <c r="M157" s="25">
        <v>875.45070999999996</v>
      </c>
      <c r="N157" s="25">
        <v>7709.4535199999991</v>
      </c>
      <c r="O157" s="25">
        <v>105685.11143</v>
      </c>
      <c r="P157" s="25">
        <v>19966.790499999999</v>
      </c>
      <c r="Q157" s="25">
        <v>0</v>
      </c>
      <c r="R157" s="26">
        <v>19966.790499999999</v>
      </c>
    </row>
    <row r="158" spans="1:18">
      <c r="A158" s="27"/>
      <c r="B158" s="27"/>
      <c r="C158" s="27"/>
      <c r="D158" s="22" t="s">
        <v>185</v>
      </c>
      <c r="E158" s="23">
        <v>829</v>
      </c>
      <c r="F158" s="24">
        <v>0</v>
      </c>
      <c r="G158" s="25">
        <v>0</v>
      </c>
      <c r="H158" s="25">
        <v>0</v>
      </c>
      <c r="I158" s="25">
        <v>0</v>
      </c>
      <c r="J158" s="25">
        <v>0</v>
      </c>
      <c r="K158" s="25">
        <v>0</v>
      </c>
      <c r="L158" s="25">
        <v>0</v>
      </c>
      <c r="M158" s="25">
        <v>0</v>
      </c>
      <c r="N158" s="25">
        <v>0</v>
      </c>
      <c r="O158" s="25">
        <v>0</v>
      </c>
      <c r="P158" s="25">
        <v>0</v>
      </c>
      <c r="Q158" s="25">
        <v>0</v>
      </c>
      <c r="R158" s="26">
        <v>0</v>
      </c>
    </row>
    <row r="159" spans="1:18">
      <c r="A159" s="27"/>
      <c r="B159" s="22" t="s">
        <v>186</v>
      </c>
      <c r="C159" s="22" t="s">
        <v>187</v>
      </c>
      <c r="D159" s="22" t="s">
        <v>187</v>
      </c>
      <c r="E159" s="23">
        <v>291</v>
      </c>
      <c r="F159" s="24">
        <v>2376.7985400000002</v>
      </c>
      <c r="G159" s="25">
        <v>0</v>
      </c>
      <c r="H159" s="25">
        <v>2376.7985400000002</v>
      </c>
      <c r="I159" s="25">
        <v>24985.152550000003</v>
      </c>
      <c r="J159" s="25">
        <v>54.522280000000002</v>
      </c>
      <c r="K159" s="25">
        <v>25039.67483</v>
      </c>
      <c r="L159" s="25">
        <v>1390.3958799999998</v>
      </c>
      <c r="M159" s="25">
        <v>0</v>
      </c>
      <c r="N159" s="25">
        <v>1390.3958799999998</v>
      </c>
      <c r="O159" s="25">
        <v>28806.86925</v>
      </c>
      <c r="P159" s="25">
        <v>5096.70831</v>
      </c>
      <c r="Q159" s="25">
        <v>0</v>
      </c>
      <c r="R159" s="26">
        <v>5096.70831</v>
      </c>
    </row>
    <row r="160" spans="1:18">
      <c r="A160" s="27"/>
      <c r="B160" s="27"/>
      <c r="C160" s="22" t="s">
        <v>188</v>
      </c>
      <c r="D160" s="22" t="s">
        <v>188</v>
      </c>
      <c r="E160" s="23">
        <v>293</v>
      </c>
      <c r="F160" s="24">
        <v>5627.1508899999999</v>
      </c>
      <c r="G160" s="25">
        <v>0</v>
      </c>
      <c r="H160" s="25">
        <v>5627.1508899999999</v>
      </c>
      <c r="I160" s="25">
        <v>21031.820949999998</v>
      </c>
      <c r="J160" s="25">
        <v>35.061260000000004</v>
      </c>
      <c r="K160" s="25">
        <v>21066.88221</v>
      </c>
      <c r="L160" s="25">
        <v>1159.52998</v>
      </c>
      <c r="M160" s="25">
        <v>36.75</v>
      </c>
      <c r="N160" s="25">
        <v>1196.27998</v>
      </c>
      <c r="O160" s="25">
        <v>27890.31308</v>
      </c>
      <c r="P160" s="25">
        <v>4574.7659999999996</v>
      </c>
      <c r="Q160" s="25">
        <v>0</v>
      </c>
      <c r="R160" s="26">
        <v>4574.7659999999996</v>
      </c>
    </row>
    <row r="161" spans="1:18">
      <c r="A161" s="27"/>
      <c r="B161" s="27"/>
      <c r="C161" s="27"/>
      <c r="D161" s="22" t="s">
        <v>189</v>
      </c>
      <c r="E161" s="23">
        <v>295</v>
      </c>
      <c r="F161" s="24">
        <v>4448.5890799999997</v>
      </c>
      <c r="G161" s="25">
        <v>0</v>
      </c>
      <c r="H161" s="25">
        <v>4448.5890799999997</v>
      </c>
      <c r="I161" s="25">
        <v>3468.82323</v>
      </c>
      <c r="J161" s="25">
        <v>29.225279999999998</v>
      </c>
      <c r="K161" s="25">
        <v>3498.0485099999996</v>
      </c>
      <c r="L161" s="25">
        <v>99.927009999999996</v>
      </c>
      <c r="M161" s="25">
        <v>0</v>
      </c>
      <c r="N161" s="25">
        <v>99.927009999999996</v>
      </c>
      <c r="O161" s="25">
        <v>8046.5645999999997</v>
      </c>
      <c r="P161" s="25">
        <v>2689.7624500000002</v>
      </c>
      <c r="Q161" s="25">
        <v>0</v>
      </c>
      <c r="R161" s="26">
        <v>2689.7624500000002</v>
      </c>
    </row>
    <row r="162" spans="1:18">
      <c r="A162" s="27"/>
      <c r="B162" s="27"/>
      <c r="C162" s="22" t="s">
        <v>190</v>
      </c>
      <c r="D162" s="22" t="s">
        <v>191</v>
      </c>
      <c r="E162" s="23">
        <v>297</v>
      </c>
      <c r="F162" s="24">
        <v>38221.318740000002</v>
      </c>
      <c r="G162" s="25">
        <v>0</v>
      </c>
      <c r="H162" s="25">
        <v>38221.318740000002</v>
      </c>
      <c r="I162" s="25">
        <v>81607.162750000003</v>
      </c>
      <c r="J162" s="25">
        <v>710.06826000000001</v>
      </c>
      <c r="K162" s="25">
        <v>82317.231010000003</v>
      </c>
      <c r="L162" s="25">
        <v>3430.4510399999999</v>
      </c>
      <c r="M162" s="25">
        <v>641.95326</v>
      </c>
      <c r="N162" s="25">
        <v>4072.4042999999997</v>
      </c>
      <c r="O162" s="25">
        <v>124610.95405</v>
      </c>
      <c r="P162" s="25">
        <v>45237.078270000005</v>
      </c>
      <c r="Q162" s="25">
        <v>0</v>
      </c>
      <c r="R162" s="26">
        <v>45237.078270000005</v>
      </c>
    </row>
    <row r="163" spans="1:18">
      <c r="A163" s="27"/>
      <c r="B163" s="27"/>
      <c r="C163" s="27"/>
      <c r="D163" s="22" t="s">
        <v>192</v>
      </c>
      <c r="E163" s="23">
        <v>298</v>
      </c>
      <c r="F163" s="24">
        <v>383.97847999999999</v>
      </c>
      <c r="G163" s="25">
        <v>0</v>
      </c>
      <c r="H163" s="25">
        <v>383.97847999999999</v>
      </c>
      <c r="I163" s="25">
        <v>5044.5247900000004</v>
      </c>
      <c r="J163" s="25">
        <v>0</v>
      </c>
      <c r="K163" s="25">
        <v>5044.5247900000004</v>
      </c>
      <c r="L163" s="25">
        <v>128.78050999999999</v>
      </c>
      <c r="M163" s="25">
        <v>0</v>
      </c>
      <c r="N163" s="25">
        <v>128.78050999999999</v>
      </c>
      <c r="O163" s="25">
        <v>5557.2837800000007</v>
      </c>
      <c r="P163" s="25">
        <v>3193.5574100000003</v>
      </c>
      <c r="Q163" s="25">
        <v>0</v>
      </c>
      <c r="R163" s="26">
        <v>3193.5574100000003</v>
      </c>
    </row>
    <row r="164" spans="1:18">
      <c r="A164" s="27"/>
      <c r="B164" s="27"/>
      <c r="C164" s="22" t="s">
        <v>186</v>
      </c>
      <c r="D164" s="22" t="s">
        <v>186</v>
      </c>
      <c r="E164" s="23">
        <v>289</v>
      </c>
      <c r="F164" s="24">
        <v>173210.23301</v>
      </c>
      <c r="G164" s="25">
        <v>36.519870000000004</v>
      </c>
      <c r="H164" s="25">
        <v>173246.75287999999</v>
      </c>
      <c r="I164" s="25">
        <v>218196.48168999999</v>
      </c>
      <c r="J164" s="25">
        <v>3178.5019199999997</v>
      </c>
      <c r="K164" s="25">
        <v>221374.98361000002</v>
      </c>
      <c r="L164" s="25">
        <v>56300.58352</v>
      </c>
      <c r="M164" s="25">
        <v>20147.761269999999</v>
      </c>
      <c r="N164" s="25">
        <v>76448.344790000003</v>
      </c>
      <c r="O164" s="25">
        <v>471070.08127999998</v>
      </c>
      <c r="P164" s="25">
        <v>209030.54665999999</v>
      </c>
      <c r="Q164" s="25">
        <v>0</v>
      </c>
      <c r="R164" s="26">
        <v>209030.54665999999</v>
      </c>
    </row>
    <row r="165" spans="1:18">
      <c r="A165" s="27"/>
      <c r="B165" s="27"/>
      <c r="C165" s="27"/>
      <c r="D165" s="27"/>
      <c r="E165" s="28">
        <v>822</v>
      </c>
      <c r="F165" s="29">
        <v>0</v>
      </c>
      <c r="G165" s="30">
        <v>0</v>
      </c>
      <c r="H165" s="30">
        <v>0</v>
      </c>
      <c r="I165" s="30">
        <v>0</v>
      </c>
      <c r="J165" s="30">
        <v>0</v>
      </c>
      <c r="K165" s="30">
        <v>0</v>
      </c>
      <c r="L165" s="30">
        <v>0</v>
      </c>
      <c r="M165" s="30">
        <v>0</v>
      </c>
      <c r="N165" s="30">
        <v>0</v>
      </c>
      <c r="O165" s="30">
        <v>0</v>
      </c>
      <c r="P165" s="30">
        <v>0</v>
      </c>
      <c r="Q165" s="30">
        <v>0</v>
      </c>
      <c r="R165" s="31">
        <v>0</v>
      </c>
    </row>
    <row r="166" spans="1:18">
      <c r="A166" s="27"/>
      <c r="B166" s="27"/>
      <c r="C166" s="27"/>
      <c r="D166" s="27"/>
      <c r="E166" s="28">
        <v>851</v>
      </c>
      <c r="F166" s="29">
        <v>0</v>
      </c>
      <c r="G166" s="30">
        <v>0</v>
      </c>
      <c r="H166" s="30">
        <v>0</v>
      </c>
      <c r="I166" s="30">
        <v>0</v>
      </c>
      <c r="J166" s="30">
        <v>0</v>
      </c>
      <c r="K166" s="30">
        <v>0</v>
      </c>
      <c r="L166" s="30">
        <v>3.7709999999999999</v>
      </c>
      <c r="M166" s="30">
        <v>0</v>
      </c>
      <c r="N166" s="30">
        <v>3.7709999999999999</v>
      </c>
      <c r="O166" s="30">
        <v>3.7709999999999999</v>
      </c>
      <c r="P166" s="30">
        <v>0</v>
      </c>
      <c r="Q166" s="30">
        <v>0</v>
      </c>
      <c r="R166" s="31">
        <v>0</v>
      </c>
    </row>
    <row r="167" spans="1:18">
      <c r="A167" s="27"/>
      <c r="B167" s="27"/>
      <c r="C167" s="27"/>
      <c r="D167" s="22" t="s">
        <v>193</v>
      </c>
      <c r="E167" s="23">
        <v>610</v>
      </c>
      <c r="F167" s="24">
        <v>12003.533730000001</v>
      </c>
      <c r="G167" s="25">
        <v>0</v>
      </c>
      <c r="H167" s="25">
        <v>12003.533730000001</v>
      </c>
      <c r="I167" s="25">
        <v>66531.607999999993</v>
      </c>
      <c r="J167" s="25">
        <v>212.03529</v>
      </c>
      <c r="K167" s="25">
        <v>66743.643289999993</v>
      </c>
      <c r="L167" s="25">
        <v>7909.5384199999999</v>
      </c>
      <c r="M167" s="25">
        <v>1369.6442400000001</v>
      </c>
      <c r="N167" s="25">
        <v>9279.1826600000004</v>
      </c>
      <c r="O167" s="25">
        <v>88026.359680000009</v>
      </c>
      <c r="P167" s="25">
        <v>60627.647830000002</v>
      </c>
      <c r="Q167" s="25">
        <v>0</v>
      </c>
      <c r="R167" s="26">
        <v>60627.647830000002</v>
      </c>
    </row>
    <row r="168" spans="1:18">
      <c r="A168" s="27"/>
      <c r="B168" s="27"/>
      <c r="C168" s="27"/>
      <c r="D168" s="22" t="s">
        <v>194</v>
      </c>
      <c r="E168" s="23">
        <v>673</v>
      </c>
      <c r="F168" s="24">
        <v>0.153</v>
      </c>
      <c r="G168" s="25">
        <v>0</v>
      </c>
      <c r="H168" s="25">
        <v>0.153</v>
      </c>
      <c r="I168" s="25">
        <v>1.3313499999999998</v>
      </c>
      <c r="J168" s="25">
        <v>0</v>
      </c>
      <c r="K168" s="25">
        <v>1.3313499999999998</v>
      </c>
      <c r="L168" s="25">
        <v>926.37476000000004</v>
      </c>
      <c r="M168" s="25">
        <v>0</v>
      </c>
      <c r="N168" s="25">
        <v>926.37476000000004</v>
      </c>
      <c r="O168" s="25">
        <v>927.85910999999999</v>
      </c>
      <c r="P168" s="25">
        <v>2342.2109599999999</v>
      </c>
      <c r="Q168" s="25">
        <v>0</v>
      </c>
      <c r="R168" s="26">
        <v>2342.2109599999999</v>
      </c>
    </row>
    <row r="169" spans="1:18">
      <c r="A169" s="27"/>
      <c r="B169" s="27"/>
      <c r="C169" s="22" t="s">
        <v>195</v>
      </c>
      <c r="D169" s="22" t="s">
        <v>195</v>
      </c>
      <c r="E169" s="23">
        <v>301</v>
      </c>
      <c r="F169" s="24">
        <v>36046.864670000003</v>
      </c>
      <c r="G169" s="25">
        <v>0</v>
      </c>
      <c r="H169" s="25">
        <v>36046.864670000003</v>
      </c>
      <c r="I169" s="25">
        <v>31349.99611</v>
      </c>
      <c r="J169" s="25">
        <v>28.185169999999999</v>
      </c>
      <c r="K169" s="25">
        <v>31378.181280000001</v>
      </c>
      <c r="L169" s="25">
        <v>1706.2068100000001</v>
      </c>
      <c r="M169" s="25">
        <v>101.43</v>
      </c>
      <c r="N169" s="25">
        <v>1807.63681</v>
      </c>
      <c r="O169" s="25">
        <v>69232.682760000011</v>
      </c>
      <c r="P169" s="25">
        <v>6156.6651300000003</v>
      </c>
      <c r="Q169" s="25">
        <v>0</v>
      </c>
      <c r="R169" s="26">
        <v>6156.6651300000003</v>
      </c>
    </row>
    <row r="170" spans="1:18">
      <c r="A170" s="27"/>
      <c r="B170" s="27"/>
      <c r="C170" s="22" t="s">
        <v>196</v>
      </c>
      <c r="D170" s="22" t="s">
        <v>197</v>
      </c>
      <c r="E170" s="23">
        <v>302</v>
      </c>
      <c r="F170" s="24">
        <v>8296.8929200000002</v>
      </c>
      <c r="G170" s="25">
        <v>0</v>
      </c>
      <c r="H170" s="25">
        <v>8296.8929200000002</v>
      </c>
      <c r="I170" s="25">
        <v>68876.561329999997</v>
      </c>
      <c r="J170" s="25">
        <v>123.45219</v>
      </c>
      <c r="K170" s="25">
        <v>69000.013519999993</v>
      </c>
      <c r="L170" s="25">
        <v>4945.0651799999996</v>
      </c>
      <c r="M170" s="25">
        <v>2007.92265</v>
      </c>
      <c r="N170" s="25">
        <v>6952.98783</v>
      </c>
      <c r="O170" s="25">
        <v>84249.89426999999</v>
      </c>
      <c r="P170" s="25">
        <v>55115.309939999999</v>
      </c>
      <c r="Q170" s="25">
        <v>0</v>
      </c>
      <c r="R170" s="26">
        <v>55115.309939999999</v>
      </c>
    </row>
    <row r="171" spans="1:18">
      <c r="A171" s="27"/>
      <c r="B171" s="27"/>
      <c r="C171" s="27"/>
      <c r="D171" s="22" t="s">
        <v>198</v>
      </c>
      <c r="E171" s="23">
        <v>619</v>
      </c>
      <c r="F171" s="24">
        <v>12290.68756</v>
      </c>
      <c r="G171" s="25">
        <v>0</v>
      </c>
      <c r="H171" s="25">
        <v>12290.68756</v>
      </c>
      <c r="I171" s="25">
        <v>32249.71501</v>
      </c>
      <c r="J171" s="25">
        <v>0</v>
      </c>
      <c r="K171" s="25">
        <v>32249.71501</v>
      </c>
      <c r="L171" s="25">
        <v>394.48904999999996</v>
      </c>
      <c r="M171" s="25">
        <v>0</v>
      </c>
      <c r="N171" s="25">
        <v>394.48904999999996</v>
      </c>
      <c r="O171" s="25">
        <v>44934.891619999995</v>
      </c>
      <c r="P171" s="25">
        <v>5363.4294600000003</v>
      </c>
      <c r="Q171" s="25">
        <v>0</v>
      </c>
      <c r="R171" s="26">
        <v>5363.4294600000003</v>
      </c>
    </row>
    <row r="172" spans="1:18">
      <c r="A172" s="27"/>
      <c r="B172" s="27"/>
      <c r="C172" s="27"/>
      <c r="D172" s="27"/>
      <c r="E172" s="28">
        <v>770</v>
      </c>
      <c r="F172" s="29">
        <v>2.8448500000000001</v>
      </c>
      <c r="G172" s="30">
        <v>0</v>
      </c>
      <c r="H172" s="30">
        <v>2.8448500000000001</v>
      </c>
      <c r="I172" s="30">
        <v>600.29968000000008</v>
      </c>
      <c r="J172" s="30">
        <v>0</v>
      </c>
      <c r="K172" s="30">
        <v>600.29968000000008</v>
      </c>
      <c r="L172" s="30">
        <v>40.114449999999998</v>
      </c>
      <c r="M172" s="30">
        <v>0</v>
      </c>
      <c r="N172" s="30">
        <v>40.114449999999998</v>
      </c>
      <c r="O172" s="30">
        <v>643.25897999999995</v>
      </c>
      <c r="P172" s="30">
        <v>3894.4692200000004</v>
      </c>
      <c r="Q172" s="30">
        <v>0</v>
      </c>
      <c r="R172" s="31">
        <v>3894.4692200000004</v>
      </c>
    </row>
    <row r="173" spans="1:18">
      <c r="A173" s="27"/>
      <c r="B173" s="27"/>
      <c r="C173" s="27"/>
      <c r="D173" s="22" t="s">
        <v>199</v>
      </c>
      <c r="E173" s="23">
        <v>538</v>
      </c>
      <c r="F173" s="24">
        <v>2716.07098</v>
      </c>
      <c r="G173" s="25">
        <v>0</v>
      </c>
      <c r="H173" s="25">
        <v>2716.07098</v>
      </c>
      <c r="I173" s="25">
        <v>8031.0814400000008</v>
      </c>
      <c r="J173" s="25">
        <v>9.2280000000000001E-2</v>
      </c>
      <c r="K173" s="25">
        <v>8031.1737199999998</v>
      </c>
      <c r="L173" s="25">
        <v>46.076190000000004</v>
      </c>
      <c r="M173" s="25">
        <v>0</v>
      </c>
      <c r="N173" s="25">
        <v>46.076190000000004</v>
      </c>
      <c r="O173" s="25">
        <v>10793.320890000001</v>
      </c>
      <c r="P173" s="25">
        <v>4402.8830800000005</v>
      </c>
      <c r="Q173" s="25">
        <v>0</v>
      </c>
      <c r="R173" s="26">
        <v>4402.8830800000005</v>
      </c>
    </row>
    <row r="174" spans="1:18">
      <c r="A174" s="27"/>
      <c r="B174" s="27"/>
      <c r="C174" s="27"/>
      <c r="D174" s="22" t="s">
        <v>200</v>
      </c>
      <c r="E174" s="23">
        <v>604</v>
      </c>
      <c r="F174" s="24">
        <v>23726.692899999998</v>
      </c>
      <c r="G174" s="25">
        <v>0</v>
      </c>
      <c r="H174" s="25">
        <v>23726.692899999998</v>
      </c>
      <c r="I174" s="25">
        <v>15303.68944</v>
      </c>
      <c r="J174" s="25">
        <v>0</v>
      </c>
      <c r="K174" s="25">
        <v>15303.68944</v>
      </c>
      <c r="L174" s="25">
        <v>606.58268999999996</v>
      </c>
      <c r="M174" s="25">
        <v>0</v>
      </c>
      <c r="N174" s="25">
        <v>606.58268999999996</v>
      </c>
      <c r="O174" s="25">
        <v>39636.965029999999</v>
      </c>
      <c r="P174" s="25">
        <v>13040.31186</v>
      </c>
      <c r="Q174" s="25">
        <v>0</v>
      </c>
      <c r="R174" s="26">
        <v>13040.31186</v>
      </c>
    </row>
    <row r="175" spans="1:18">
      <c r="A175" s="27"/>
      <c r="B175" s="27"/>
      <c r="C175" s="27"/>
      <c r="D175" s="22" t="s">
        <v>201</v>
      </c>
      <c r="E175" s="23">
        <v>786</v>
      </c>
      <c r="F175" s="24">
        <v>0</v>
      </c>
      <c r="G175" s="25">
        <v>0</v>
      </c>
      <c r="H175" s="25">
        <v>0</v>
      </c>
      <c r="I175" s="25">
        <v>0</v>
      </c>
      <c r="J175" s="25">
        <v>0</v>
      </c>
      <c r="K175" s="25">
        <v>0</v>
      </c>
      <c r="L175" s="25">
        <v>30.063700000000001</v>
      </c>
      <c r="M175" s="25">
        <v>0</v>
      </c>
      <c r="N175" s="25">
        <v>30.063700000000001</v>
      </c>
      <c r="O175" s="25">
        <v>30.063700000000001</v>
      </c>
      <c r="P175" s="25">
        <v>0</v>
      </c>
      <c r="Q175" s="25">
        <v>0</v>
      </c>
      <c r="R175" s="26">
        <v>0</v>
      </c>
    </row>
    <row r="176" spans="1:18">
      <c r="A176" s="27"/>
      <c r="B176" s="27"/>
      <c r="C176" s="27"/>
      <c r="D176" s="22" t="s">
        <v>202</v>
      </c>
      <c r="E176" s="23">
        <v>765</v>
      </c>
      <c r="F176" s="24">
        <v>55.261410000000005</v>
      </c>
      <c r="G176" s="25">
        <v>0</v>
      </c>
      <c r="H176" s="25">
        <v>55.261410000000005</v>
      </c>
      <c r="I176" s="25">
        <v>732.49904000000004</v>
      </c>
      <c r="J176" s="25">
        <v>0</v>
      </c>
      <c r="K176" s="25">
        <v>732.49904000000004</v>
      </c>
      <c r="L176" s="25">
        <v>220.58149</v>
      </c>
      <c r="M176" s="25">
        <v>0</v>
      </c>
      <c r="N176" s="25">
        <v>220.58149</v>
      </c>
      <c r="O176" s="25">
        <v>1008.3419399999999</v>
      </c>
      <c r="P176" s="25">
        <v>3960.1563799999999</v>
      </c>
      <c r="Q176" s="25">
        <v>0</v>
      </c>
      <c r="R176" s="26">
        <v>3960.1563799999999</v>
      </c>
    </row>
    <row r="177" spans="1:18">
      <c r="A177" s="27"/>
      <c r="B177" s="27"/>
      <c r="C177" s="22" t="s">
        <v>203</v>
      </c>
      <c r="D177" s="22" t="s">
        <v>204</v>
      </c>
      <c r="E177" s="23">
        <v>309</v>
      </c>
      <c r="F177" s="24">
        <v>14073.303260000001</v>
      </c>
      <c r="G177" s="25">
        <v>0</v>
      </c>
      <c r="H177" s="25">
        <v>14073.303260000001</v>
      </c>
      <c r="I177" s="25">
        <v>27777.034760000002</v>
      </c>
      <c r="J177" s="25">
        <v>8.6587399999999999</v>
      </c>
      <c r="K177" s="25">
        <v>27785.693500000001</v>
      </c>
      <c r="L177" s="25">
        <v>1986.4812299999999</v>
      </c>
      <c r="M177" s="25">
        <v>0.36749999999999999</v>
      </c>
      <c r="N177" s="25">
        <v>1986.8487299999999</v>
      </c>
      <c r="O177" s="25">
        <v>43845.84549</v>
      </c>
      <c r="P177" s="25">
        <v>5091.6348399999997</v>
      </c>
      <c r="Q177" s="25">
        <v>0</v>
      </c>
      <c r="R177" s="26">
        <v>5091.6348399999997</v>
      </c>
    </row>
    <row r="178" spans="1:18">
      <c r="A178" s="27"/>
      <c r="B178" s="27"/>
      <c r="C178" s="22" t="s">
        <v>205</v>
      </c>
      <c r="D178" s="22" t="s">
        <v>206</v>
      </c>
      <c r="E178" s="23">
        <v>602</v>
      </c>
      <c r="F178" s="24">
        <v>167.75639999999999</v>
      </c>
      <c r="G178" s="25">
        <v>0</v>
      </c>
      <c r="H178" s="25">
        <v>167.75639999999999</v>
      </c>
      <c r="I178" s="25">
        <v>2657.7723900000001</v>
      </c>
      <c r="J178" s="25">
        <v>0</v>
      </c>
      <c r="K178" s="25">
        <v>2657.7723900000001</v>
      </c>
      <c r="L178" s="25">
        <v>455.85651000000001</v>
      </c>
      <c r="M178" s="25">
        <v>14.417389999999999</v>
      </c>
      <c r="N178" s="25">
        <v>470.27390000000003</v>
      </c>
      <c r="O178" s="25">
        <v>3295.80269</v>
      </c>
      <c r="P178" s="25">
        <v>2009.5447900000001</v>
      </c>
      <c r="Q178" s="25">
        <v>0</v>
      </c>
      <c r="R178" s="26">
        <v>2009.5447900000001</v>
      </c>
    </row>
    <row r="179" spans="1:18">
      <c r="A179" s="27"/>
      <c r="B179" s="27"/>
      <c r="C179" s="27"/>
      <c r="D179" s="22" t="s">
        <v>205</v>
      </c>
      <c r="E179" s="23">
        <v>311</v>
      </c>
      <c r="F179" s="24">
        <v>20301.3606</v>
      </c>
      <c r="G179" s="25">
        <v>0</v>
      </c>
      <c r="H179" s="25">
        <v>20301.3606</v>
      </c>
      <c r="I179" s="25">
        <v>24576.717510000002</v>
      </c>
      <c r="J179" s="25">
        <v>98.968969999999999</v>
      </c>
      <c r="K179" s="25">
        <v>24675.68648</v>
      </c>
      <c r="L179" s="25">
        <v>2603.94425</v>
      </c>
      <c r="M179" s="25">
        <v>83.887389999999996</v>
      </c>
      <c r="N179" s="25">
        <v>2687.8316400000003</v>
      </c>
      <c r="O179" s="25">
        <v>47664.878720000001</v>
      </c>
      <c r="P179" s="25">
        <v>16181.410159999999</v>
      </c>
      <c r="Q179" s="25">
        <v>0</v>
      </c>
      <c r="R179" s="26">
        <v>16181.410159999999</v>
      </c>
    </row>
    <row r="180" spans="1:18">
      <c r="A180" s="27"/>
      <c r="B180" s="27"/>
      <c r="C180" s="22" t="s">
        <v>207</v>
      </c>
      <c r="D180" s="22" t="s">
        <v>162</v>
      </c>
      <c r="E180" s="23">
        <v>300</v>
      </c>
      <c r="F180" s="24">
        <v>14752.58295</v>
      </c>
      <c r="G180" s="25">
        <v>0</v>
      </c>
      <c r="H180" s="25">
        <v>14752.58295</v>
      </c>
      <c r="I180" s="25">
        <v>23299.448800000002</v>
      </c>
      <c r="J180" s="25">
        <v>0.42666000000000004</v>
      </c>
      <c r="K180" s="25">
        <v>23299.875459999999</v>
      </c>
      <c r="L180" s="25">
        <v>1110.52287</v>
      </c>
      <c r="M180" s="25">
        <v>0</v>
      </c>
      <c r="N180" s="25">
        <v>1110.52287</v>
      </c>
      <c r="O180" s="25">
        <v>39162.98128</v>
      </c>
      <c r="P180" s="25">
        <v>4914.9862199999998</v>
      </c>
      <c r="Q180" s="25">
        <v>0</v>
      </c>
      <c r="R180" s="26">
        <v>4914.9862199999998</v>
      </c>
    </row>
    <row r="181" spans="1:18">
      <c r="A181" s="27"/>
      <c r="B181" s="27"/>
      <c r="C181" s="22" t="s">
        <v>208</v>
      </c>
      <c r="D181" s="22" t="s">
        <v>209</v>
      </c>
      <c r="E181" s="23">
        <v>599</v>
      </c>
      <c r="F181" s="24">
        <v>417.73897999999997</v>
      </c>
      <c r="G181" s="25">
        <v>0</v>
      </c>
      <c r="H181" s="25">
        <v>417.73897999999997</v>
      </c>
      <c r="I181" s="25">
        <v>1512.6971799999999</v>
      </c>
      <c r="J181" s="25">
        <v>0</v>
      </c>
      <c r="K181" s="25">
        <v>1512.6971799999999</v>
      </c>
      <c r="L181" s="25">
        <v>43.994190000000003</v>
      </c>
      <c r="M181" s="25">
        <v>0</v>
      </c>
      <c r="N181" s="25">
        <v>43.994190000000003</v>
      </c>
      <c r="O181" s="25">
        <v>1974.4303500000001</v>
      </c>
      <c r="P181" s="25">
        <v>1703.99794</v>
      </c>
      <c r="Q181" s="25">
        <v>0</v>
      </c>
      <c r="R181" s="26">
        <v>1703.99794</v>
      </c>
    </row>
    <row r="182" spans="1:18">
      <c r="A182" s="27"/>
      <c r="B182" s="27"/>
      <c r="C182" s="27"/>
      <c r="D182" s="22" t="s">
        <v>208</v>
      </c>
      <c r="E182" s="23">
        <v>290</v>
      </c>
      <c r="F182" s="24">
        <v>362.57875000000001</v>
      </c>
      <c r="G182" s="25">
        <v>0</v>
      </c>
      <c r="H182" s="25">
        <v>362.57875000000001</v>
      </c>
      <c r="I182" s="25">
        <v>6485.8047699999997</v>
      </c>
      <c r="J182" s="25">
        <v>0.14890999999999999</v>
      </c>
      <c r="K182" s="25">
        <v>6485.9536799999996</v>
      </c>
      <c r="L182" s="25">
        <v>224.63087999999999</v>
      </c>
      <c r="M182" s="25">
        <v>0</v>
      </c>
      <c r="N182" s="25">
        <v>224.63087999999999</v>
      </c>
      <c r="O182" s="25">
        <v>7073.1633099999999</v>
      </c>
      <c r="P182" s="25">
        <v>2007.1752099999999</v>
      </c>
      <c r="Q182" s="25">
        <v>0</v>
      </c>
      <c r="R182" s="26">
        <v>2007.1752099999999</v>
      </c>
    </row>
    <row r="183" spans="1:18">
      <c r="A183" s="27"/>
      <c r="B183" s="27"/>
      <c r="C183" s="22" t="s">
        <v>210</v>
      </c>
      <c r="D183" s="22" t="s">
        <v>211</v>
      </c>
      <c r="E183" s="23">
        <v>296</v>
      </c>
      <c r="F183" s="24">
        <v>6108.7335800000001</v>
      </c>
      <c r="G183" s="25">
        <v>0</v>
      </c>
      <c r="H183" s="25">
        <v>6108.7335800000001</v>
      </c>
      <c r="I183" s="25">
        <v>5663.9729800000005</v>
      </c>
      <c r="J183" s="25">
        <v>4.7999999999999996E-4</v>
      </c>
      <c r="K183" s="25">
        <v>5663.9734600000002</v>
      </c>
      <c r="L183" s="25">
        <v>260.57963000000001</v>
      </c>
      <c r="M183" s="25">
        <v>0</v>
      </c>
      <c r="N183" s="25">
        <v>260.57963000000001</v>
      </c>
      <c r="O183" s="25">
        <v>12033.28667</v>
      </c>
      <c r="P183" s="25">
        <v>3141.8806800000002</v>
      </c>
      <c r="Q183" s="25">
        <v>0</v>
      </c>
      <c r="R183" s="26">
        <v>3141.8806800000002</v>
      </c>
    </row>
    <row r="184" spans="1:18">
      <c r="A184" s="27"/>
      <c r="B184" s="27"/>
      <c r="C184" s="22" t="s">
        <v>212</v>
      </c>
      <c r="D184" s="22" t="s">
        <v>212</v>
      </c>
      <c r="E184" s="23">
        <v>307</v>
      </c>
      <c r="F184" s="24">
        <v>628.44767000000002</v>
      </c>
      <c r="G184" s="25">
        <v>0</v>
      </c>
      <c r="H184" s="25">
        <v>628.44767000000002</v>
      </c>
      <c r="I184" s="25">
        <v>13167.06314</v>
      </c>
      <c r="J184" s="25">
        <v>1.7999999999999998E-4</v>
      </c>
      <c r="K184" s="25">
        <v>13167.063320000001</v>
      </c>
      <c r="L184" s="25">
        <v>549.26148999999998</v>
      </c>
      <c r="M184" s="25">
        <v>0</v>
      </c>
      <c r="N184" s="25">
        <v>549.26148999999998</v>
      </c>
      <c r="O184" s="25">
        <v>14344.77248</v>
      </c>
      <c r="P184" s="25">
        <v>3722.96182</v>
      </c>
      <c r="Q184" s="25">
        <v>0</v>
      </c>
      <c r="R184" s="26">
        <v>3722.96182</v>
      </c>
    </row>
    <row r="185" spans="1:18">
      <c r="A185" s="27"/>
      <c r="B185" s="27"/>
      <c r="C185" s="22" t="s">
        <v>213</v>
      </c>
      <c r="D185" s="22" t="s">
        <v>213</v>
      </c>
      <c r="E185" s="23">
        <v>306</v>
      </c>
      <c r="F185" s="24">
        <v>281.32890000000003</v>
      </c>
      <c r="G185" s="25">
        <v>0</v>
      </c>
      <c r="H185" s="25">
        <v>281.32890000000003</v>
      </c>
      <c r="I185" s="25">
        <v>8594.9161899999999</v>
      </c>
      <c r="J185" s="25">
        <v>0.35</v>
      </c>
      <c r="K185" s="25">
        <v>8595.2661900000003</v>
      </c>
      <c r="L185" s="25">
        <v>220.39467000000002</v>
      </c>
      <c r="M185" s="25">
        <v>0</v>
      </c>
      <c r="N185" s="25">
        <v>220.39467000000002</v>
      </c>
      <c r="O185" s="25">
        <v>9096.9897600000004</v>
      </c>
      <c r="P185" s="25">
        <v>1645.70496</v>
      </c>
      <c r="Q185" s="25">
        <v>0</v>
      </c>
      <c r="R185" s="26">
        <v>1645.70496</v>
      </c>
    </row>
    <row r="186" spans="1:18">
      <c r="A186" s="27"/>
      <c r="B186" s="22" t="s">
        <v>214</v>
      </c>
      <c r="C186" s="22" t="s">
        <v>215</v>
      </c>
      <c r="D186" s="22" t="s">
        <v>215</v>
      </c>
      <c r="E186" s="23">
        <v>203</v>
      </c>
      <c r="F186" s="24">
        <v>2739.3116400000004</v>
      </c>
      <c r="G186" s="25">
        <v>0</v>
      </c>
      <c r="H186" s="25">
        <v>2739.3116400000004</v>
      </c>
      <c r="I186" s="25">
        <v>9029.8385999999991</v>
      </c>
      <c r="J186" s="25">
        <v>45.334489999999995</v>
      </c>
      <c r="K186" s="25">
        <v>9075.1730900000002</v>
      </c>
      <c r="L186" s="25">
        <v>394.83202</v>
      </c>
      <c r="M186" s="25">
        <v>3.6749999999999998</v>
      </c>
      <c r="N186" s="25">
        <v>398.50702000000001</v>
      </c>
      <c r="O186" s="25">
        <v>12212.991749999999</v>
      </c>
      <c r="P186" s="25">
        <v>5184.0757599999997</v>
      </c>
      <c r="Q186" s="25">
        <v>0</v>
      </c>
      <c r="R186" s="26">
        <v>5184.0757599999997</v>
      </c>
    </row>
    <row r="187" spans="1:18">
      <c r="A187" s="27"/>
      <c r="B187" s="27"/>
      <c r="C187" s="27"/>
      <c r="D187" s="22" t="s">
        <v>216</v>
      </c>
      <c r="E187" s="23">
        <v>541</v>
      </c>
      <c r="F187" s="24">
        <v>2518.7675199999999</v>
      </c>
      <c r="G187" s="25">
        <v>0</v>
      </c>
      <c r="H187" s="25">
        <v>2518.7675199999999</v>
      </c>
      <c r="I187" s="25">
        <v>3212.5159199999998</v>
      </c>
      <c r="J187" s="25">
        <v>2.47E-2</v>
      </c>
      <c r="K187" s="25">
        <v>3212.5406200000002</v>
      </c>
      <c r="L187" s="25">
        <v>103.39821999999999</v>
      </c>
      <c r="M187" s="25">
        <v>0</v>
      </c>
      <c r="N187" s="25">
        <v>103.39821999999999</v>
      </c>
      <c r="O187" s="25">
        <v>5834.7063600000001</v>
      </c>
      <c r="P187" s="25">
        <v>1689.71324</v>
      </c>
      <c r="Q187" s="25">
        <v>0</v>
      </c>
      <c r="R187" s="26">
        <v>1689.71324</v>
      </c>
    </row>
    <row r="188" spans="1:18">
      <c r="A188" s="27"/>
      <c r="B188" s="27"/>
      <c r="C188" s="22" t="s">
        <v>217</v>
      </c>
      <c r="D188" s="22" t="s">
        <v>218</v>
      </c>
      <c r="E188" s="23">
        <v>204</v>
      </c>
      <c r="F188" s="24">
        <v>4313.0272300000006</v>
      </c>
      <c r="G188" s="25">
        <v>0</v>
      </c>
      <c r="H188" s="25">
        <v>4313.0272300000006</v>
      </c>
      <c r="I188" s="25">
        <v>17596.0897</v>
      </c>
      <c r="J188" s="25">
        <v>0.10268000000000001</v>
      </c>
      <c r="K188" s="25">
        <v>17596.19238</v>
      </c>
      <c r="L188" s="25">
        <v>537.08667000000003</v>
      </c>
      <c r="M188" s="25">
        <v>0</v>
      </c>
      <c r="N188" s="25">
        <v>537.08667000000003</v>
      </c>
      <c r="O188" s="25">
        <v>22446.306280000001</v>
      </c>
      <c r="P188" s="25">
        <v>8710.54234</v>
      </c>
      <c r="Q188" s="25">
        <v>0</v>
      </c>
      <c r="R188" s="26">
        <v>8710.54234</v>
      </c>
    </row>
    <row r="189" spans="1:18">
      <c r="A189" s="27"/>
      <c r="B189" s="27"/>
      <c r="C189" s="22" t="s">
        <v>214</v>
      </c>
      <c r="D189" s="22" t="s">
        <v>214</v>
      </c>
      <c r="E189" s="23">
        <v>201</v>
      </c>
      <c r="F189" s="24">
        <v>38576.11707</v>
      </c>
      <c r="G189" s="25">
        <v>0</v>
      </c>
      <c r="H189" s="25">
        <v>38576.11707</v>
      </c>
      <c r="I189" s="25">
        <v>118431.45790000001</v>
      </c>
      <c r="J189" s="25">
        <v>412.17156</v>
      </c>
      <c r="K189" s="25">
        <v>118843.62946</v>
      </c>
      <c r="L189" s="25">
        <v>5891.0696699999999</v>
      </c>
      <c r="M189" s="25">
        <v>3.6242100000000002</v>
      </c>
      <c r="N189" s="25">
        <v>5894.6938799999998</v>
      </c>
      <c r="O189" s="25">
        <v>163314.44041000001</v>
      </c>
      <c r="P189" s="25">
        <v>42862.452189999996</v>
      </c>
      <c r="Q189" s="25">
        <v>0</v>
      </c>
      <c r="R189" s="26">
        <v>42862.452189999996</v>
      </c>
    </row>
    <row r="190" spans="1:18">
      <c r="A190" s="27"/>
      <c r="B190" s="27"/>
      <c r="C190" s="27"/>
      <c r="D190" s="22" t="s">
        <v>219</v>
      </c>
      <c r="E190" s="23">
        <v>712</v>
      </c>
      <c r="F190" s="24">
        <v>2966.7940099999996</v>
      </c>
      <c r="G190" s="25">
        <v>0</v>
      </c>
      <c r="H190" s="25">
        <v>2966.7940099999996</v>
      </c>
      <c r="I190" s="25">
        <v>1328.0160100000001</v>
      </c>
      <c r="J190" s="25">
        <v>0</v>
      </c>
      <c r="K190" s="25">
        <v>1328.0160100000001</v>
      </c>
      <c r="L190" s="25">
        <v>36.059280000000001</v>
      </c>
      <c r="M190" s="25">
        <v>0</v>
      </c>
      <c r="N190" s="25">
        <v>36.059280000000001</v>
      </c>
      <c r="O190" s="25">
        <v>4330.8692999999994</v>
      </c>
      <c r="P190" s="25">
        <v>1283.8371399999999</v>
      </c>
      <c r="Q190" s="25">
        <v>0</v>
      </c>
      <c r="R190" s="26">
        <v>1283.8371399999999</v>
      </c>
    </row>
    <row r="191" spans="1:18">
      <c r="A191" s="27"/>
      <c r="B191" s="27"/>
      <c r="C191" s="27"/>
      <c r="D191" s="22" t="s">
        <v>220</v>
      </c>
      <c r="E191" s="23">
        <v>202</v>
      </c>
      <c r="F191" s="24">
        <v>141.53245999999999</v>
      </c>
      <c r="G191" s="25">
        <v>0</v>
      </c>
      <c r="H191" s="25">
        <v>141.53245999999999</v>
      </c>
      <c r="I191" s="25">
        <v>3484.2216899999999</v>
      </c>
      <c r="J191" s="25">
        <v>0</v>
      </c>
      <c r="K191" s="25">
        <v>3484.2216899999999</v>
      </c>
      <c r="L191" s="25">
        <v>69.261920000000003</v>
      </c>
      <c r="M191" s="25">
        <v>0</v>
      </c>
      <c r="N191" s="25">
        <v>69.261920000000003</v>
      </c>
      <c r="O191" s="25">
        <v>3695.0160699999997</v>
      </c>
      <c r="P191" s="25">
        <v>916.32647999999995</v>
      </c>
      <c r="Q191" s="25">
        <v>0</v>
      </c>
      <c r="R191" s="26">
        <v>916.32647999999995</v>
      </c>
    </row>
    <row r="192" spans="1:18">
      <c r="A192" s="27"/>
      <c r="B192" s="27"/>
      <c r="C192" s="27"/>
      <c r="D192" s="22" t="s">
        <v>221</v>
      </c>
      <c r="E192" s="23">
        <v>648</v>
      </c>
      <c r="F192" s="24">
        <v>250.74445</v>
      </c>
      <c r="G192" s="25">
        <v>0</v>
      </c>
      <c r="H192" s="25">
        <v>250.74445</v>
      </c>
      <c r="I192" s="25">
        <v>7303.5044400000006</v>
      </c>
      <c r="J192" s="25">
        <v>0</v>
      </c>
      <c r="K192" s="25">
        <v>7303.5044400000006</v>
      </c>
      <c r="L192" s="25">
        <v>31.561689999999999</v>
      </c>
      <c r="M192" s="25">
        <v>0</v>
      </c>
      <c r="N192" s="25">
        <v>31.561689999999999</v>
      </c>
      <c r="O192" s="25">
        <v>7585.8105800000003</v>
      </c>
      <c r="P192" s="25">
        <v>845.17176000000006</v>
      </c>
      <c r="Q192" s="25">
        <v>0</v>
      </c>
      <c r="R192" s="26">
        <v>845.17176000000006</v>
      </c>
    </row>
    <row r="193" spans="1:18">
      <c r="A193" s="27"/>
      <c r="B193" s="27"/>
      <c r="C193" s="22" t="s">
        <v>222</v>
      </c>
      <c r="D193" s="22" t="s">
        <v>72</v>
      </c>
      <c r="E193" s="23">
        <v>207</v>
      </c>
      <c r="F193" s="24">
        <v>3997.6445099999996</v>
      </c>
      <c r="G193" s="25">
        <v>0</v>
      </c>
      <c r="H193" s="25">
        <v>3997.6445099999996</v>
      </c>
      <c r="I193" s="25">
        <v>26386.21083</v>
      </c>
      <c r="J193" s="25">
        <v>0.58266999999999991</v>
      </c>
      <c r="K193" s="25">
        <v>26386.7935</v>
      </c>
      <c r="L193" s="25">
        <v>1016.61394</v>
      </c>
      <c r="M193" s="25">
        <v>0</v>
      </c>
      <c r="N193" s="25">
        <v>1016.61394</v>
      </c>
      <c r="O193" s="25">
        <v>31401.051950000001</v>
      </c>
      <c r="P193" s="25">
        <v>4043.8546699999997</v>
      </c>
      <c r="Q193" s="25">
        <v>0</v>
      </c>
      <c r="R193" s="26">
        <v>4043.8546699999997</v>
      </c>
    </row>
    <row r="194" spans="1:18">
      <c r="A194" s="27"/>
      <c r="B194" s="27"/>
      <c r="C194" s="27"/>
      <c r="D194" s="22" t="s">
        <v>223</v>
      </c>
      <c r="E194" s="23">
        <v>209</v>
      </c>
      <c r="F194" s="24">
        <v>530.84491000000003</v>
      </c>
      <c r="G194" s="25">
        <v>0</v>
      </c>
      <c r="H194" s="25">
        <v>530.84491000000003</v>
      </c>
      <c r="I194" s="25">
        <v>5276.1806999999999</v>
      </c>
      <c r="J194" s="25">
        <v>0</v>
      </c>
      <c r="K194" s="25">
        <v>5276.1806999999999</v>
      </c>
      <c r="L194" s="25">
        <v>83.341490000000007</v>
      </c>
      <c r="M194" s="25">
        <v>0</v>
      </c>
      <c r="N194" s="25">
        <v>83.341490000000007</v>
      </c>
      <c r="O194" s="25">
        <v>5890.3670999999995</v>
      </c>
      <c r="P194" s="25">
        <v>753.76561000000004</v>
      </c>
      <c r="Q194" s="25">
        <v>0</v>
      </c>
      <c r="R194" s="26">
        <v>753.76561000000004</v>
      </c>
    </row>
    <row r="195" spans="1:18">
      <c r="A195" s="27"/>
      <c r="B195" s="27"/>
      <c r="C195" s="27"/>
      <c r="D195" s="22" t="s">
        <v>224</v>
      </c>
      <c r="E195" s="23">
        <v>778</v>
      </c>
      <c r="F195" s="24">
        <v>4.617</v>
      </c>
      <c r="G195" s="25">
        <v>0</v>
      </c>
      <c r="H195" s="25">
        <v>4.617</v>
      </c>
      <c r="I195" s="25">
        <v>597.49082999999996</v>
      </c>
      <c r="J195" s="25">
        <v>0</v>
      </c>
      <c r="K195" s="25">
        <v>597.49082999999996</v>
      </c>
      <c r="L195" s="25">
        <v>90.618340000000003</v>
      </c>
      <c r="M195" s="25">
        <v>0</v>
      </c>
      <c r="N195" s="25">
        <v>90.618340000000003</v>
      </c>
      <c r="O195" s="25">
        <v>692.72617000000002</v>
      </c>
      <c r="P195" s="25">
        <v>1894.0113000000001</v>
      </c>
      <c r="Q195" s="25">
        <v>0</v>
      </c>
      <c r="R195" s="26">
        <v>1894.0113000000001</v>
      </c>
    </row>
    <row r="196" spans="1:18">
      <c r="A196" s="27"/>
      <c r="B196" s="27"/>
      <c r="C196" s="22" t="s">
        <v>225</v>
      </c>
      <c r="D196" s="22" t="s">
        <v>225</v>
      </c>
      <c r="E196" s="23">
        <v>214</v>
      </c>
      <c r="F196" s="24">
        <v>1650.1179399999999</v>
      </c>
      <c r="G196" s="25">
        <v>0</v>
      </c>
      <c r="H196" s="25">
        <v>1650.1179399999999</v>
      </c>
      <c r="I196" s="25">
        <v>11119.27637</v>
      </c>
      <c r="J196" s="25">
        <v>9.6424599999999998</v>
      </c>
      <c r="K196" s="25">
        <v>11128.918830000001</v>
      </c>
      <c r="L196" s="25">
        <v>129.5558</v>
      </c>
      <c r="M196" s="25">
        <v>0</v>
      </c>
      <c r="N196" s="25">
        <v>129.5558</v>
      </c>
      <c r="O196" s="25">
        <v>12908.592570000001</v>
      </c>
      <c r="P196" s="25">
        <v>4822.8775500000002</v>
      </c>
      <c r="Q196" s="25">
        <v>0</v>
      </c>
      <c r="R196" s="26">
        <v>4822.8775500000002</v>
      </c>
    </row>
    <row r="197" spans="1:18">
      <c r="A197" s="27"/>
      <c r="B197" s="27"/>
      <c r="C197" s="27"/>
      <c r="D197" s="22" t="s">
        <v>226</v>
      </c>
      <c r="E197" s="23">
        <v>736</v>
      </c>
      <c r="F197" s="24">
        <v>4595.3849900000005</v>
      </c>
      <c r="G197" s="25">
        <v>0</v>
      </c>
      <c r="H197" s="25">
        <v>4595.3849900000005</v>
      </c>
      <c r="I197" s="25">
        <v>1631.7193</v>
      </c>
      <c r="J197" s="25">
        <v>0</v>
      </c>
      <c r="K197" s="25">
        <v>1631.7193</v>
      </c>
      <c r="L197" s="25">
        <v>45.75685</v>
      </c>
      <c r="M197" s="25">
        <v>0</v>
      </c>
      <c r="N197" s="25">
        <v>45.75685</v>
      </c>
      <c r="O197" s="25">
        <v>6272.86114</v>
      </c>
      <c r="P197" s="25">
        <v>2407.31925</v>
      </c>
      <c r="Q197" s="25">
        <v>0</v>
      </c>
      <c r="R197" s="26">
        <v>2407.31925</v>
      </c>
    </row>
    <row r="198" spans="1:18">
      <c r="A198" s="27"/>
      <c r="B198" s="27"/>
      <c r="C198" s="22" t="s">
        <v>227</v>
      </c>
      <c r="D198" s="22" t="s">
        <v>227</v>
      </c>
      <c r="E198" s="23">
        <v>499</v>
      </c>
      <c r="F198" s="24">
        <v>746.08483000000001</v>
      </c>
      <c r="G198" s="25">
        <v>0</v>
      </c>
      <c r="H198" s="25">
        <v>746.08483000000001</v>
      </c>
      <c r="I198" s="25">
        <v>9266.8525900000004</v>
      </c>
      <c r="J198" s="25">
        <v>0.10293000000000001</v>
      </c>
      <c r="K198" s="25">
        <v>9266.9555199999995</v>
      </c>
      <c r="L198" s="25">
        <v>178.96567000000002</v>
      </c>
      <c r="M198" s="25">
        <v>0</v>
      </c>
      <c r="N198" s="25">
        <v>178.96567000000002</v>
      </c>
      <c r="O198" s="25">
        <v>10192.006019999999</v>
      </c>
      <c r="P198" s="25">
        <v>4486.55321</v>
      </c>
      <c r="Q198" s="25">
        <v>0</v>
      </c>
      <c r="R198" s="26">
        <v>4486.55321</v>
      </c>
    </row>
    <row r="199" spans="1:18">
      <c r="A199" s="27"/>
      <c r="B199" s="27"/>
      <c r="C199" s="22" t="s">
        <v>228</v>
      </c>
      <c r="D199" s="22" t="s">
        <v>228</v>
      </c>
      <c r="E199" s="23">
        <v>480</v>
      </c>
      <c r="F199" s="24">
        <v>763.03768000000002</v>
      </c>
      <c r="G199" s="25">
        <v>0</v>
      </c>
      <c r="H199" s="25">
        <v>763.03768000000002</v>
      </c>
      <c r="I199" s="25">
        <v>6977.26037</v>
      </c>
      <c r="J199" s="25">
        <v>4.0090000000000001E-2</v>
      </c>
      <c r="K199" s="25">
        <v>6977.3004600000004</v>
      </c>
      <c r="L199" s="25">
        <v>162.76445000000001</v>
      </c>
      <c r="M199" s="25">
        <v>0</v>
      </c>
      <c r="N199" s="25">
        <v>162.76445000000001</v>
      </c>
      <c r="O199" s="25">
        <v>7903.1025899999995</v>
      </c>
      <c r="P199" s="25">
        <v>3210.53773</v>
      </c>
      <c r="Q199" s="25">
        <v>0</v>
      </c>
      <c r="R199" s="26">
        <v>3210.53773</v>
      </c>
    </row>
    <row r="200" spans="1:18">
      <c r="A200" s="27"/>
      <c r="B200" s="22" t="s">
        <v>229</v>
      </c>
      <c r="C200" s="22" t="s">
        <v>229</v>
      </c>
      <c r="D200" s="22" t="s">
        <v>229</v>
      </c>
      <c r="E200" s="23">
        <v>150</v>
      </c>
      <c r="F200" s="24">
        <v>37357.820399999997</v>
      </c>
      <c r="G200" s="25">
        <v>57.071019999999997</v>
      </c>
      <c r="H200" s="25">
        <v>37414.89142</v>
      </c>
      <c r="I200" s="25">
        <v>150253.18183000002</v>
      </c>
      <c r="J200" s="25">
        <v>1802.1945900000001</v>
      </c>
      <c r="K200" s="25">
        <v>152055.37641999999</v>
      </c>
      <c r="L200" s="25">
        <v>15403.32294</v>
      </c>
      <c r="M200" s="25">
        <v>1264.1888999999999</v>
      </c>
      <c r="N200" s="25">
        <v>16667.511839999999</v>
      </c>
      <c r="O200" s="25">
        <v>206137.77968000001</v>
      </c>
      <c r="P200" s="25">
        <v>129030.90992000001</v>
      </c>
      <c r="Q200" s="25">
        <v>0</v>
      </c>
      <c r="R200" s="26">
        <v>129030.90992000001</v>
      </c>
    </row>
    <row r="201" spans="1:18">
      <c r="A201" s="27"/>
      <c r="B201" s="27"/>
      <c r="C201" s="27"/>
      <c r="D201" s="27"/>
      <c r="E201" s="28">
        <v>845</v>
      </c>
      <c r="F201" s="29">
        <v>4.6360000000000001</v>
      </c>
      <c r="G201" s="30">
        <v>0</v>
      </c>
      <c r="H201" s="30">
        <v>4.6360000000000001</v>
      </c>
      <c r="I201" s="30">
        <v>4.2817400000000001</v>
      </c>
      <c r="J201" s="30">
        <v>0</v>
      </c>
      <c r="K201" s="30">
        <v>4.2817400000000001</v>
      </c>
      <c r="L201" s="30">
        <v>490.94815999999997</v>
      </c>
      <c r="M201" s="30">
        <v>8.8677799999999998</v>
      </c>
      <c r="N201" s="30">
        <v>499.81594000000001</v>
      </c>
      <c r="O201" s="30">
        <v>508.73367999999999</v>
      </c>
      <c r="P201" s="30">
        <v>0</v>
      </c>
      <c r="Q201" s="30">
        <v>0</v>
      </c>
      <c r="R201" s="31">
        <v>0</v>
      </c>
    </row>
    <row r="202" spans="1:18">
      <c r="A202" s="27"/>
      <c r="B202" s="27"/>
      <c r="C202" s="27"/>
      <c r="D202" s="22" t="s">
        <v>230</v>
      </c>
      <c r="E202" s="23">
        <v>631</v>
      </c>
      <c r="F202" s="24">
        <v>7127.9245499999997</v>
      </c>
      <c r="G202" s="25">
        <v>0</v>
      </c>
      <c r="H202" s="25">
        <v>7127.9245499999997</v>
      </c>
      <c r="I202" s="25">
        <v>58542.47337</v>
      </c>
      <c r="J202" s="25">
        <v>388.93695000000002</v>
      </c>
      <c r="K202" s="25">
        <v>58931.410320000003</v>
      </c>
      <c r="L202" s="25">
        <v>2033.6046399999998</v>
      </c>
      <c r="M202" s="25">
        <v>65.522199999999998</v>
      </c>
      <c r="N202" s="25">
        <v>2099.1268399999999</v>
      </c>
      <c r="O202" s="25">
        <v>68158.461709999989</v>
      </c>
      <c r="P202" s="25">
        <v>28123.22205</v>
      </c>
      <c r="Q202" s="25">
        <v>0</v>
      </c>
      <c r="R202" s="26">
        <v>28123.22205</v>
      </c>
    </row>
    <row r="203" spans="1:18">
      <c r="A203" s="27"/>
      <c r="B203" s="27"/>
      <c r="C203" s="22" t="s">
        <v>231</v>
      </c>
      <c r="D203" s="22" t="s">
        <v>232</v>
      </c>
      <c r="E203" s="23">
        <v>162</v>
      </c>
      <c r="F203" s="24">
        <v>24715.465600000003</v>
      </c>
      <c r="G203" s="25">
        <v>0</v>
      </c>
      <c r="H203" s="25">
        <v>24715.465600000003</v>
      </c>
      <c r="I203" s="25">
        <v>27466.847160000001</v>
      </c>
      <c r="J203" s="25">
        <v>375.16244</v>
      </c>
      <c r="K203" s="25">
        <v>27842.009600000001</v>
      </c>
      <c r="L203" s="25">
        <v>6030.7481900000002</v>
      </c>
      <c r="M203" s="25">
        <v>168.70642000000001</v>
      </c>
      <c r="N203" s="25">
        <v>6199.4546100000007</v>
      </c>
      <c r="O203" s="25">
        <v>58756.929810000001</v>
      </c>
      <c r="P203" s="25">
        <v>38358.661780000002</v>
      </c>
      <c r="Q203" s="25">
        <v>0</v>
      </c>
      <c r="R203" s="26">
        <v>38358.661780000002</v>
      </c>
    </row>
    <row r="204" spans="1:18">
      <c r="A204" s="27"/>
      <c r="B204" s="27"/>
      <c r="C204" s="27"/>
      <c r="D204" s="22" t="s">
        <v>233</v>
      </c>
      <c r="E204" s="23">
        <v>484</v>
      </c>
      <c r="F204" s="24">
        <v>8808.6823399999994</v>
      </c>
      <c r="G204" s="25">
        <v>0</v>
      </c>
      <c r="H204" s="25">
        <v>8808.6823399999994</v>
      </c>
      <c r="I204" s="25">
        <v>22817.842129999997</v>
      </c>
      <c r="J204" s="25">
        <v>56.106070000000003</v>
      </c>
      <c r="K204" s="25">
        <v>22873.948199999999</v>
      </c>
      <c r="L204" s="25">
        <v>890.43218000000002</v>
      </c>
      <c r="M204" s="25">
        <v>3.4544999999999999</v>
      </c>
      <c r="N204" s="25">
        <v>893.88668000000007</v>
      </c>
      <c r="O204" s="25">
        <v>32576.517219999998</v>
      </c>
      <c r="P204" s="25">
        <v>7201.2816800000001</v>
      </c>
      <c r="Q204" s="25">
        <v>0</v>
      </c>
      <c r="R204" s="26">
        <v>7201.2816800000001</v>
      </c>
    </row>
    <row r="205" spans="1:18">
      <c r="A205" s="27"/>
      <c r="B205" s="27"/>
      <c r="C205" s="22" t="s">
        <v>234</v>
      </c>
      <c r="D205" s="22" t="s">
        <v>234</v>
      </c>
      <c r="E205" s="23">
        <v>151</v>
      </c>
      <c r="F205" s="24">
        <v>947.45156999999995</v>
      </c>
      <c r="G205" s="25">
        <v>0</v>
      </c>
      <c r="H205" s="25">
        <v>947.45156999999995</v>
      </c>
      <c r="I205" s="25">
        <v>20810.628829999998</v>
      </c>
      <c r="J205" s="25">
        <v>1.966E-2</v>
      </c>
      <c r="K205" s="25">
        <v>20810.64849</v>
      </c>
      <c r="L205" s="25">
        <v>819.95233999999994</v>
      </c>
      <c r="M205" s="25">
        <v>0</v>
      </c>
      <c r="N205" s="25">
        <v>819.95233999999994</v>
      </c>
      <c r="O205" s="25">
        <v>22578.052399999997</v>
      </c>
      <c r="P205" s="25">
        <v>2965.1248500000002</v>
      </c>
      <c r="Q205" s="25">
        <v>0</v>
      </c>
      <c r="R205" s="26">
        <v>2965.1248500000002</v>
      </c>
    </row>
    <row r="206" spans="1:18">
      <c r="A206" s="27"/>
      <c r="B206" s="27"/>
      <c r="C206" s="22" t="s">
        <v>235</v>
      </c>
      <c r="D206" s="22" t="s">
        <v>117</v>
      </c>
      <c r="E206" s="23">
        <v>152</v>
      </c>
      <c r="F206" s="24">
        <v>1002.48766</v>
      </c>
      <c r="G206" s="25">
        <v>0</v>
      </c>
      <c r="H206" s="25">
        <v>1002.48766</v>
      </c>
      <c r="I206" s="25">
        <v>21281.664789999999</v>
      </c>
      <c r="J206" s="25">
        <v>4.0400000000000002E-3</v>
      </c>
      <c r="K206" s="25">
        <v>21281.668829999999</v>
      </c>
      <c r="L206" s="25">
        <v>496.64078999999998</v>
      </c>
      <c r="M206" s="25">
        <v>0</v>
      </c>
      <c r="N206" s="25">
        <v>496.64078999999998</v>
      </c>
      <c r="O206" s="25">
        <v>22780.797280000003</v>
      </c>
      <c r="P206" s="25">
        <v>4141.6009400000003</v>
      </c>
      <c r="Q206" s="25">
        <v>0</v>
      </c>
      <c r="R206" s="26">
        <v>4141.6009400000003</v>
      </c>
    </row>
    <row r="207" spans="1:18">
      <c r="A207" s="27"/>
      <c r="B207" s="27"/>
      <c r="C207" s="22" t="s">
        <v>236</v>
      </c>
      <c r="D207" s="22" t="s">
        <v>236</v>
      </c>
      <c r="E207" s="23">
        <v>485</v>
      </c>
      <c r="F207" s="24">
        <v>393.30470000000003</v>
      </c>
      <c r="G207" s="25">
        <v>0</v>
      </c>
      <c r="H207" s="25">
        <v>393.30470000000003</v>
      </c>
      <c r="I207" s="25">
        <v>12015.09172</v>
      </c>
      <c r="J207" s="25">
        <v>0</v>
      </c>
      <c r="K207" s="25">
        <v>12015.09172</v>
      </c>
      <c r="L207" s="25">
        <v>140.45612</v>
      </c>
      <c r="M207" s="25">
        <v>0</v>
      </c>
      <c r="N207" s="25">
        <v>140.45612</v>
      </c>
      <c r="O207" s="25">
        <v>12548.85254</v>
      </c>
      <c r="P207" s="25">
        <v>2976.1934799999999</v>
      </c>
      <c r="Q207" s="25">
        <v>0</v>
      </c>
      <c r="R207" s="26">
        <v>2976.1934799999999</v>
      </c>
    </row>
    <row r="208" spans="1:18">
      <c r="A208" s="27"/>
      <c r="B208" s="27"/>
      <c r="C208" s="22" t="s">
        <v>237</v>
      </c>
      <c r="D208" s="22" t="s">
        <v>238</v>
      </c>
      <c r="E208" s="23">
        <v>157</v>
      </c>
      <c r="F208" s="24">
        <v>1442.9552900000001</v>
      </c>
      <c r="G208" s="25">
        <v>0</v>
      </c>
      <c r="H208" s="25">
        <v>1442.9552900000001</v>
      </c>
      <c r="I208" s="25">
        <v>22534.42239</v>
      </c>
      <c r="J208" s="25">
        <v>3.6459999999999999E-2</v>
      </c>
      <c r="K208" s="25">
        <v>22534.458850000003</v>
      </c>
      <c r="L208" s="25">
        <v>570.79764</v>
      </c>
      <c r="M208" s="25">
        <v>0</v>
      </c>
      <c r="N208" s="25">
        <v>570.79764</v>
      </c>
      <c r="O208" s="25">
        <v>24548.211780000001</v>
      </c>
      <c r="P208" s="25">
        <v>3670.0718299999999</v>
      </c>
      <c r="Q208" s="25">
        <v>0</v>
      </c>
      <c r="R208" s="26">
        <v>3670.0718299999999</v>
      </c>
    </row>
    <row r="209" spans="1:18">
      <c r="A209" s="27"/>
      <c r="B209" s="27"/>
      <c r="C209" s="22" t="s">
        <v>239</v>
      </c>
      <c r="D209" s="22" t="s">
        <v>240</v>
      </c>
      <c r="E209" s="23">
        <v>490</v>
      </c>
      <c r="F209" s="24">
        <v>431.82231999999999</v>
      </c>
      <c r="G209" s="25">
        <v>0</v>
      </c>
      <c r="H209" s="25">
        <v>431.82231999999999</v>
      </c>
      <c r="I209" s="25">
        <v>11508.62241</v>
      </c>
      <c r="J209" s="25">
        <v>36.529650000000004</v>
      </c>
      <c r="K209" s="25">
        <v>11545.15206</v>
      </c>
      <c r="L209" s="25">
        <v>234.76067</v>
      </c>
      <c r="M209" s="25">
        <v>0</v>
      </c>
      <c r="N209" s="25">
        <v>234.76067</v>
      </c>
      <c r="O209" s="25">
        <v>12211.735050000001</v>
      </c>
      <c r="P209" s="25">
        <v>6004.0394299999998</v>
      </c>
      <c r="Q209" s="25">
        <v>0</v>
      </c>
      <c r="R209" s="26">
        <v>6004.0394299999998</v>
      </c>
    </row>
    <row r="210" spans="1:18">
      <c r="A210" s="27"/>
      <c r="B210" s="27"/>
      <c r="C210" s="22" t="s">
        <v>241</v>
      </c>
      <c r="D210" s="22" t="s">
        <v>242</v>
      </c>
      <c r="E210" s="23">
        <v>161</v>
      </c>
      <c r="F210" s="24">
        <v>3819.5753100000002</v>
      </c>
      <c r="G210" s="25">
        <v>0</v>
      </c>
      <c r="H210" s="25">
        <v>3819.5753100000002</v>
      </c>
      <c r="I210" s="25">
        <v>13395.465920000001</v>
      </c>
      <c r="J210" s="25">
        <v>3.4619999999999998E-2</v>
      </c>
      <c r="K210" s="25">
        <v>13395.500539999999</v>
      </c>
      <c r="L210" s="25">
        <v>646.44358</v>
      </c>
      <c r="M210" s="25">
        <v>0</v>
      </c>
      <c r="N210" s="25">
        <v>646.44358</v>
      </c>
      <c r="O210" s="25">
        <v>17861.51943</v>
      </c>
      <c r="P210" s="25">
        <v>2853.09004</v>
      </c>
      <c r="Q210" s="25">
        <v>0</v>
      </c>
      <c r="R210" s="26">
        <v>2853.09004</v>
      </c>
    </row>
    <row r="211" spans="1:18">
      <c r="A211" s="27"/>
      <c r="B211" s="27"/>
      <c r="C211" s="22" t="s">
        <v>243</v>
      </c>
      <c r="D211" s="22" t="s">
        <v>243</v>
      </c>
      <c r="E211" s="23">
        <v>514</v>
      </c>
      <c r="F211" s="24">
        <v>187.00265999999999</v>
      </c>
      <c r="G211" s="25">
        <v>0</v>
      </c>
      <c r="H211" s="25">
        <v>187.00265999999999</v>
      </c>
      <c r="I211" s="25">
        <v>10654.331769999999</v>
      </c>
      <c r="J211" s="25">
        <v>0</v>
      </c>
      <c r="K211" s="25">
        <v>10654.331769999999</v>
      </c>
      <c r="L211" s="25">
        <v>366.77546999999998</v>
      </c>
      <c r="M211" s="25">
        <v>0</v>
      </c>
      <c r="N211" s="25">
        <v>366.77546999999998</v>
      </c>
      <c r="O211" s="25">
        <v>11208.109899999999</v>
      </c>
      <c r="P211" s="25">
        <v>7818.0153600000003</v>
      </c>
      <c r="Q211" s="25">
        <v>0</v>
      </c>
      <c r="R211" s="26">
        <v>7818.0153600000003</v>
      </c>
    </row>
    <row r="212" spans="1:18">
      <c r="A212" s="27"/>
      <c r="B212" s="27"/>
      <c r="C212" s="27"/>
      <c r="D212" s="22" t="s">
        <v>244</v>
      </c>
      <c r="E212" s="23">
        <v>838</v>
      </c>
      <c r="F212" s="24">
        <v>1867.70947</v>
      </c>
      <c r="G212" s="25">
        <v>0</v>
      </c>
      <c r="H212" s="25">
        <v>1867.70947</v>
      </c>
      <c r="I212" s="25">
        <v>1248.7260700000002</v>
      </c>
      <c r="J212" s="25">
        <v>5.1551400000000003</v>
      </c>
      <c r="K212" s="25">
        <v>1253.88121</v>
      </c>
      <c r="L212" s="25">
        <v>39.722999999999999</v>
      </c>
      <c r="M212" s="25">
        <v>0</v>
      </c>
      <c r="N212" s="25">
        <v>39.722999999999999</v>
      </c>
      <c r="O212" s="25">
        <v>3161.3136800000002</v>
      </c>
      <c r="P212" s="25">
        <v>2356.2798299999999</v>
      </c>
      <c r="Q212" s="25">
        <v>0</v>
      </c>
      <c r="R212" s="26">
        <v>2356.2798299999999</v>
      </c>
    </row>
    <row r="213" spans="1:18">
      <c r="A213" s="27"/>
      <c r="B213" s="27"/>
      <c r="C213" s="22" t="s">
        <v>245</v>
      </c>
      <c r="D213" s="22" t="s">
        <v>246</v>
      </c>
      <c r="E213" s="23">
        <v>486</v>
      </c>
      <c r="F213" s="24">
        <v>194.83365000000001</v>
      </c>
      <c r="G213" s="25">
        <v>0</v>
      </c>
      <c r="H213" s="25">
        <v>194.83365000000001</v>
      </c>
      <c r="I213" s="25">
        <v>7508.4971699999996</v>
      </c>
      <c r="J213" s="25">
        <v>1.62307</v>
      </c>
      <c r="K213" s="25">
        <v>7510.1202400000002</v>
      </c>
      <c r="L213" s="25">
        <v>185.41091</v>
      </c>
      <c r="M213" s="25">
        <v>0</v>
      </c>
      <c r="N213" s="25">
        <v>185.41091</v>
      </c>
      <c r="O213" s="25">
        <v>7890.3647999999994</v>
      </c>
      <c r="P213" s="25">
        <v>1012.3445899999999</v>
      </c>
      <c r="Q213" s="25">
        <v>0</v>
      </c>
      <c r="R213" s="26">
        <v>1012.3445899999999</v>
      </c>
    </row>
    <row r="214" spans="1:18">
      <c r="A214" s="27"/>
      <c r="B214" s="27"/>
      <c r="C214" s="27"/>
      <c r="D214" s="22" t="s">
        <v>247</v>
      </c>
      <c r="E214" s="23">
        <v>590</v>
      </c>
      <c r="F214" s="24">
        <v>18.704180000000001</v>
      </c>
      <c r="G214" s="25">
        <v>0</v>
      </c>
      <c r="H214" s="25">
        <v>18.704180000000001</v>
      </c>
      <c r="I214" s="25">
        <v>1808.01196</v>
      </c>
      <c r="J214" s="25">
        <v>0</v>
      </c>
      <c r="K214" s="25">
        <v>1808.01196</v>
      </c>
      <c r="L214" s="25">
        <v>33.730350000000001</v>
      </c>
      <c r="M214" s="25">
        <v>0</v>
      </c>
      <c r="N214" s="25">
        <v>33.730350000000001</v>
      </c>
      <c r="O214" s="25">
        <v>1860.44649</v>
      </c>
      <c r="P214" s="25">
        <v>1904.07286</v>
      </c>
      <c r="Q214" s="25">
        <v>0</v>
      </c>
      <c r="R214" s="26">
        <v>1904.07286</v>
      </c>
    </row>
    <row r="215" spans="1:18">
      <c r="A215" s="27"/>
      <c r="B215" s="27"/>
      <c r="C215" s="22" t="s">
        <v>248</v>
      </c>
      <c r="D215" s="22" t="s">
        <v>249</v>
      </c>
      <c r="E215" s="23">
        <v>154</v>
      </c>
      <c r="F215" s="24">
        <v>82.520270000000011</v>
      </c>
      <c r="G215" s="25">
        <v>0</v>
      </c>
      <c r="H215" s="25">
        <v>82.520270000000011</v>
      </c>
      <c r="I215" s="25">
        <v>10288.279070000001</v>
      </c>
      <c r="J215" s="25">
        <v>0</v>
      </c>
      <c r="K215" s="25">
        <v>10288.279070000001</v>
      </c>
      <c r="L215" s="25">
        <v>242.86765</v>
      </c>
      <c r="M215" s="25">
        <v>0</v>
      </c>
      <c r="N215" s="25">
        <v>242.86765</v>
      </c>
      <c r="O215" s="25">
        <v>10613.66699</v>
      </c>
      <c r="P215" s="25">
        <v>1755.1516799999999</v>
      </c>
      <c r="Q215" s="25">
        <v>0</v>
      </c>
      <c r="R215" s="26">
        <v>1755.1516799999999</v>
      </c>
    </row>
    <row r="216" spans="1:18">
      <c r="A216" s="27"/>
      <c r="B216" s="22" t="s">
        <v>250</v>
      </c>
      <c r="C216" s="22" t="s">
        <v>251</v>
      </c>
      <c r="D216" s="22" t="s">
        <v>252</v>
      </c>
      <c r="E216" s="23">
        <v>216</v>
      </c>
      <c r="F216" s="24">
        <v>27501.018390000001</v>
      </c>
      <c r="G216" s="25">
        <v>0</v>
      </c>
      <c r="H216" s="25">
        <v>27501.018390000001</v>
      </c>
      <c r="I216" s="25">
        <v>35376.666549999994</v>
      </c>
      <c r="J216" s="25">
        <v>373.07506999999998</v>
      </c>
      <c r="K216" s="25">
        <v>35749.741620000001</v>
      </c>
      <c r="L216" s="25">
        <v>12138.923220000001</v>
      </c>
      <c r="M216" s="25">
        <v>568.60023000000001</v>
      </c>
      <c r="N216" s="25">
        <v>12707.523449999999</v>
      </c>
      <c r="O216" s="25">
        <v>75958.283459999991</v>
      </c>
      <c r="P216" s="25">
        <v>79300.749540000004</v>
      </c>
      <c r="Q216" s="25">
        <v>0</v>
      </c>
      <c r="R216" s="26">
        <v>79300.749540000004</v>
      </c>
    </row>
    <row r="217" spans="1:18">
      <c r="A217" s="27"/>
      <c r="B217" s="27"/>
      <c r="C217" s="22" t="s">
        <v>250</v>
      </c>
      <c r="D217" s="22" t="s">
        <v>250</v>
      </c>
      <c r="E217" s="23">
        <v>215</v>
      </c>
      <c r="F217" s="24">
        <v>86896.649569999994</v>
      </c>
      <c r="G217" s="25">
        <v>1070.4542900000001</v>
      </c>
      <c r="H217" s="25">
        <v>87967.103860000003</v>
      </c>
      <c r="I217" s="25">
        <v>132951.99650000001</v>
      </c>
      <c r="J217" s="25">
        <v>1043.9584199999999</v>
      </c>
      <c r="K217" s="25">
        <v>133995.95491999999</v>
      </c>
      <c r="L217" s="25">
        <v>30042.567039999998</v>
      </c>
      <c r="M217" s="25">
        <v>3228.10905</v>
      </c>
      <c r="N217" s="25">
        <v>33270.676090000001</v>
      </c>
      <c r="O217" s="25">
        <v>255233.73487000001</v>
      </c>
      <c r="P217" s="25">
        <v>154322.60015000001</v>
      </c>
      <c r="Q217" s="25">
        <v>0</v>
      </c>
      <c r="R217" s="26">
        <v>154322.60015000001</v>
      </c>
    </row>
    <row r="218" spans="1:18">
      <c r="A218" s="27"/>
      <c r="B218" s="27"/>
      <c r="C218" s="27"/>
      <c r="D218" s="22" t="s">
        <v>253</v>
      </c>
      <c r="E218" s="23">
        <v>544</v>
      </c>
      <c r="F218" s="24">
        <v>5332.8225700000003</v>
      </c>
      <c r="G218" s="25">
        <v>0</v>
      </c>
      <c r="H218" s="25">
        <v>5332.8225700000003</v>
      </c>
      <c r="I218" s="25">
        <v>31915.47723</v>
      </c>
      <c r="J218" s="25">
        <v>0</v>
      </c>
      <c r="K218" s="25">
        <v>31915.47723</v>
      </c>
      <c r="L218" s="25">
        <v>3088.8635099999997</v>
      </c>
      <c r="M218" s="25">
        <v>28.13448</v>
      </c>
      <c r="N218" s="25">
        <v>3116.9979900000003</v>
      </c>
      <c r="O218" s="25">
        <v>40365.297789999997</v>
      </c>
      <c r="P218" s="25">
        <v>5590.1276100000005</v>
      </c>
      <c r="Q218" s="25">
        <v>0</v>
      </c>
      <c r="R218" s="26">
        <v>5590.1276100000005</v>
      </c>
    </row>
    <row r="219" spans="1:18">
      <c r="A219" s="27"/>
      <c r="B219" s="27"/>
      <c r="C219" s="27"/>
      <c r="D219" s="22" t="s">
        <v>254</v>
      </c>
      <c r="E219" s="23">
        <v>780</v>
      </c>
      <c r="F219" s="24">
        <v>1.974</v>
      </c>
      <c r="G219" s="25">
        <v>0</v>
      </c>
      <c r="H219" s="25">
        <v>1.974</v>
      </c>
      <c r="I219" s="25">
        <v>739.10852999999997</v>
      </c>
      <c r="J219" s="25">
        <v>0</v>
      </c>
      <c r="K219" s="25">
        <v>739.10852999999997</v>
      </c>
      <c r="L219" s="25">
        <v>1053.9428</v>
      </c>
      <c r="M219" s="25">
        <v>0</v>
      </c>
      <c r="N219" s="25">
        <v>1053.9428</v>
      </c>
      <c r="O219" s="25">
        <v>1795.0253300000002</v>
      </c>
      <c r="P219" s="25">
        <v>2785.7999900000004</v>
      </c>
      <c r="Q219" s="25">
        <v>0</v>
      </c>
      <c r="R219" s="26">
        <v>2785.7999900000004</v>
      </c>
    </row>
    <row r="220" spans="1:18">
      <c r="A220" s="27"/>
      <c r="B220" s="27"/>
      <c r="C220" s="22" t="s">
        <v>255</v>
      </c>
      <c r="D220" s="22" t="s">
        <v>255</v>
      </c>
      <c r="E220" s="23">
        <v>217</v>
      </c>
      <c r="F220" s="24">
        <v>65035.077590000001</v>
      </c>
      <c r="G220" s="25">
        <v>0</v>
      </c>
      <c r="H220" s="25">
        <v>65035.077590000001</v>
      </c>
      <c r="I220" s="25">
        <v>28363.592690000001</v>
      </c>
      <c r="J220" s="25">
        <v>256.70791000000003</v>
      </c>
      <c r="K220" s="25">
        <v>28620.300600000002</v>
      </c>
      <c r="L220" s="25">
        <v>6106.3421200000003</v>
      </c>
      <c r="M220" s="25">
        <v>526.40324999999996</v>
      </c>
      <c r="N220" s="25">
        <v>6632.7453700000005</v>
      </c>
      <c r="O220" s="25">
        <v>100288.12356000001</v>
      </c>
      <c r="P220" s="25">
        <v>20258.914410000001</v>
      </c>
      <c r="Q220" s="25">
        <v>0</v>
      </c>
      <c r="R220" s="26">
        <v>20258.914410000001</v>
      </c>
    </row>
    <row r="221" spans="1:18">
      <c r="A221" s="27"/>
      <c r="B221" s="27"/>
      <c r="C221" s="27"/>
      <c r="D221" s="22" t="s">
        <v>256</v>
      </c>
      <c r="E221" s="23">
        <v>218</v>
      </c>
      <c r="F221" s="24">
        <v>16554.813009999998</v>
      </c>
      <c r="G221" s="25">
        <v>0</v>
      </c>
      <c r="H221" s="25">
        <v>16554.813009999998</v>
      </c>
      <c r="I221" s="25">
        <v>3242.3377500000001</v>
      </c>
      <c r="J221" s="25">
        <v>0.3826</v>
      </c>
      <c r="K221" s="25">
        <v>3242.7203500000001</v>
      </c>
      <c r="L221" s="25">
        <v>4569.2267499999998</v>
      </c>
      <c r="M221" s="25">
        <v>48.496589999999998</v>
      </c>
      <c r="N221" s="25">
        <v>4617.7233399999996</v>
      </c>
      <c r="O221" s="25">
        <v>24415.256699999998</v>
      </c>
      <c r="P221" s="25">
        <v>2594.2136600000003</v>
      </c>
      <c r="Q221" s="25">
        <v>0</v>
      </c>
      <c r="R221" s="26">
        <v>2594.2136600000003</v>
      </c>
    </row>
    <row r="222" spans="1:18">
      <c r="A222" s="27"/>
      <c r="B222" s="27"/>
      <c r="C222" s="22" t="s">
        <v>257</v>
      </c>
      <c r="D222" s="22" t="s">
        <v>257</v>
      </c>
      <c r="E222" s="23">
        <v>220</v>
      </c>
      <c r="F222" s="24">
        <v>2495.0247599999998</v>
      </c>
      <c r="G222" s="25">
        <v>0</v>
      </c>
      <c r="H222" s="25">
        <v>2495.0247599999998</v>
      </c>
      <c r="I222" s="25">
        <v>10570.32048</v>
      </c>
      <c r="J222" s="25">
        <v>19.204969999999999</v>
      </c>
      <c r="K222" s="25">
        <v>10589.525449999999</v>
      </c>
      <c r="L222" s="25">
        <v>1089.2957099999999</v>
      </c>
      <c r="M222" s="25">
        <v>15.19223</v>
      </c>
      <c r="N222" s="25">
        <v>1104.48794</v>
      </c>
      <c r="O222" s="25">
        <v>14189.03815</v>
      </c>
      <c r="P222" s="25">
        <v>4336.1147099999998</v>
      </c>
      <c r="Q222" s="25">
        <v>0</v>
      </c>
      <c r="R222" s="26">
        <v>4336.1147099999998</v>
      </c>
    </row>
    <row r="223" spans="1:18">
      <c r="A223" s="27"/>
      <c r="B223" s="27"/>
      <c r="C223" s="22" t="s">
        <v>258</v>
      </c>
      <c r="D223" s="22" t="s">
        <v>258</v>
      </c>
      <c r="E223" s="23">
        <v>219</v>
      </c>
      <c r="F223" s="24">
        <v>22068.200649999999</v>
      </c>
      <c r="G223" s="25">
        <v>0</v>
      </c>
      <c r="H223" s="25">
        <v>22068.200649999999</v>
      </c>
      <c r="I223" s="25">
        <v>28251.166140000001</v>
      </c>
      <c r="J223" s="25">
        <v>335.99187999999998</v>
      </c>
      <c r="K223" s="25">
        <v>28587.158019999999</v>
      </c>
      <c r="L223" s="25">
        <v>8723.7440500000012</v>
      </c>
      <c r="M223" s="25">
        <v>2377.7412799999997</v>
      </c>
      <c r="N223" s="25">
        <v>11101.48533</v>
      </c>
      <c r="O223" s="25">
        <v>61756.843999999997</v>
      </c>
      <c r="P223" s="25">
        <v>39750.197780000002</v>
      </c>
      <c r="Q223" s="25">
        <v>0</v>
      </c>
      <c r="R223" s="26">
        <v>39750.197780000002</v>
      </c>
    </row>
    <row r="224" spans="1:18">
      <c r="A224" s="27"/>
      <c r="B224" s="22" t="s">
        <v>259</v>
      </c>
      <c r="C224" s="22" t="s">
        <v>260</v>
      </c>
      <c r="D224" s="22" t="s">
        <v>260</v>
      </c>
      <c r="E224" s="23">
        <v>242</v>
      </c>
      <c r="F224" s="24">
        <v>11886.179199999999</v>
      </c>
      <c r="G224" s="25">
        <v>0.51890999999999998</v>
      </c>
      <c r="H224" s="25">
        <v>11886.698109999999</v>
      </c>
      <c r="I224" s="25">
        <v>31347.05227</v>
      </c>
      <c r="J224" s="25">
        <v>686.04954000000009</v>
      </c>
      <c r="K224" s="25">
        <v>32033.10181</v>
      </c>
      <c r="L224" s="25">
        <v>4667.5674500000005</v>
      </c>
      <c r="M224" s="25">
        <v>266.96229</v>
      </c>
      <c r="N224" s="25">
        <v>4934.5297399999999</v>
      </c>
      <c r="O224" s="25">
        <v>48854.329659999996</v>
      </c>
      <c r="P224" s="25">
        <v>27686.271519999998</v>
      </c>
      <c r="Q224" s="25">
        <v>0</v>
      </c>
      <c r="R224" s="26">
        <v>27686.271519999998</v>
      </c>
    </row>
    <row r="225" spans="1:18">
      <c r="A225" s="27"/>
      <c r="B225" s="27"/>
      <c r="C225" s="27"/>
      <c r="D225" s="22" t="s">
        <v>261</v>
      </c>
      <c r="E225" s="23">
        <v>481</v>
      </c>
      <c r="F225" s="24">
        <v>28343.54364</v>
      </c>
      <c r="G225" s="25">
        <v>0</v>
      </c>
      <c r="H225" s="25">
        <v>28343.54364</v>
      </c>
      <c r="I225" s="25">
        <v>14035.395619999999</v>
      </c>
      <c r="J225" s="25">
        <v>2.172E-2</v>
      </c>
      <c r="K225" s="25">
        <v>14035.41734</v>
      </c>
      <c r="L225" s="25">
        <v>2187.7391699999998</v>
      </c>
      <c r="M225" s="25">
        <v>0</v>
      </c>
      <c r="N225" s="25">
        <v>2187.7391699999998</v>
      </c>
      <c r="O225" s="25">
        <v>44566.700149999997</v>
      </c>
      <c r="P225" s="25">
        <v>10873.208919999999</v>
      </c>
      <c r="Q225" s="25">
        <v>0</v>
      </c>
      <c r="R225" s="26">
        <v>10873.208919999999</v>
      </c>
    </row>
    <row r="226" spans="1:18">
      <c r="A226" s="27"/>
      <c r="B226" s="27"/>
      <c r="C226" s="27"/>
      <c r="D226" s="22" t="s">
        <v>262</v>
      </c>
      <c r="E226" s="23">
        <v>243</v>
      </c>
      <c r="F226" s="24">
        <v>4053.1414799999998</v>
      </c>
      <c r="G226" s="25">
        <v>0</v>
      </c>
      <c r="H226" s="25">
        <v>4053.1414799999998</v>
      </c>
      <c r="I226" s="25">
        <v>14607.992199999999</v>
      </c>
      <c r="J226" s="25">
        <v>6.63598</v>
      </c>
      <c r="K226" s="25">
        <v>14614.62818</v>
      </c>
      <c r="L226" s="25">
        <v>326.53346999999997</v>
      </c>
      <c r="M226" s="25">
        <v>0</v>
      </c>
      <c r="N226" s="25">
        <v>326.53346999999997</v>
      </c>
      <c r="O226" s="25">
        <v>18994.30313</v>
      </c>
      <c r="P226" s="25">
        <v>4645.9687899999999</v>
      </c>
      <c r="Q226" s="25">
        <v>0</v>
      </c>
      <c r="R226" s="26">
        <v>4645.9687899999999</v>
      </c>
    </row>
    <row r="227" spans="1:18">
      <c r="A227" s="27"/>
      <c r="B227" s="27"/>
      <c r="C227" s="27"/>
      <c r="D227" s="22" t="s">
        <v>263</v>
      </c>
      <c r="E227" s="23">
        <v>572</v>
      </c>
      <c r="F227" s="24">
        <v>12799.73416</v>
      </c>
      <c r="G227" s="25">
        <v>0</v>
      </c>
      <c r="H227" s="25">
        <v>12799.73416</v>
      </c>
      <c r="I227" s="25">
        <v>4288.6949000000004</v>
      </c>
      <c r="J227" s="25">
        <v>0</v>
      </c>
      <c r="K227" s="25">
        <v>4288.6949000000004</v>
      </c>
      <c r="L227" s="25">
        <v>151.37682999999998</v>
      </c>
      <c r="M227" s="25">
        <v>0</v>
      </c>
      <c r="N227" s="25">
        <v>151.37682999999998</v>
      </c>
      <c r="O227" s="25">
        <v>17239.80589</v>
      </c>
      <c r="P227" s="25">
        <v>4239.8758399999997</v>
      </c>
      <c r="Q227" s="25">
        <v>0</v>
      </c>
      <c r="R227" s="26">
        <v>4239.8758399999997</v>
      </c>
    </row>
    <row r="228" spans="1:18">
      <c r="A228" s="27"/>
      <c r="B228" s="27"/>
      <c r="C228" s="22" t="s">
        <v>264</v>
      </c>
      <c r="D228" s="22" t="s">
        <v>264</v>
      </c>
      <c r="E228" s="23">
        <v>224</v>
      </c>
      <c r="F228" s="24">
        <v>925.77650000000006</v>
      </c>
      <c r="G228" s="25">
        <v>0</v>
      </c>
      <c r="H228" s="25">
        <v>925.77650000000006</v>
      </c>
      <c r="I228" s="25">
        <v>11657.71882</v>
      </c>
      <c r="J228" s="25">
        <v>0</v>
      </c>
      <c r="K228" s="25">
        <v>11657.71882</v>
      </c>
      <c r="L228" s="25">
        <v>1710.4283</v>
      </c>
      <c r="M228" s="25">
        <v>41.20778</v>
      </c>
      <c r="N228" s="25">
        <v>1751.63608</v>
      </c>
      <c r="O228" s="25">
        <v>14335.1314</v>
      </c>
      <c r="P228" s="25">
        <v>5189.0511399999996</v>
      </c>
      <c r="Q228" s="25">
        <v>0</v>
      </c>
      <c r="R228" s="26">
        <v>5189.0511399999996</v>
      </c>
    </row>
    <row r="229" spans="1:18">
      <c r="A229" s="27"/>
      <c r="B229" s="27"/>
      <c r="C229" s="22" t="s">
        <v>265</v>
      </c>
      <c r="D229" s="22" t="s">
        <v>265</v>
      </c>
      <c r="E229" s="23">
        <v>240</v>
      </c>
      <c r="F229" s="24">
        <v>4368.8316299999997</v>
      </c>
      <c r="G229" s="25">
        <v>0</v>
      </c>
      <c r="H229" s="25">
        <v>4368.8316299999997</v>
      </c>
      <c r="I229" s="25">
        <v>19137.656449999999</v>
      </c>
      <c r="J229" s="25">
        <v>0</v>
      </c>
      <c r="K229" s="25">
        <v>19137.656449999999</v>
      </c>
      <c r="L229" s="25">
        <v>1234.50891</v>
      </c>
      <c r="M229" s="25">
        <v>0.73499999999999999</v>
      </c>
      <c r="N229" s="25">
        <v>1235.2439099999999</v>
      </c>
      <c r="O229" s="25">
        <v>24741.731989999997</v>
      </c>
      <c r="P229" s="25">
        <v>4279.1691600000004</v>
      </c>
      <c r="Q229" s="25">
        <v>0</v>
      </c>
      <c r="R229" s="26">
        <v>4279.1691600000004</v>
      </c>
    </row>
    <row r="230" spans="1:18">
      <c r="A230" s="27"/>
      <c r="B230" s="27"/>
      <c r="C230" s="22" t="s">
        <v>266</v>
      </c>
      <c r="D230" s="22" t="s">
        <v>267</v>
      </c>
      <c r="E230" s="23">
        <v>565</v>
      </c>
      <c r="F230" s="24">
        <v>14529.014519999999</v>
      </c>
      <c r="G230" s="25">
        <v>0</v>
      </c>
      <c r="H230" s="25">
        <v>14529.014519999999</v>
      </c>
      <c r="I230" s="25">
        <v>59567.792840000002</v>
      </c>
      <c r="J230" s="25">
        <v>0</v>
      </c>
      <c r="K230" s="25">
        <v>59567.792840000002</v>
      </c>
      <c r="L230" s="25">
        <v>3661.9182599999999</v>
      </c>
      <c r="M230" s="25">
        <v>36.643569999999997</v>
      </c>
      <c r="N230" s="25">
        <v>3698.5618300000001</v>
      </c>
      <c r="O230" s="25">
        <v>77795.369189999998</v>
      </c>
      <c r="P230" s="25">
        <v>11108.06777</v>
      </c>
      <c r="Q230" s="25">
        <v>0</v>
      </c>
      <c r="R230" s="26">
        <v>11108.06777</v>
      </c>
    </row>
    <row r="231" spans="1:18">
      <c r="A231" s="27"/>
      <c r="B231" s="27"/>
      <c r="C231" s="27"/>
      <c r="D231" s="22" t="s">
        <v>268</v>
      </c>
      <c r="E231" s="23">
        <v>221</v>
      </c>
      <c r="F231" s="24">
        <v>102561.52536</v>
      </c>
      <c r="G231" s="25">
        <v>16.015830000000001</v>
      </c>
      <c r="H231" s="25">
        <v>102577.54119</v>
      </c>
      <c r="I231" s="25">
        <v>300564.87026999996</v>
      </c>
      <c r="J231" s="25">
        <v>3008.0024100000001</v>
      </c>
      <c r="K231" s="25">
        <v>303572.87268000003</v>
      </c>
      <c r="L231" s="25">
        <v>28352.316879999998</v>
      </c>
      <c r="M231" s="25">
        <v>2680.2141000000001</v>
      </c>
      <c r="N231" s="25">
        <v>31032.53098</v>
      </c>
      <c r="O231" s="25">
        <v>437182.94485000003</v>
      </c>
      <c r="P231" s="25">
        <v>128939.87964</v>
      </c>
      <c r="Q231" s="25">
        <v>0</v>
      </c>
      <c r="R231" s="26">
        <v>128939.87964</v>
      </c>
    </row>
    <row r="232" spans="1:18">
      <c r="A232" s="27"/>
      <c r="B232" s="27"/>
      <c r="C232" s="27"/>
      <c r="D232" s="27"/>
      <c r="E232" s="28">
        <v>834</v>
      </c>
      <c r="F232" s="29">
        <v>0</v>
      </c>
      <c r="G232" s="30">
        <v>0</v>
      </c>
      <c r="H232" s="30">
        <v>0</v>
      </c>
      <c r="I232" s="30">
        <v>36.043419999999998</v>
      </c>
      <c r="J232" s="30">
        <v>0</v>
      </c>
      <c r="K232" s="30">
        <v>36.043419999999998</v>
      </c>
      <c r="L232" s="30">
        <v>2685.6643300000001</v>
      </c>
      <c r="M232" s="30">
        <v>50.311120000000003</v>
      </c>
      <c r="N232" s="30">
        <v>2735.9754500000004</v>
      </c>
      <c r="O232" s="30">
        <v>2772.0188700000003</v>
      </c>
      <c r="P232" s="30">
        <v>5944.7404299999998</v>
      </c>
      <c r="Q232" s="30">
        <v>0</v>
      </c>
      <c r="R232" s="31">
        <v>5944.7404299999998</v>
      </c>
    </row>
    <row r="233" spans="1:18">
      <c r="A233" s="27"/>
      <c r="B233" s="27"/>
      <c r="C233" s="27"/>
      <c r="D233" s="22" t="s">
        <v>266</v>
      </c>
      <c r="E233" s="23">
        <v>222</v>
      </c>
      <c r="F233" s="24">
        <v>6476.48837</v>
      </c>
      <c r="G233" s="25">
        <v>0</v>
      </c>
      <c r="H233" s="25">
        <v>6476.48837</v>
      </c>
      <c r="I233" s="25">
        <v>11407.1648</v>
      </c>
      <c r="J233" s="25">
        <v>1643.61331</v>
      </c>
      <c r="K233" s="25">
        <v>13050.778109999999</v>
      </c>
      <c r="L233" s="25">
        <v>9484.3151899999993</v>
      </c>
      <c r="M233" s="25">
        <v>678.37409000000002</v>
      </c>
      <c r="N233" s="25">
        <v>10162.689279999999</v>
      </c>
      <c r="O233" s="25">
        <v>29689.955760000001</v>
      </c>
      <c r="P233" s="25">
        <v>84434.883140000005</v>
      </c>
      <c r="Q233" s="25">
        <v>0</v>
      </c>
      <c r="R233" s="26">
        <v>84434.883140000005</v>
      </c>
    </row>
    <row r="234" spans="1:18">
      <c r="A234" s="27"/>
      <c r="B234" s="27"/>
      <c r="C234" s="27"/>
      <c r="D234" s="27"/>
      <c r="E234" s="28">
        <v>850</v>
      </c>
      <c r="F234" s="29">
        <v>0</v>
      </c>
      <c r="G234" s="30">
        <v>0</v>
      </c>
      <c r="H234" s="30">
        <v>0</v>
      </c>
      <c r="I234" s="30">
        <v>4.1999999999999996E-4</v>
      </c>
      <c r="J234" s="30">
        <v>0</v>
      </c>
      <c r="K234" s="30">
        <v>4.1999999999999996E-4</v>
      </c>
      <c r="L234" s="30">
        <v>0</v>
      </c>
      <c r="M234" s="30">
        <v>0</v>
      </c>
      <c r="N234" s="30">
        <v>0</v>
      </c>
      <c r="O234" s="30">
        <v>4.1999999999999996E-4</v>
      </c>
      <c r="P234" s="30">
        <v>0</v>
      </c>
      <c r="Q234" s="30">
        <v>0</v>
      </c>
      <c r="R234" s="31">
        <v>0</v>
      </c>
    </row>
    <row r="235" spans="1:18">
      <c r="A235" s="27"/>
      <c r="B235" s="27"/>
      <c r="C235" s="27"/>
      <c r="D235" s="22" t="s">
        <v>269</v>
      </c>
      <c r="E235" s="23">
        <v>721</v>
      </c>
      <c r="F235" s="24">
        <v>3.5244499999999999</v>
      </c>
      <c r="G235" s="25">
        <v>0</v>
      </c>
      <c r="H235" s="25">
        <v>3.5244499999999999</v>
      </c>
      <c r="I235" s="25">
        <v>263.19475</v>
      </c>
      <c r="J235" s="25">
        <v>0</v>
      </c>
      <c r="K235" s="25">
        <v>263.19475</v>
      </c>
      <c r="L235" s="25">
        <v>24.07405</v>
      </c>
      <c r="M235" s="25">
        <v>0</v>
      </c>
      <c r="N235" s="25">
        <v>24.07405</v>
      </c>
      <c r="O235" s="25">
        <v>290.79325</v>
      </c>
      <c r="P235" s="25">
        <v>298.78111999999999</v>
      </c>
      <c r="Q235" s="25">
        <v>0</v>
      </c>
      <c r="R235" s="26">
        <v>298.78111999999999</v>
      </c>
    </row>
    <row r="236" spans="1:18">
      <c r="A236" s="27"/>
      <c r="B236" s="27"/>
      <c r="C236" s="22" t="s">
        <v>270</v>
      </c>
      <c r="D236" s="22" t="s">
        <v>270</v>
      </c>
      <c r="E236" s="23">
        <v>225</v>
      </c>
      <c r="F236" s="24">
        <v>5644.5198200000004</v>
      </c>
      <c r="G236" s="25">
        <v>0</v>
      </c>
      <c r="H236" s="25">
        <v>5644.5198200000004</v>
      </c>
      <c r="I236" s="25">
        <v>11005.50071</v>
      </c>
      <c r="J236" s="25">
        <v>201.85423</v>
      </c>
      <c r="K236" s="25">
        <v>11207.354939999999</v>
      </c>
      <c r="L236" s="25">
        <v>2174.1522500000001</v>
      </c>
      <c r="M236" s="25">
        <v>11.39254</v>
      </c>
      <c r="N236" s="25">
        <v>2185.5447899999999</v>
      </c>
      <c r="O236" s="25">
        <v>19037.419550000002</v>
      </c>
      <c r="P236" s="25">
        <v>24436.050010000003</v>
      </c>
      <c r="Q236" s="25">
        <v>0</v>
      </c>
      <c r="R236" s="26">
        <v>24436.050010000003</v>
      </c>
    </row>
    <row r="237" spans="1:18">
      <c r="A237" s="27"/>
      <c r="B237" s="27"/>
      <c r="C237" s="27"/>
      <c r="D237" s="22" t="s">
        <v>271</v>
      </c>
      <c r="E237" s="23">
        <v>226</v>
      </c>
      <c r="F237" s="24">
        <v>138.74048999999999</v>
      </c>
      <c r="G237" s="25">
        <v>0</v>
      </c>
      <c r="H237" s="25">
        <v>138.74048999999999</v>
      </c>
      <c r="I237" s="25">
        <v>10082.44478</v>
      </c>
      <c r="J237" s="25">
        <v>17.774540000000002</v>
      </c>
      <c r="K237" s="25">
        <v>10100.21932</v>
      </c>
      <c r="L237" s="25">
        <v>90.99494</v>
      </c>
      <c r="M237" s="25">
        <v>0</v>
      </c>
      <c r="N237" s="25">
        <v>90.99494</v>
      </c>
      <c r="O237" s="25">
        <v>10329.954750000001</v>
      </c>
      <c r="P237" s="25">
        <v>942.02003999999999</v>
      </c>
      <c r="Q237" s="25">
        <v>0</v>
      </c>
      <c r="R237" s="26">
        <v>942.02003999999999</v>
      </c>
    </row>
    <row r="238" spans="1:18">
      <c r="A238" s="27"/>
      <c r="B238" s="27"/>
      <c r="C238" s="22" t="s">
        <v>259</v>
      </c>
      <c r="D238" s="22" t="s">
        <v>259</v>
      </c>
      <c r="E238" s="23">
        <v>228</v>
      </c>
      <c r="F238" s="24">
        <v>1232.10058</v>
      </c>
      <c r="G238" s="25">
        <v>0</v>
      </c>
      <c r="H238" s="25">
        <v>1232.10058</v>
      </c>
      <c r="I238" s="25">
        <v>11544.372029999999</v>
      </c>
      <c r="J238" s="25">
        <v>95.836610000000007</v>
      </c>
      <c r="K238" s="25">
        <v>11640.208640000001</v>
      </c>
      <c r="L238" s="25">
        <v>650.36099999999999</v>
      </c>
      <c r="M238" s="25">
        <v>0</v>
      </c>
      <c r="N238" s="25">
        <v>650.36099999999999</v>
      </c>
      <c r="O238" s="25">
        <v>13522.67022</v>
      </c>
      <c r="P238" s="25">
        <v>6309.5248700000002</v>
      </c>
      <c r="Q238" s="25">
        <v>0</v>
      </c>
      <c r="R238" s="26">
        <v>6309.5248700000002</v>
      </c>
    </row>
    <row r="239" spans="1:18">
      <c r="A239" s="27"/>
      <c r="B239" s="27"/>
      <c r="C239" s="27"/>
      <c r="D239" s="22" t="s">
        <v>272</v>
      </c>
      <c r="E239" s="23">
        <v>229</v>
      </c>
      <c r="F239" s="24">
        <v>1017.38397</v>
      </c>
      <c r="G239" s="25">
        <v>0</v>
      </c>
      <c r="H239" s="25">
        <v>1017.38397</v>
      </c>
      <c r="I239" s="25">
        <v>3734.09665</v>
      </c>
      <c r="J239" s="25">
        <v>0</v>
      </c>
      <c r="K239" s="25">
        <v>3734.09665</v>
      </c>
      <c r="L239" s="25">
        <v>92.974999999999994</v>
      </c>
      <c r="M239" s="25">
        <v>0</v>
      </c>
      <c r="N239" s="25">
        <v>92.974999999999994</v>
      </c>
      <c r="O239" s="25">
        <v>4844.4556199999997</v>
      </c>
      <c r="P239" s="25">
        <v>1290.56351</v>
      </c>
      <c r="Q239" s="25">
        <v>0</v>
      </c>
      <c r="R239" s="26">
        <v>1290.56351</v>
      </c>
    </row>
    <row r="240" spans="1:18">
      <c r="A240" s="27"/>
      <c r="B240" s="27"/>
      <c r="C240" s="22" t="s">
        <v>273</v>
      </c>
      <c r="D240" s="22" t="s">
        <v>274</v>
      </c>
      <c r="E240" s="23">
        <v>532</v>
      </c>
      <c r="F240" s="24">
        <v>19719.761460000002</v>
      </c>
      <c r="G240" s="25">
        <v>0</v>
      </c>
      <c r="H240" s="25">
        <v>19719.761460000002</v>
      </c>
      <c r="I240" s="25">
        <v>20763.11925</v>
      </c>
      <c r="J240" s="25">
        <v>0.3664</v>
      </c>
      <c r="K240" s="25">
        <v>20763.485649999999</v>
      </c>
      <c r="L240" s="25">
        <v>623.76871999999992</v>
      </c>
      <c r="M240" s="25">
        <v>0</v>
      </c>
      <c r="N240" s="25">
        <v>623.76871999999992</v>
      </c>
      <c r="O240" s="25">
        <v>41107.015829999997</v>
      </c>
      <c r="P240" s="25">
        <v>9380.0954999999994</v>
      </c>
      <c r="Q240" s="25">
        <v>0</v>
      </c>
      <c r="R240" s="26">
        <v>9380.0954999999994</v>
      </c>
    </row>
    <row r="241" spans="1:18">
      <c r="A241" s="27"/>
      <c r="B241" s="27"/>
      <c r="C241" s="27"/>
      <c r="D241" s="22" t="s">
        <v>273</v>
      </c>
      <c r="E241" s="23">
        <v>241</v>
      </c>
      <c r="F241" s="24">
        <v>30377.931800000002</v>
      </c>
      <c r="G241" s="25">
        <v>0</v>
      </c>
      <c r="H241" s="25">
        <v>30377.931800000002</v>
      </c>
      <c r="I241" s="25">
        <v>43611.282740000002</v>
      </c>
      <c r="J241" s="25">
        <v>421.22800000000001</v>
      </c>
      <c r="K241" s="25">
        <v>44032.510740000005</v>
      </c>
      <c r="L241" s="25">
        <v>5071.7641199999998</v>
      </c>
      <c r="M241" s="25">
        <v>122.97163999999999</v>
      </c>
      <c r="N241" s="25">
        <v>5194.7357599999996</v>
      </c>
      <c r="O241" s="25">
        <v>79605.1783</v>
      </c>
      <c r="P241" s="25">
        <v>32145.068520000001</v>
      </c>
      <c r="Q241" s="25">
        <v>0</v>
      </c>
      <c r="R241" s="26">
        <v>32145.068520000001</v>
      </c>
    </row>
    <row r="242" spans="1:18">
      <c r="A242" s="27"/>
      <c r="B242" s="27"/>
      <c r="C242" s="27"/>
      <c r="D242" s="22" t="s">
        <v>275</v>
      </c>
      <c r="E242" s="23">
        <v>617</v>
      </c>
      <c r="F242" s="24">
        <v>8115.4930800000002</v>
      </c>
      <c r="G242" s="25">
        <v>0</v>
      </c>
      <c r="H242" s="25">
        <v>8115.4930800000002</v>
      </c>
      <c r="I242" s="25">
        <v>13709.303820000001</v>
      </c>
      <c r="J242" s="25">
        <v>0</v>
      </c>
      <c r="K242" s="25">
        <v>13709.303820000001</v>
      </c>
      <c r="L242" s="25">
        <v>419.23730999999998</v>
      </c>
      <c r="M242" s="25">
        <v>0</v>
      </c>
      <c r="N242" s="25">
        <v>419.23730999999998</v>
      </c>
      <c r="O242" s="25">
        <v>22244.034210000002</v>
      </c>
      <c r="P242" s="25">
        <v>9197.3898599999993</v>
      </c>
      <c r="Q242" s="25">
        <v>0</v>
      </c>
      <c r="R242" s="26">
        <v>9197.3898599999993</v>
      </c>
    </row>
    <row r="243" spans="1:18">
      <c r="A243" s="27"/>
      <c r="B243" s="27"/>
      <c r="C243" s="22" t="s">
        <v>276</v>
      </c>
      <c r="D243" s="22" t="s">
        <v>215</v>
      </c>
      <c r="E243" s="23">
        <v>232</v>
      </c>
      <c r="F243" s="24">
        <v>824.05087000000003</v>
      </c>
      <c r="G243" s="25">
        <v>0</v>
      </c>
      <c r="H243" s="25">
        <v>824.05087000000003</v>
      </c>
      <c r="I243" s="25">
        <v>13031.49267</v>
      </c>
      <c r="J243" s="25">
        <v>93.016009999999994</v>
      </c>
      <c r="K243" s="25">
        <v>13124.508679999999</v>
      </c>
      <c r="L243" s="25">
        <v>169.56657999999999</v>
      </c>
      <c r="M243" s="25">
        <v>0</v>
      </c>
      <c r="N243" s="25">
        <v>169.56657999999999</v>
      </c>
      <c r="O243" s="25">
        <v>14118.126130000001</v>
      </c>
      <c r="P243" s="25">
        <v>2744.05683</v>
      </c>
      <c r="Q243" s="25">
        <v>0</v>
      </c>
      <c r="R243" s="26">
        <v>2744.05683</v>
      </c>
    </row>
    <row r="244" spans="1:18">
      <c r="A244" s="27"/>
      <c r="B244" s="27"/>
      <c r="C244" s="27"/>
      <c r="D244" s="22" t="s">
        <v>276</v>
      </c>
      <c r="E244" s="23">
        <v>231</v>
      </c>
      <c r="F244" s="24">
        <v>9361.9871600000006</v>
      </c>
      <c r="G244" s="25">
        <v>0</v>
      </c>
      <c r="H244" s="25">
        <v>9361.9871600000006</v>
      </c>
      <c r="I244" s="25">
        <v>16674.713230000001</v>
      </c>
      <c r="J244" s="25">
        <v>680.11097999999993</v>
      </c>
      <c r="K244" s="25">
        <v>17354.824210000002</v>
      </c>
      <c r="L244" s="25">
        <v>2328.1421500000001</v>
      </c>
      <c r="M244" s="25">
        <v>17.956049999999998</v>
      </c>
      <c r="N244" s="25">
        <v>2346.0982000000004</v>
      </c>
      <c r="O244" s="25">
        <v>29062.90957</v>
      </c>
      <c r="P244" s="25">
        <v>15761.21838</v>
      </c>
      <c r="Q244" s="25">
        <v>0</v>
      </c>
      <c r="R244" s="26">
        <v>15761.21838</v>
      </c>
    </row>
    <row r="245" spans="1:18">
      <c r="A245" s="27"/>
      <c r="B245" s="27"/>
      <c r="C245" s="27"/>
      <c r="D245" s="22" t="s">
        <v>277</v>
      </c>
      <c r="E245" s="23">
        <v>583</v>
      </c>
      <c r="F245" s="24">
        <v>43.16854</v>
      </c>
      <c r="G245" s="25">
        <v>0</v>
      </c>
      <c r="H245" s="25">
        <v>43.16854</v>
      </c>
      <c r="I245" s="25">
        <v>1468.36952</v>
      </c>
      <c r="J245" s="25">
        <v>22.420590000000001</v>
      </c>
      <c r="K245" s="25">
        <v>1490.7901100000001</v>
      </c>
      <c r="L245" s="25">
        <v>157.62719000000001</v>
      </c>
      <c r="M245" s="25">
        <v>0</v>
      </c>
      <c r="N245" s="25">
        <v>157.62719000000001</v>
      </c>
      <c r="O245" s="25">
        <v>1691.5858400000002</v>
      </c>
      <c r="P245" s="25">
        <v>1276.86319</v>
      </c>
      <c r="Q245" s="25">
        <v>0</v>
      </c>
      <c r="R245" s="26">
        <v>1276.86319</v>
      </c>
    </row>
    <row r="246" spans="1:18">
      <c r="A246" s="27"/>
      <c r="B246" s="27"/>
      <c r="C246" s="22" t="s">
        <v>221</v>
      </c>
      <c r="D246" s="22" t="s">
        <v>278</v>
      </c>
      <c r="E246" s="23">
        <v>237</v>
      </c>
      <c r="F246" s="24">
        <v>20721.457870000002</v>
      </c>
      <c r="G246" s="25">
        <v>257.25</v>
      </c>
      <c r="H246" s="25">
        <v>20978.707870000002</v>
      </c>
      <c r="I246" s="25">
        <v>4924.2013499999994</v>
      </c>
      <c r="J246" s="25">
        <v>111.28158000000001</v>
      </c>
      <c r="K246" s="25">
        <v>5035.4829300000001</v>
      </c>
      <c r="L246" s="25">
        <v>2549.9373799999998</v>
      </c>
      <c r="M246" s="25">
        <v>536.96042</v>
      </c>
      <c r="N246" s="25">
        <v>3086.8977999999997</v>
      </c>
      <c r="O246" s="25">
        <v>29101.088600000003</v>
      </c>
      <c r="P246" s="25">
        <v>9593.16381</v>
      </c>
      <c r="Q246" s="25">
        <v>0</v>
      </c>
      <c r="R246" s="26">
        <v>9593.16381</v>
      </c>
    </row>
    <row r="247" spans="1:18">
      <c r="A247" s="27"/>
      <c r="B247" s="22" t="s">
        <v>279</v>
      </c>
      <c r="C247" s="22" t="s">
        <v>280</v>
      </c>
      <c r="D247" s="22" t="s">
        <v>281</v>
      </c>
      <c r="E247" s="23">
        <v>144</v>
      </c>
      <c r="F247" s="24">
        <v>0</v>
      </c>
      <c r="G247" s="25">
        <v>0</v>
      </c>
      <c r="H247" s="25">
        <v>0</v>
      </c>
      <c r="I247" s="25">
        <v>0</v>
      </c>
      <c r="J247" s="25">
        <v>0</v>
      </c>
      <c r="K247" s="25">
        <v>0</v>
      </c>
      <c r="L247" s="25">
        <v>0</v>
      </c>
      <c r="M247" s="25">
        <v>0</v>
      </c>
      <c r="N247" s="25">
        <v>0</v>
      </c>
      <c r="O247" s="25">
        <v>0</v>
      </c>
      <c r="P247" s="25">
        <v>0</v>
      </c>
      <c r="Q247" s="25">
        <v>0</v>
      </c>
      <c r="R247" s="26">
        <v>0</v>
      </c>
    </row>
    <row r="248" spans="1:18">
      <c r="A248" s="27"/>
      <c r="B248" s="27"/>
      <c r="C248" s="27"/>
      <c r="D248" s="22" t="s">
        <v>282</v>
      </c>
      <c r="E248" s="23">
        <v>147</v>
      </c>
      <c r="F248" s="24">
        <v>5264.3461799999995</v>
      </c>
      <c r="G248" s="25">
        <v>0</v>
      </c>
      <c r="H248" s="25">
        <v>5264.3461799999995</v>
      </c>
      <c r="I248" s="25">
        <v>13503.361949999999</v>
      </c>
      <c r="J248" s="25">
        <v>6.9999999999999999E-4</v>
      </c>
      <c r="K248" s="25">
        <v>13503.362650000001</v>
      </c>
      <c r="L248" s="25">
        <v>879.26945999999998</v>
      </c>
      <c r="M248" s="25">
        <v>8.9155899999999999</v>
      </c>
      <c r="N248" s="25">
        <v>888.18505000000005</v>
      </c>
      <c r="O248" s="25">
        <v>19655.89388</v>
      </c>
      <c r="P248" s="25">
        <v>5527.1866300000002</v>
      </c>
      <c r="Q248" s="25">
        <v>0</v>
      </c>
      <c r="R248" s="26">
        <v>5527.1866300000002</v>
      </c>
    </row>
    <row r="249" spans="1:18">
      <c r="A249" s="27"/>
      <c r="B249" s="27"/>
      <c r="C249" s="27"/>
      <c r="D249" s="22" t="s">
        <v>283</v>
      </c>
      <c r="E249" s="23">
        <v>145</v>
      </c>
      <c r="F249" s="24">
        <v>7772.3319599999995</v>
      </c>
      <c r="G249" s="25">
        <v>0</v>
      </c>
      <c r="H249" s="25">
        <v>7772.3319599999995</v>
      </c>
      <c r="I249" s="25">
        <v>698.53466000000003</v>
      </c>
      <c r="J249" s="25">
        <v>108.12524999999999</v>
      </c>
      <c r="K249" s="25">
        <v>806.65991000000008</v>
      </c>
      <c r="L249" s="25">
        <v>652.31583000000001</v>
      </c>
      <c r="M249" s="25">
        <v>0</v>
      </c>
      <c r="N249" s="25">
        <v>652.31583000000001</v>
      </c>
      <c r="O249" s="25">
        <v>9231.3076999999994</v>
      </c>
      <c r="P249" s="25">
        <v>10958.601269999999</v>
      </c>
      <c r="Q249" s="25">
        <v>0</v>
      </c>
      <c r="R249" s="26">
        <v>10958.601269999999</v>
      </c>
    </row>
    <row r="250" spans="1:18">
      <c r="A250" s="27"/>
      <c r="B250" s="27"/>
      <c r="C250" s="27"/>
      <c r="D250" s="22" t="s">
        <v>280</v>
      </c>
      <c r="E250" s="23">
        <v>142</v>
      </c>
      <c r="F250" s="24">
        <v>342.63166999999999</v>
      </c>
      <c r="G250" s="25">
        <v>0</v>
      </c>
      <c r="H250" s="25">
        <v>342.63166999999999</v>
      </c>
      <c r="I250" s="25">
        <v>12759.36296</v>
      </c>
      <c r="J250" s="25">
        <v>26.653009999999998</v>
      </c>
      <c r="K250" s="25">
        <v>12786.01597</v>
      </c>
      <c r="L250" s="25">
        <v>647.5596700000001</v>
      </c>
      <c r="M250" s="25">
        <v>20.374200000000002</v>
      </c>
      <c r="N250" s="25">
        <v>667.93386999999996</v>
      </c>
      <c r="O250" s="25">
        <v>13796.58151</v>
      </c>
      <c r="P250" s="25">
        <v>3753.8267900000001</v>
      </c>
      <c r="Q250" s="25">
        <v>0</v>
      </c>
      <c r="R250" s="26">
        <v>3753.8267900000001</v>
      </c>
    </row>
    <row r="251" spans="1:18">
      <c r="A251" s="27"/>
      <c r="B251" s="27"/>
      <c r="C251" s="27"/>
      <c r="D251" s="22" t="s">
        <v>284</v>
      </c>
      <c r="E251" s="23">
        <v>146</v>
      </c>
      <c r="F251" s="24">
        <v>1712.03205</v>
      </c>
      <c r="G251" s="25">
        <v>0</v>
      </c>
      <c r="H251" s="25">
        <v>1712.03205</v>
      </c>
      <c r="I251" s="25">
        <v>3798.7395999999999</v>
      </c>
      <c r="J251" s="25">
        <v>5.4260600000000005</v>
      </c>
      <c r="K251" s="25">
        <v>3804.1656600000001</v>
      </c>
      <c r="L251" s="25">
        <v>882.45409999999993</v>
      </c>
      <c r="M251" s="25">
        <v>0</v>
      </c>
      <c r="N251" s="25">
        <v>882.45409999999993</v>
      </c>
      <c r="O251" s="25">
        <v>6398.6518099999994</v>
      </c>
      <c r="P251" s="25">
        <v>4575.4911600000005</v>
      </c>
      <c r="Q251" s="25">
        <v>0</v>
      </c>
      <c r="R251" s="26">
        <v>4575.4911600000005</v>
      </c>
    </row>
    <row r="252" spans="1:18">
      <c r="A252" s="27"/>
      <c r="B252" s="27"/>
      <c r="C252" s="27"/>
      <c r="D252" s="22" t="s">
        <v>285</v>
      </c>
      <c r="E252" s="23">
        <v>143</v>
      </c>
      <c r="F252" s="24">
        <v>1203.86625</v>
      </c>
      <c r="G252" s="25">
        <v>0</v>
      </c>
      <c r="H252" s="25">
        <v>1203.86625</v>
      </c>
      <c r="I252" s="25">
        <v>15344.296339999999</v>
      </c>
      <c r="J252" s="25">
        <v>0.60120000000000007</v>
      </c>
      <c r="K252" s="25">
        <v>15344.89754</v>
      </c>
      <c r="L252" s="25">
        <v>525.25357999999994</v>
      </c>
      <c r="M252" s="25">
        <v>0</v>
      </c>
      <c r="N252" s="25">
        <v>525.25357999999994</v>
      </c>
      <c r="O252" s="25">
        <v>17074.017370000001</v>
      </c>
      <c r="P252" s="25">
        <v>5250.7276500000007</v>
      </c>
      <c r="Q252" s="25">
        <v>0</v>
      </c>
      <c r="R252" s="26">
        <v>5250.7276500000007</v>
      </c>
    </row>
    <row r="253" spans="1:18">
      <c r="A253" s="27"/>
      <c r="B253" s="27"/>
      <c r="C253" s="22" t="s">
        <v>286</v>
      </c>
      <c r="D253" s="22" t="s">
        <v>286</v>
      </c>
      <c r="E253" s="23">
        <v>149</v>
      </c>
      <c r="F253" s="24">
        <v>5755.6771900000003</v>
      </c>
      <c r="G253" s="25">
        <v>0</v>
      </c>
      <c r="H253" s="25">
        <v>5755.6771900000003</v>
      </c>
      <c r="I253" s="25">
        <v>16557.369480000001</v>
      </c>
      <c r="J253" s="25">
        <v>206.32304999999999</v>
      </c>
      <c r="K253" s="25">
        <v>16763.69253</v>
      </c>
      <c r="L253" s="25">
        <v>3464.06693</v>
      </c>
      <c r="M253" s="25">
        <v>274.11046000000005</v>
      </c>
      <c r="N253" s="25">
        <v>3738.1773900000003</v>
      </c>
      <c r="O253" s="25">
        <v>26257.54711</v>
      </c>
      <c r="P253" s="25">
        <v>33224.334800000004</v>
      </c>
      <c r="Q253" s="25">
        <v>0</v>
      </c>
      <c r="R253" s="26">
        <v>33224.334800000004</v>
      </c>
    </row>
    <row r="254" spans="1:18">
      <c r="A254" s="27"/>
      <c r="B254" s="27"/>
      <c r="C254" s="22" t="s">
        <v>287</v>
      </c>
      <c r="D254" s="22" t="s">
        <v>287</v>
      </c>
      <c r="E254" s="23">
        <v>135</v>
      </c>
      <c r="F254" s="24">
        <v>2863.3178499999999</v>
      </c>
      <c r="G254" s="25">
        <v>0</v>
      </c>
      <c r="H254" s="25">
        <v>2863.3178499999999</v>
      </c>
      <c r="I254" s="25">
        <v>20168.70609</v>
      </c>
      <c r="J254" s="25">
        <v>40.186349999999997</v>
      </c>
      <c r="K254" s="25">
        <v>20208.89244</v>
      </c>
      <c r="L254" s="25">
        <v>782.65112999999997</v>
      </c>
      <c r="M254" s="25">
        <v>53.592930000000003</v>
      </c>
      <c r="N254" s="25">
        <v>836.2440600000001</v>
      </c>
      <c r="O254" s="25">
        <v>23908.45435</v>
      </c>
      <c r="P254" s="25">
        <v>6207.2982199999997</v>
      </c>
      <c r="Q254" s="25">
        <v>0</v>
      </c>
      <c r="R254" s="26">
        <v>6207.2982199999997</v>
      </c>
    </row>
    <row r="255" spans="1:18">
      <c r="A255" s="27"/>
      <c r="B255" s="27"/>
      <c r="C255" s="27"/>
      <c r="D255" s="22" t="s">
        <v>288</v>
      </c>
      <c r="E255" s="23">
        <v>534</v>
      </c>
      <c r="F255" s="24">
        <v>197.07345999999998</v>
      </c>
      <c r="G255" s="25">
        <v>0</v>
      </c>
      <c r="H255" s="25">
        <v>197.07345999999998</v>
      </c>
      <c r="I255" s="25">
        <v>6492.5229500000005</v>
      </c>
      <c r="J255" s="25">
        <v>3.8999999999999998E-3</v>
      </c>
      <c r="K255" s="25">
        <v>6492.5268499999993</v>
      </c>
      <c r="L255" s="25">
        <v>302.17765999999995</v>
      </c>
      <c r="M255" s="25">
        <v>0</v>
      </c>
      <c r="N255" s="25">
        <v>302.17765999999995</v>
      </c>
      <c r="O255" s="25">
        <v>6991.7779700000001</v>
      </c>
      <c r="P255" s="25">
        <v>1630.0449599999999</v>
      </c>
      <c r="Q255" s="25">
        <v>0</v>
      </c>
      <c r="R255" s="26">
        <v>1630.0449599999999</v>
      </c>
    </row>
    <row r="256" spans="1:18">
      <c r="A256" s="27"/>
      <c r="B256" s="27"/>
      <c r="C256" s="22" t="s">
        <v>289</v>
      </c>
      <c r="D256" s="22" t="s">
        <v>290</v>
      </c>
      <c r="E256" s="23">
        <v>134</v>
      </c>
      <c r="F256" s="24">
        <v>25186.72264</v>
      </c>
      <c r="G256" s="25">
        <v>0</v>
      </c>
      <c r="H256" s="25">
        <v>25186.72264</v>
      </c>
      <c r="I256" s="25">
        <v>75027.08382</v>
      </c>
      <c r="J256" s="25">
        <v>70.362250000000003</v>
      </c>
      <c r="K256" s="25">
        <v>75097.446069999991</v>
      </c>
      <c r="L256" s="25">
        <v>2481.0334700000003</v>
      </c>
      <c r="M256" s="25">
        <v>8.9670000000000005</v>
      </c>
      <c r="N256" s="25">
        <v>2490.0004700000004</v>
      </c>
      <c r="O256" s="25">
        <v>102774.16918000001</v>
      </c>
      <c r="P256" s="25">
        <v>30009.257659999999</v>
      </c>
      <c r="Q256" s="25">
        <v>0</v>
      </c>
      <c r="R256" s="26">
        <v>30009.257659999999</v>
      </c>
    </row>
    <row r="257" spans="1:18">
      <c r="A257" s="27"/>
      <c r="B257" s="27"/>
      <c r="C257" s="22" t="s">
        <v>291</v>
      </c>
      <c r="D257" s="22" t="s">
        <v>291</v>
      </c>
      <c r="E257" s="23">
        <v>128</v>
      </c>
      <c r="F257" s="24">
        <v>332231.97625000001</v>
      </c>
      <c r="G257" s="25">
        <v>21718.221430000001</v>
      </c>
      <c r="H257" s="25">
        <v>353950.19767999998</v>
      </c>
      <c r="I257" s="25">
        <v>258661.19188</v>
      </c>
      <c r="J257" s="25">
        <v>6663.1386700000003</v>
      </c>
      <c r="K257" s="25">
        <v>265324.33055000001</v>
      </c>
      <c r="L257" s="25">
        <v>133127.71275999999</v>
      </c>
      <c r="M257" s="25">
        <v>14825.14356</v>
      </c>
      <c r="N257" s="25">
        <v>147952.85631999999</v>
      </c>
      <c r="O257" s="25">
        <v>767227.38454999996</v>
      </c>
      <c r="P257" s="25">
        <v>262060.12237999999</v>
      </c>
      <c r="Q257" s="25">
        <v>0</v>
      </c>
      <c r="R257" s="26">
        <v>262060.12237999999</v>
      </c>
    </row>
    <row r="258" spans="1:18">
      <c r="A258" s="27"/>
      <c r="B258" s="27"/>
      <c r="C258" s="27"/>
      <c r="D258" s="27"/>
      <c r="E258" s="28">
        <v>528</v>
      </c>
      <c r="F258" s="29">
        <v>38495.920060000004</v>
      </c>
      <c r="G258" s="30">
        <v>0</v>
      </c>
      <c r="H258" s="30">
        <v>38495.920060000004</v>
      </c>
      <c r="I258" s="30">
        <v>48697.477479999994</v>
      </c>
      <c r="J258" s="30">
        <v>235.54209</v>
      </c>
      <c r="K258" s="30">
        <v>48933.019569999997</v>
      </c>
      <c r="L258" s="30">
        <v>13202.85959</v>
      </c>
      <c r="M258" s="30">
        <v>1028.33799</v>
      </c>
      <c r="N258" s="30">
        <v>14231.19758</v>
      </c>
      <c r="O258" s="30">
        <v>101660.13720999999</v>
      </c>
      <c r="P258" s="30">
        <v>64568.654780000004</v>
      </c>
      <c r="Q258" s="30">
        <v>0</v>
      </c>
      <c r="R258" s="31">
        <v>64568.654780000004</v>
      </c>
    </row>
    <row r="259" spans="1:18">
      <c r="A259" s="27"/>
      <c r="B259" s="27"/>
      <c r="C259" s="27"/>
      <c r="D259" s="22" t="s">
        <v>292</v>
      </c>
      <c r="E259" s="23">
        <v>584</v>
      </c>
      <c r="F259" s="24">
        <v>51552.535309999999</v>
      </c>
      <c r="G259" s="25">
        <v>0</v>
      </c>
      <c r="H259" s="25">
        <v>51552.535309999999</v>
      </c>
      <c r="I259" s="25">
        <v>137.71513000000002</v>
      </c>
      <c r="J259" s="25">
        <v>721.20589000000007</v>
      </c>
      <c r="K259" s="25">
        <v>858.92102</v>
      </c>
      <c r="L259" s="25">
        <v>25561.500969999997</v>
      </c>
      <c r="M259" s="25">
        <v>5789.4724000000006</v>
      </c>
      <c r="N259" s="25">
        <v>31350.97337</v>
      </c>
      <c r="O259" s="25">
        <v>83762.429700000008</v>
      </c>
      <c r="P259" s="25">
        <v>41709.783029999999</v>
      </c>
      <c r="Q259" s="25">
        <v>0</v>
      </c>
      <c r="R259" s="26">
        <v>41709.783029999999</v>
      </c>
    </row>
    <row r="260" spans="1:18">
      <c r="A260" s="27"/>
      <c r="B260" s="27"/>
      <c r="C260" s="27"/>
      <c r="D260" s="22" t="s">
        <v>293</v>
      </c>
      <c r="E260" s="23">
        <v>132</v>
      </c>
      <c r="F260" s="24">
        <v>6335.0614000000005</v>
      </c>
      <c r="G260" s="25">
        <v>0</v>
      </c>
      <c r="H260" s="25">
        <v>6335.0614000000005</v>
      </c>
      <c r="I260" s="25">
        <v>42548.817889999998</v>
      </c>
      <c r="J260" s="25">
        <v>74.920249999999996</v>
      </c>
      <c r="K260" s="25">
        <v>42623.738140000001</v>
      </c>
      <c r="L260" s="25">
        <v>1454.81296</v>
      </c>
      <c r="M260" s="25">
        <v>5.0715000000000003</v>
      </c>
      <c r="N260" s="25">
        <v>1459.88446</v>
      </c>
      <c r="O260" s="25">
        <v>50418.684000000001</v>
      </c>
      <c r="P260" s="25">
        <v>2061.0802600000002</v>
      </c>
      <c r="Q260" s="25">
        <v>0</v>
      </c>
      <c r="R260" s="26">
        <v>2061.0802600000002</v>
      </c>
    </row>
    <row r="261" spans="1:18">
      <c r="A261" s="27"/>
      <c r="B261" s="27"/>
      <c r="C261" s="27"/>
      <c r="D261" s="22" t="s">
        <v>294</v>
      </c>
      <c r="E261" s="23">
        <v>129</v>
      </c>
      <c r="F261" s="24">
        <v>8458.0808500000003</v>
      </c>
      <c r="G261" s="25">
        <v>0</v>
      </c>
      <c r="H261" s="25">
        <v>8458.0808500000003</v>
      </c>
      <c r="I261" s="25">
        <v>30073.385750000001</v>
      </c>
      <c r="J261" s="25">
        <v>29.237259999999999</v>
      </c>
      <c r="K261" s="25">
        <v>30102.623010000003</v>
      </c>
      <c r="L261" s="25">
        <v>1045.36904</v>
      </c>
      <c r="M261" s="25">
        <v>83.768830000000008</v>
      </c>
      <c r="N261" s="25">
        <v>1129.13787</v>
      </c>
      <c r="O261" s="25">
        <v>39689.84173</v>
      </c>
      <c r="P261" s="25">
        <v>4610.0666799999999</v>
      </c>
      <c r="Q261" s="25">
        <v>0</v>
      </c>
      <c r="R261" s="26">
        <v>4610.0666799999999</v>
      </c>
    </row>
    <row r="262" spans="1:18">
      <c r="A262" s="27"/>
      <c r="B262" s="27"/>
      <c r="C262" s="22" t="s">
        <v>295</v>
      </c>
      <c r="D262" s="22" t="s">
        <v>295</v>
      </c>
      <c r="E262" s="23">
        <v>131</v>
      </c>
      <c r="F262" s="24">
        <v>4628.7510499999999</v>
      </c>
      <c r="G262" s="25">
        <v>0</v>
      </c>
      <c r="H262" s="25">
        <v>4628.7510499999999</v>
      </c>
      <c r="I262" s="25">
        <v>8665.6057899999996</v>
      </c>
      <c r="J262" s="25">
        <v>0.60004999999999997</v>
      </c>
      <c r="K262" s="25">
        <v>8666.2058400000005</v>
      </c>
      <c r="L262" s="25">
        <v>2228.7966499999998</v>
      </c>
      <c r="M262" s="25">
        <v>0</v>
      </c>
      <c r="N262" s="25">
        <v>2228.7966499999998</v>
      </c>
      <c r="O262" s="25">
        <v>15523.75354</v>
      </c>
      <c r="P262" s="25">
        <v>3586.72453</v>
      </c>
      <c r="Q262" s="25">
        <v>0</v>
      </c>
      <c r="R262" s="26">
        <v>3586.72453</v>
      </c>
    </row>
    <row r="263" spans="1:18">
      <c r="A263" s="27"/>
      <c r="B263" s="27"/>
      <c r="C263" s="22" t="s">
        <v>296</v>
      </c>
      <c r="D263" s="22" t="s">
        <v>296</v>
      </c>
      <c r="E263" s="23">
        <v>138</v>
      </c>
      <c r="F263" s="24">
        <v>4700.0346100000006</v>
      </c>
      <c r="G263" s="25">
        <v>0</v>
      </c>
      <c r="H263" s="25">
        <v>4700.0346100000006</v>
      </c>
      <c r="I263" s="25">
        <v>16926.4251</v>
      </c>
      <c r="J263" s="25">
        <v>29.799889999999998</v>
      </c>
      <c r="K263" s="25">
        <v>16956.224989999999</v>
      </c>
      <c r="L263" s="25">
        <v>3283.0088500000002</v>
      </c>
      <c r="M263" s="25">
        <v>200.29734999999999</v>
      </c>
      <c r="N263" s="25">
        <v>3483.3062</v>
      </c>
      <c r="O263" s="25">
        <v>25139.5658</v>
      </c>
      <c r="P263" s="25">
        <v>15911.36598</v>
      </c>
      <c r="Q263" s="25">
        <v>0</v>
      </c>
      <c r="R263" s="26">
        <v>15911.36598</v>
      </c>
    </row>
    <row r="264" spans="1:18">
      <c r="A264" s="27"/>
      <c r="B264" s="27"/>
      <c r="C264" s="27"/>
      <c r="D264" s="22" t="s">
        <v>297</v>
      </c>
      <c r="E264" s="23">
        <v>137</v>
      </c>
      <c r="F264" s="24">
        <v>1513.5824299999999</v>
      </c>
      <c r="G264" s="25">
        <v>0</v>
      </c>
      <c r="H264" s="25">
        <v>1513.5824299999999</v>
      </c>
      <c r="I264" s="25">
        <v>15560.11442</v>
      </c>
      <c r="J264" s="25">
        <v>88.5886</v>
      </c>
      <c r="K264" s="25">
        <v>15648.703019999999</v>
      </c>
      <c r="L264" s="25">
        <v>505.30036999999999</v>
      </c>
      <c r="M264" s="25">
        <v>0</v>
      </c>
      <c r="N264" s="25">
        <v>505.30036999999999</v>
      </c>
      <c r="O264" s="25">
        <v>17667.58582</v>
      </c>
      <c r="P264" s="25">
        <v>5856.1415099999995</v>
      </c>
      <c r="Q264" s="25">
        <v>0</v>
      </c>
      <c r="R264" s="26">
        <v>5856.1415099999995</v>
      </c>
    </row>
    <row r="265" spans="1:18">
      <c r="A265" s="27"/>
      <c r="B265" s="27"/>
      <c r="C265" s="27"/>
      <c r="D265" s="27"/>
      <c r="E265" s="28">
        <v>608</v>
      </c>
      <c r="F265" s="29">
        <v>208.31789000000001</v>
      </c>
      <c r="G265" s="30">
        <v>0</v>
      </c>
      <c r="H265" s="30">
        <v>208.31789000000001</v>
      </c>
      <c r="I265" s="30">
        <v>2590.0969799999998</v>
      </c>
      <c r="J265" s="30">
        <v>0</v>
      </c>
      <c r="K265" s="30">
        <v>2590.0969799999998</v>
      </c>
      <c r="L265" s="30">
        <v>183.81019000000001</v>
      </c>
      <c r="M265" s="30">
        <v>0</v>
      </c>
      <c r="N265" s="30">
        <v>183.81019000000001</v>
      </c>
      <c r="O265" s="30">
        <v>2982.2250600000002</v>
      </c>
      <c r="P265" s="30">
        <v>1749.30726</v>
      </c>
      <c r="Q265" s="30">
        <v>0</v>
      </c>
      <c r="R265" s="31">
        <v>1749.30726</v>
      </c>
    </row>
    <row r="266" spans="1:18">
      <c r="A266" s="27"/>
      <c r="B266" s="27"/>
      <c r="C266" s="27"/>
      <c r="D266" s="22" t="s">
        <v>298</v>
      </c>
      <c r="E266" s="23">
        <v>136</v>
      </c>
      <c r="F266" s="24">
        <v>505.59440000000001</v>
      </c>
      <c r="G266" s="25">
        <v>0</v>
      </c>
      <c r="H266" s="25">
        <v>505.59440000000001</v>
      </c>
      <c r="I266" s="25">
        <v>9771.7907100000011</v>
      </c>
      <c r="J266" s="25">
        <v>190.23042000000001</v>
      </c>
      <c r="K266" s="25">
        <v>9962.021130000001</v>
      </c>
      <c r="L266" s="25">
        <v>754.6976800000001</v>
      </c>
      <c r="M266" s="25">
        <v>5.88</v>
      </c>
      <c r="N266" s="25">
        <v>760.5776800000001</v>
      </c>
      <c r="O266" s="25">
        <v>11228.193210000001</v>
      </c>
      <c r="P266" s="25">
        <v>7712.4997000000003</v>
      </c>
      <c r="Q266" s="25">
        <v>0</v>
      </c>
      <c r="R266" s="26">
        <v>7712.4997000000003</v>
      </c>
    </row>
    <row r="267" spans="1:18">
      <c r="A267" s="27"/>
      <c r="B267" s="27"/>
      <c r="C267" s="27"/>
      <c r="D267" s="22" t="s">
        <v>299</v>
      </c>
      <c r="E267" s="23">
        <v>139</v>
      </c>
      <c r="F267" s="24">
        <v>230.34639000000001</v>
      </c>
      <c r="G267" s="25">
        <v>0</v>
      </c>
      <c r="H267" s="25">
        <v>230.34639000000001</v>
      </c>
      <c r="I267" s="25">
        <v>2416.3080399999999</v>
      </c>
      <c r="J267" s="25">
        <v>0</v>
      </c>
      <c r="K267" s="25">
        <v>2416.3080399999999</v>
      </c>
      <c r="L267" s="25">
        <v>73.623270000000005</v>
      </c>
      <c r="M267" s="25">
        <v>0</v>
      </c>
      <c r="N267" s="25">
        <v>73.623270000000005</v>
      </c>
      <c r="O267" s="25">
        <v>2720.2777000000001</v>
      </c>
      <c r="P267" s="25">
        <v>2523.61742</v>
      </c>
      <c r="Q267" s="25">
        <v>0</v>
      </c>
      <c r="R267" s="26">
        <v>2523.61742</v>
      </c>
    </row>
    <row r="268" spans="1:18">
      <c r="A268" s="27"/>
      <c r="B268" s="27"/>
      <c r="C268" s="22" t="s">
        <v>300</v>
      </c>
      <c r="D268" s="22" t="s">
        <v>300</v>
      </c>
      <c r="E268" s="23">
        <v>141</v>
      </c>
      <c r="F268" s="24">
        <v>1192.50152</v>
      </c>
      <c r="G268" s="25">
        <v>0</v>
      </c>
      <c r="H268" s="25">
        <v>1192.50152</v>
      </c>
      <c r="I268" s="25">
        <v>28113.63956</v>
      </c>
      <c r="J268" s="25">
        <v>89.15513</v>
      </c>
      <c r="K268" s="25">
        <v>28202.794690000002</v>
      </c>
      <c r="L268" s="25">
        <v>355.27206999999999</v>
      </c>
      <c r="M268" s="25">
        <v>0</v>
      </c>
      <c r="N268" s="25">
        <v>355.27206999999999</v>
      </c>
      <c r="O268" s="25">
        <v>29750.56828</v>
      </c>
      <c r="P268" s="25">
        <v>4852.9309400000002</v>
      </c>
      <c r="Q268" s="25">
        <v>0</v>
      </c>
      <c r="R268" s="26">
        <v>4852.9309400000002</v>
      </c>
    </row>
    <row r="269" spans="1:18">
      <c r="A269" s="27"/>
      <c r="B269" s="27"/>
      <c r="C269" s="22" t="s">
        <v>301</v>
      </c>
      <c r="D269" s="22" t="s">
        <v>302</v>
      </c>
      <c r="E269" s="23">
        <v>16</v>
      </c>
      <c r="F269" s="24">
        <v>4246.9100199999993</v>
      </c>
      <c r="G269" s="25">
        <v>0</v>
      </c>
      <c r="H269" s="25">
        <v>4246.9100199999993</v>
      </c>
      <c r="I269" s="25">
        <v>11957.99956</v>
      </c>
      <c r="J269" s="25">
        <v>1.8120000000000001E-2</v>
      </c>
      <c r="K269" s="25">
        <v>11958.017679999999</v>
      </c>
      <c r="L269" s="25">
        <v>429.70398</v>
      </c>
      <c r="M269" s="25">
        <v>0</v>
      </c>
      <c r="N269" s="25">
        <v>429.70398</v>
      </c>
      <c r="O269" s="25">
        <v>16634.631679999999</v>
      </c>
      <c r="P269" s="25">
        <v>2432.8080099999997</v>
      </c>
      <c r="Q269" s="25">
        <v>0</v>
      </c>
      <c r="R269" s="26">
        <v>2432.8080099999997</v>
      </c>
    </row>
    <row r="270" spans="1:18">
      <c r="A270" s="27"/>
      <c r="B270" s="27"/>
      <c r="C270" s="22" t="s">
        <v>303</v>
      </c>
      <c r="D270" s="22" t="s">
        <v>304</v>
      </c>
      <c r="E270" s="23">
        <v>140</v>
      </c>
      <c r="F270" s="24">
        <v>9440.6811099999995</v>
      </c>
      <c r="G270" s="25">
        <v>0</v>
      </c>
      <c r="H270" s="25">
        <v>9440.6811099999995</v>
      </c>
      <c r="I270" s="25">
        <v>19196.65655</v>
      </c>
      <c r="J270" s="25">
        <v>1.10819</v>
      </c>
      <c r="K270" s="25">
        <v>19197.764739999999</v>
      </c>
      <c r="L270" s="25">
        <v>819.84914000000003</v>
      </c>
      <c r="M270" s="25">
        <v>0</v>
      </c>
      <c r="N270" s="25">
        <v>819.84914000000003</v>
      </c>
      <c r="O270" s="25">
        <v>29458.294989999999</v>
      </c>
      <c r="P270" s="25">
        <v>5427.2122900000004</v>
      </c>
      <c r="Q270" s="25">
        <v>0</v>
      </c>
      <c r="R270" s="26">
        <v>5427.2122900000004</v>
      </c>
    </row>
    <row r="271" spans="1:18">
      <c r="A271" s="27"/>
      <c r="B271" s="27"/>
      <c r="C271" s="27"/>
      <c r="D271" s="22" t="s">
        <v>305</v>
      </c>
      <c r="E271" s="23">
        <v>833</v>
      </c>
      <c r="F271" s="24">
        <v>1728.0320900000002</v>
      </c>
      <c r="G271" s="25">
        <v>0</v>
      </c>
      <c r="H271" s="25">
        <v>1728.0320900000002</v>
      </c>
      <c r="I271" s="25">
        <v>281.72816</v>
      </c>
      <c r="J271" s="25">
        <v>0</v>
      </c>
      <c r="K271" s="25">
        <v>281.72816</v>
      </c>
      <c r="L271" s="25">
        <v>30.583299999999998</v>
      </c>
      <c r="M271" s="25">
        <v>0</v>
      </c>
      <c r="N271" s="25">
        <v>30.583299999999998</v>
      </c>
      <c r="O271" s="25">
        <v>2040.3435500000001</v>
      </c>
      <c r="P271" s="25">
        <v>2008.5330200000001</v>
      </c>
      <c r="Q271" s="25">
        <v>0</v>
      </c>
      <c r="R271" s="26">
        <v>2008.5330200000001</v>
      </c>
    </row>
    <row r="272" spans="1:18">
      <c r="A272" s="27"/>
      <c r="B272" s="27"/>
      <c r="C272" s="22" t="s">
        <v>306</v>
      </c>
      <c r="D272" s="22" t="s">
        <v>306</v>
      </c>
      <c r="E272" s="23">
        <v>133</v>
      </c>
      <c r="F272" s="24">
        <v>53.014780000000002</v>
      </c>
      <c r="G272" s="25">
        <v>0</v>
      </c>
      <c r="H272" s="25">
        <v>53.014780000000002</v>
      </c>
      <c r="I272" s="25">
        <v>5682.7730499999998</v>
      </c>
      <c r="J272" s="25">
        <v>18.040389999999999</v>
      </c>
      <c r="K272" s="25">
        <v>5700.8134400000008</v>
      </c>
      <c r="L272" s="25">
        <v>167.03923</v>
      </c>
      <c r="M272" s="25">
        <v>0</v>
      </c>
      <c r="N272" s="25">
        <v>167.03923</v>
      </c>
      <c r="O272" s="25">
        <v>5920.8674499999997</v>
      </c>
      <c r="P272" s="25">
        <v>3690.5004300000001</v>
      </c>
      <c r="Q272" s="25">
        <v>0</v>
      </c>
      <c r="R272" s="26">
        <v>3690.5004300000001</v>
      </c>
    </row>
    <row r="273" spans="1:18">
      <c r="A273" s="27"/>
      <c r="B273" s="27"/>
      <c r="C273" s="22" t="s">
        <v>307</v>
      </c>
      <c r="D273" s="22" t="s">
        <v>307</v>
      </c>
      <c r="E273" s="23">
        <v>465</v>
      </c>
      <c r="F273" s="24">
        <v>66.449119999999994</v>
      </c>
      <c r="G273" s="25">
        <v>0</v>
      </c>
      <c r="H273" s="25">
        <v>66.449119999999994</v>
      </c>
      <c r="I273" s="25">
        <v>4144.9377000000004</v>
      </c>
      <c r="J273" s="25">
        <v>0.13594000000000001</v>
      </c>
      <c r="K273" s="25">
        <v>4145.0736400000005</v>
      </c>
      <c r="L273" s="25">
        <v>171.88941</v>
      </c>
      <c r="M273" s="25">
        <v>0</v>
      </c>
      <c r="N273" s="25">
        <v>171.88941</v>
      </c>
      <c r="O273" s="25">
        <v>4383.4121699999996</v>
      </c>
      <c r="P273" s="25">
        <v>1597.13841</v>
      </c>
      <c r="Q273" s="25">
        <v>0</v>
      </c>
      <c r="R273" s="26">
        <v>1597.13841</v>
      </c>
    </row>
    <row r="274" spans="1:18">
      <c r="A274" s="27"/>
      <c r="B274" s="22" t="s">
        <v>308</v>
      </c>
      <c r="C274" s="22" t="s">
        <v>309</v>
      </c>
      <c r="D274" s="22" t="s">
        <v>310</v>
      </c>
      <c r="E274" s="23">
        <v>56</v>
      </c>
      <c r="F274" s="24">
        <v>1552.5969</v>
      </c>
      <c r="G274" s="25">
        <v>0</v>
      </c>
      <c r="H274" s="25">
        <v>1552.5969</v>
      </c>
      <c r="I274" s="25">
        <v>3880.5744199999999</v>
      </c>
      <c r="J274" s="25">
        <v>0.52754999999999996</v>
      </c>
      <c r="K274" s="25">
        <v>3881.1019700000002</v>
      </c>
      <c r="L274" s="25">
        <v>537.01485000000002</v>
      </c>
      <c r="M274" s="25">
        <v>0</v>
      </c>
      <c r="N274" s="25">
        <v>537.01485000000002</v>
      </c>
      <c r="O274" s="25">
        <v>5970.7137199999997</v>
      </c>
      <c r="P274" s="25">
        <v>4304.2036100000005</v>
      </c>
      <c r="Q274" s="25">
        <v>0</v>
      </c>
      <c r="R274" s="26">
        <v>4304.2036100000005</v>
      </c>
    </row>
    <row r="275" spans="1:18">
      <c r="A275" s="27"/>
      <c r="B275" s="27"/>
      <c r="C275" s="27"/>
      <c r="D275" s="22" t="s">
        <v>309</v>
      </c>
      <c r="E275" s="23">
        <v>44</v>
      </c>
      <c r="F275" s="24">
        <v>110097.97788999999</v>
      </c>
      <c r="G275" s="25">
        <v>606.09842000000003</v>
      </c>
      <c r="H275" s="25">
        <v>110704.07631</v>
      </c>
      <c r="I275" s="25">
        <v>185576.33747999999</v>
      </c>
      <c r="J275" s="25">
        <v>3490.0332400000002</v>
      </c>
      <c r="K275" s="25">
        <v>189066.37072000001</v>
      </c>
      <c r="L275" s="25">
        <v>68994.455269999991</v>
      </c>
      <c r="M275" s="25">
        <v>8102.6579299999994</v>
      </c>
      <c r="N275" s="25">
        <v>77097.113200000007</v>
      </c>
      <c r="O275" s="25">
        <v>376867.56023</v>
      </c>
      <c r="P275" s="25">
        <v>232464.48478</v>
      </c>
      <c r="Q275" s="25">
        <v>0</v>
      </c>
      <c r="R275" s="26">
        <v>232464.48478</v>
      </c>
    </row>
    <row r="276" spans="1:18">
      <c r="A276" s="27"/>
      <c r="B276" s="27"/>
      <c r="C276" s="27"/>
      <c r="D276" s="27"/>
      <c r="E276" s="28">
        <v>533</v>
      </c>
      <c r="F276" s="29">
        <v>4187.7292400000006</v>
      </c>
      <c r="G276" s="30">
        <v>0</v>
      </c>
      <c r="H276" s="30">
        <v>4187.7292400000006</v>
      </c>
      <c r="I276" s="30">
        <v>2291.5447899999999</v>
      </c>
      <c r="J276" s="30">
        <v>843.70412999999996</v>
      </c>
      <c r="K276" s="30">
        <v>3135.24892</v>
      </c>
      <c r="L276" s="30">
        <v>13164.532519999999</v>
      </c>
      <c r="M276" s="30">
        <v>4208.8166500000007</v>
      </c>
      <c r="N276" s="30">
        <v>17373.349170000001</v>
      </c>
      <c r="O276" s="30">
        <v>24696.327329999996</v>
      </c>
      <c r="P276" s="30">
        <v>46120.874649999998</v>
      </c>
      <c r="Q276" s="30">
        <v>0</v>
      </c>
      <c r="R276" s="31">
        <v>46120.874649999998</v>
      </c>
    </row>
    <row r="277" spans="1:18">
      <c r="A277" s="27"/>
      <c r="B277" s="27"/>
      <c r="C277" s="27"/>
      <c r="D277" s="22" t="s">
        <v>311</v>
      </c>
      <c r="E277" s="23">
        <v>561</v>
      </c>
      <c r="F277" s="24">
        <v>6770.8843899999993</v>
      </c>
      <c r="G277" s="25">
        <v>0</v>
      </c>
      <c r="H277" s="25">
        <v>6770.8843899999993</v>
      </c>
      <c r="I277" s="25">
        <v>740.69970000000001</v>
      </c>
      <c r="J277" s="25">
        <v>0</v>
      </c>
      <c r="K277" s="25">
        <v>740.69970000000001</v>
      </c>
      <c r="L277" s="25">
        <v>8881.3762100000004</v>
      </c>
      <c r="M277" s="25">
        <v>143.08785</v>
      </c>
      <c r="N277" s="25">
        <v>9024.4640600000002</v>
      </c>
      <c r="O277" s="25">
        <v>16536.048149999999</v>
      </c>
      <c r="P277" s="25">
        <v>26484.08282</v>
      </c>
      <c r="Q277" s="25">
        <v>0</v>
      </c>
      <c r="R277" s="26">
        <v>26484.08282</v>
      </c>
    </row>
    <row r="278" spans="1:18">
      <c r="A278" s="27"/>
      <c r="B278" s="27"/>
      <c r="C278" s="27"/>
      <c r="D278" s="22" t="s">
        <v>312</v>
      </c>
      <c r="E278" s="23">
        <v>616</v>
      </c>
      <c r="F278" s="24">
        <v>10071.151529999999</v>
      </c>
      <c r="G278" s="25">
        <v>0</v>
      </c>
      <c r="H278" s="25">
        <v>10071.151529999999</v>
      </c>
      <c r="I278" s="25">
        <v>65021.740859999998</v>
      </c>
      <c r="J278" s="25">
        <v>919.82047999999998</v>
      </c>
      <c r="K278" s="25">
        <v>65941.56134</v>
      </c>
      <c r="L278" s="25">
        <v>6254.3240099999994</v>
      </c>
      <c r="M278" s="25">
        <v>766.22845999999993</v>
      </c>
      <c r="N278" s="25">
        <v>7020.5524699999996</v>
      </c>
      <c r="O278" s="25">
        <v>83033.265339999998</v>
      </c>
      <c r="P278" s="25">
        <v>37452.89589</v>
      </c>
      <c r="Q278" s="25">
        <v>0</v>
      </c>
      <c r="R278" s="26">
        <v>37452.89589</v>
      </c>
    </row>
    <row r="279" spans="1:18">
      <c r="A279" s="27"/>
      <c r="B279" s="27"/>
      <c r="C279" s="27"/>
      <c r="D279" s="22" t="s">
        <v>313</v>
      </c>
      <c r="E279" s="23">
        <v>46</v>
      </c>
      <c r="F279" s="24">
        <v>537.09028000000001</v>
      </c>
      <c r="G279" s="25">
        <v>0</v>
      </c>
      <c r="H279" s="25">
        <v>537.09028000000001</v>
      </c>
      <c r="I279" s="25">
        <v>4581.4732199999999</v>
      </c>
      <c r="J279" s="25">
        <v>6.6100000000000004E-3</v>
      </c>
      <c r="K279" s="25">
        <v>4581.4798300000002</v>
      </c>
      <c r="L279" s="25">
        <v>512.98621000000003</v>
      </c>
      <c r="M279" s="25">
        <v>0.69825000000000004</v>
      </c>
      <c r="N279" s="25">
        <v>513.68446000000006</v>
      </c>
      <c r="O279" s="25">
        <v>5632.2545700000001</v>
      </c>
      <c r="P279" s="25">
        <v>3564.1743199999996</v>
      </c>
      <c r="Q279" s="25">
        <v>0</v>
      </c>
      <c r="R279" s="26">
        <v>3564.1743199999996</v>
      </c>
    </row>
    <row r="280" spans="1:18">
      <c r="A280" s="27"/>
      <c r="B280" s="27"/>
      <c r="C280" s="27"/>
      <c r="D280" s="22" t="s">
        <v>314</v>
      </c>
      <c r="E280" s="23">
        <v>53</v>
      </c>
      <c r="F280" s="24">
        <v>2521.4882200000002</v>
      </c>
      <c r="G280" s="25">
        <v>1.1686500000000002</v>
      </c>
      <c r="H280" s="25">
        <v>2522.6568700000003</v>
      </c>
      <c r="I280" s="25">
        <v>10952.84402</v>
      </c>
      <c r="J280" s="25">
        <v>44.337350000000001</v>
      </c>
      <c r="K280" s="25">
        <v>10997.181369999998</v>
      </c>
      <c r="L280" s="25">
        <v>1758.6658300000001</v>
      </c>
      <c r="M280" s="25">
        <v>159.86063000000001</v>
      </c>
      <c r="N280" s="25">
        <v>1918.52646</v>
      </c>
      <c r="O280" s="25">
        <v>15438.3647</v>
      </c>
      <c r="P280" s="25">
        <v>6596.6304700000001</v>
      </c>
      <c r="Q280" s="25">
        <v>0</v>
      </c>
      <c r="R280" s="26">
        <v>6596.6304700000001</v>
      </c>
    </row>
    <row r="281" spans="1:18">
      <c r="A281" s="27"/>
      <c r="B281" s="27"/>
      <c r="C281" s="27"/>
      <c r="D281" s="22" t="s">
        <v>315</v>
      </c>
      <c r="E281" s="23">
        <v>45</v>
      </c>
      <c r="F281" s="24">
        <v>288.5926</v>
      </c>
      <c r="G281" s="25">
        <v>0</v>
      </c>
      <c r="H281" s="25">
        <v>288.5926</v>
      </c>
      <c r="I281" s="25">
        <v>5262.5555899999999</v>
      </c>
      <c r="J281" s="25">
        <v>3.7960000000000001E-2</v>
      </c>
      <c r="K281" s="25">
        <v>5262.5935499999996</v>
      </c>
      <c r="L281" s="25">
        <v>822.32203000000004</v>
      </c>
      <c r="M281" s="25">
        <v>0</v>
      </c>
      <c r="N281" s="25">
        <v>822.32203000000004</v>
      </c>
      <c r="O281" s="25">
        <v>6373.5081799999998</v>
      </c>
      <c r="P281" s="25">
        <v>7979.3649800000003</v>
      </c>
      <c r="Q281" s="25">
        <v>0</v>
      </c>
      <c r="R281" s="26">
        <v>7979.3649800000003</v>
      </c>
    </row>
    <row r="282" spans="1:18">
      <c r="A282" s="27"/>
      <c r="B282" s="27"/>
      <c r="C282" s="27"/>
      <c r="D282" s="22" t="s">
        <v>316</v>
      </c>
      <c r="E282" s="23">
        <v>51</v>
      </c>
      <c r="F282" s="24">
        <v>503.06703999999996</v>
      </c>
      <c r="G282" s="25">
        <v>0</v>
      </c>
      <c r="H282" s="25">
        <v>503.06703999999996</v>
      </c>
      <c r="I282" s="25">
        <v>2297.9974400000001</v>
      </c>
      <c r="J282" s="25">
        <v>3.64E-3</v>
      </c>
      <c r="K282" s="25">
        <v>2298.00108</v>
      </c>
      <c r="L282" s="25">
        <v>183.31411</v>
      </c>
      <c r="M282" s="25">
        <v>0</v>
      </c>
      <c r="N282" s="25">
        <v>183.31411</v>
      </c>
      <c r="O282" s="25">
        <v>2984.3822300000002</v>
      </c>
      <c r="P282" s="25">
        <v>2202.0142099999998</v>
      </c>
      <c r="Q282" s="25">
        <v>0</v>
      </c>
      <c r="R282" s="26">
        <v>2202.0142099999998</v>
      </c>
    </row>
    <row r="283" spans="1:18">
      <c r="A283" s="27"/>
      <c r="B283" s="27"/>
      <c r="C283" s="27"/>
      <c r="D283" s="22" t="s">
        <v>317</v>
      </c>
      <c r="E283" s="23">
        <v>585</v>
      </c>
      <c r="F283" s="24">
        <v>936.84917000000007</v>
      </c>
      <c r="G283" s="25">
        <v>0</v>
      </c>
      <c r="H283" s="25">
        <v>936.84917000000007</v>
      </c>
      <c r="I283" s="25">
        <v>2975.2699400000001</v>
      </c>
      <c r="J283" s="25">
        <v>0</v>
      </c>
      <c r="K283" s="25">
        <v>2975.2699400000001</v>
      </c>
      <c r="L283" s="25">
        <v>475.75182000000001</v>
      </c>
      <c r="M283" s="25">
        <v>0</v>
      </c>
      <c r="N283" s="25">
        <v>475.75182000000001</v>
      </c>
      <c r="O283" s="25">
        <v>4387.87093</v>
      </c>
      <c r="P283" s="25">
        <v>4518.0840099999996</v>
      </c>
      <c r="Q283" s="25">
        <v>0</v>
      </c>
      <c r="R283" s="26">
        <v>4518.0840099999996</v>
      </c>
    </row>
    <row r="284" spans="1:18">
      <c r="A284" s="27"/>
      <c r="B284" s="27"/>
      <c r="C284" s="27"/>
      <c r="D284" s="22" t="s">
        <v>318</v>
      </c>
      <c r="E284" s="23">
        <v>49</v>
      </c>
      <c r="F284" s="24">
        <v>327.10156000000001</v>
      </c>
      <c r="G284" s="25">
        <v>0</v>
      </c>
      <c r="H284" s="25">
        <v>327.10156000000001</v>
      </c>
      <c r="I284" s="25">
        <v>1679.82394</v>
      </c>
      <c r="J284" s="25">
        <v>1.5730000000000001E-2</v>
      </c>
      <c r="K284" s="25">
        <v>1679.8396699999998</v>
      </c>
      <c r="L284" s="25">
        <v>316.72886999999997</v>
      </c>
      <c r="M284" s="25">
        <v>0</v>
      </c>
      <c r="N284" s="25">
        <v>316.72886999999997</v>
      </c>
      <c r="O284" s="25">
        <v>2323.6701000000003</v>
      </c>
      <c r="P284" s="25">
        <v>2973.4572200000002</v>
      </c>
      <c r="Q284" s="25">
        <v>0</v>
      </c>
      <c r="R284" s="26">
        <v>2973.4572200000002</v>
      </c>
    </row>
    <row r="285" spans="1:18">
      <c r="A285" s="27"/>
      <c r="B285" s="27"/>
      <c r="C285" s="27"/>
      <c r="D285" s="22" t="s">
        <v>319</v>
      </c>
      <c r="E285" s="23">
        <v>50</v>
      </c>
      <c r="F285" s="24">
        <v>1268.39563</v>
      </c>
      <c r="G285" s="25">
        <v>0</v>
      </c>
      <c r="H285" s="25">
        <v>1268.39563</v>
      </c>
      <c r="I285" s="25">
        <v>6912.6089499999998</v>
      </c>
      <c r="J285" s="25">
        <v>32.628309999999999</v>
      </c>
      <c r="K285" s="25">
        <v>6945.2372599999999</v>
      </c>
      <c r="L285" s="25">
        <v>1347.40816</v>
      </c>
      <c r="M285" s="25">
        <v>3.8395700000000001</v>
      </c>
      <c r="N285" s="25">
        <v>1351.24773</v>
      </c>
      <c r="O285" s="25">
        <v>9564.8806199999999</v>
      </c>
      <c r="P285" s="25">
        <v>7089.39545</v>
      </c>
      <c r="Q285" s="25">
        <v>0</v>
      </c>
      <c r="R285" s="26">
        <v>7089.39545</v>
      </c>
    </row>
    <row r="286" spans="1:18">
      <c r="A286" s="27"/>
      <c r="B286" s="27"/>
      <c r="C286" s="27"/>
      <c r="D286" s="22" t="s">
        <v>320</v>
      </c>
      <c r="E286" s="23">
        <v>54</v>
      </c>
      <c r="F286" s="24">
        <v>1037.5828799999999</v>
      </c>
      <c r="G286" s="25">
        <v>0</v>
      </c>
      <c r="H286" s="25">
        <v>1037.5828799999999</v>
      </c>
      <c r="I286" s="25">
        <v>3862.8413500000001</v>
      </c>
      <c r="J286" s="25">
        <v>25.65438</v>
      </c>
      <c r="K286" s="25">
        <v>3888.4957300000001</v>
      </c>
      <c r="L286" s="25">
        <v>919.58220999999992</v>
      </c>
      <c r="M286" s="25">
        <v>0</v>
      </c>
      <c r="N286" s="25">
        <v>919.58220999999992</v>
      </c>
      <c r="O286" s="25">
        <v>5845.6608200000001</v>
      </c>
      <c r="P286" s="25">
        <v>3067.9706000000001</v>
      </c>
      <c r="Q286" s="25">
        <v>0</v>
      </c>
      <c r="R286" s="26">
        <v>3067.9706000000001</v>
      </c>
    </row>
    <row r="287" spans="1:18">
      <c r="A287" s="27"/>
      <c r="B287" s="27"/>
      <c r="C287" s="27"/>
      <c r="D287" s="22" t="s">
        <v>321</v>
      </c>
      <c r="E287" s="23">
        <v>48</v>
      </c>
      <c r="F287" s="24">
        <v>208.82771</v>
      </c>
      <c r="G287" s="25">
        <v>0</v>
      </c>
      <c r="H287" s="25">
        <v>208.82771</v>
      </c>
      <c r="I287" s="25">
        <v>2742.0803700000001</v>
      </c>
      <c r="J287" s="25">
        <v>37.455599999999997</v>
      </c>
      <c r="K287" s="25">
        <v>2779.5359700000004</v>
      </c>
      <c r="L287" s="25">
        <v>321.39446000000004</v>
      </c>
      <c r="M287" s="25">
        <v>0</v>
      </c>
      <c r="N287" s="25">
        <v>321.39446000000004</v>
      </c>
      <c r="O287" s="25">
        <v>3309.7581399999999</v>
      </c>
      <c r="P287" s="25">
        <v>2174.1628599999999</v>
      </c>
      <c r="Q287" s="25">
        <v>0</v>
      </c>
      <c r="R287" s="26">
        <v>2174.1628599999999</v>
      </c>
    </row>
    <row r="288" spans="1:18">
      <c r="A288" s="27"/>
      <c r="B288" s="27"/>
      <c r="C288" s="27"/>
      <c r="D288" s="22" t="s">
        <v>322</v>
      </c>
      <c r="E288" s="23">
        <v>47</v>
      </c>
      <c r="F288" s="24">
        <v>103.1092</v>
      </c>
      <c r="G288" s="25">
        <v>0</v>
      </c>
      <c r="H288" s="25">
        <v>103.1092</v>
      </c>
      <c r="I288" s="25">
        <v>1610.35266</v>
      </c>
      <c r="J288" s="25">
        <v>2.0061100000000001</v>
      </c>
      <c r="K288" s="25">
        <v>1612.35877</v>
      </c>
      <c r="L288" s="25">
        <v>177.68207000000001</v>
      </c>
      <c r="M288" s="25">
        <v>1.8374999999999999</v>
      </c>
      <c r="N288" s="25">
        <v>179.51957000000002</v>
      </c>
      <c r="O288" s="25">
        <v>1894.9875400000001</v>
      </c>
      <c r="P288" s="25">
        <v>1643.47459</v>
      </c>
      <c r="Q288" s="25">
        <v>0</v>
      </c>
      <c r="R288" s="26">
        <v>1643.47459</v>
      </c>
    </row>
    <row r="289" spans="1:18">
      <c r="A289" s="27"/>
      <c r="B289" s="27"/>
      <c r="C289" s="27"/>
      <c r="D289" s="22" t="s">
        <v>323</v>
      </c>
      <c r="E289" s="23">
        <v>55</v>
      </c>
      <c r="F289" s="24">
        <v>2721.2929800000002</v>
      </c>
      <c r="G289" s="25">
        <v>0</v>
      </c>
      <c r="H289" s="25">
        <v>2721.2929800000002</v>
      </c>
      <c r="I289" s="25">
        <v>1416.16066</v>
      </c>
      <c r="J289" s="25">
        <v>0</v>
      </c>
      <c r="K289" s="25">
        <v>1416.16066</v>
      </c>
      <c r="L289" s="25">
        <v>157.95318</v>
      </c>
      <c r="M289" s="25">
        <v>0</v>
      </c>
      <c r="N289" s="25">
        <v>157.95318</v>
      </c>
      <c r="O289" s="25">
        <v>4295.4068200000002</v>
      </c>
      <c r="P289" s="25">
        <v>2427.33995</v>
      </c>
      <c r="Q289" s="25">
        <v>0</v>
      </c>
      <c r="R289" s="26">
        <v>2427.33995</v>
      </c>
    </row>
    <row r="290" spans="1:18">
      <c r="A290" s="27"/>
      <c r="B290" s="27"/>
      <c r="C290" s="27"/>
      <c r="D290" s="22" t="s">
        <v>324</v>
      </c>
      <c r="E290" s="23">
        <v>52</v>
      </c>
      <c r="F290" s="24">
        <v>262.74052</v>
      </c>
      <c r="G290" s="25">
        <v>0</v>
      </c>
      <c r="H290" s="25">
        <v>262.74052</v>
      </c>
      <c r="I290" s="25">
        <v>3356.8655899999999</v>
      </c>
      <c r="J290" s="25">
        <v>3.5999999999999999E-3</v>
      </c>
      <c r="K290" s="25">
        <v>3356.8691899999999</v>
      </c>
      <c r="L290" s="25">
        <v>794.28995999999995</v>
      </c>
      <c r="M290" s="25">
        <v>0.50714999999999999</v>
      </c>
      <c r="N290" s="25">
        <v>794.79710999999998</v>
      </c>
      <c r="O290" s="25">
        <v>4414.4068200000002</v>
      </c>
      <c r="P290" s="25">
        <v>2680.05402</v>
      </c>
      <c r="Q290" s="25">
        <v>0</v>
      </c>
      <c r="R290" s="26">
        <v>2680.05402</v>
      </c>
    </row>
    <row r="291" spans="1:18">
      <c r="A291" s="27"/>
      <c r="B291" s="27"/>
      <c r="C291" s="22" t="s">
        <v>308</v>
      </c>
      <c r="D291" s="22" t="s">
        <v>308</v>
      </c>
      <c r="E291" s="23">
        <v>57</v>
      </c>
      <c r="F291" s="24">
        <v>20953.841570000001</v>
      </c>
      <c r="G291" s="25">
        <v>0</v>
      </c>
      <c r="H291" s="25">
        <v>20953.841570000001</v>
      </c>
      <c r="I291" s="25">
        <v>90706.688909999997</v>
      </c>
      <c r="J291" s="25">
        <v>1121.99045</v>
      </c>
      <c r="K291" s="25">
        <v>91828.679359999995</v>
      </c>
      <c r="L291" s="25">
        <v>9522.93995</v>
      </c>
      <c r="M291" s="25">
        <v>484.10109999999997</v>
      </c>
      <c r="N291" s="25">
        <v>10007.041050000002</v>
      </c>
      <c r="O291" s="25">
        <v>122789.56198</v>
      </c>
      <c r="P291" s="25">
        <v>65090.360399999998</v>
      </c>
      <c r="Q291" s="25">
        <v>0</v>
      </c>
      <c r="R291" s="26">
        <v>65090.360399999998</v>
      </c>
    </row>
    <row r="292" spans="1:18">
      <c r="A292" s="27"/>
      <c r="B292" s="27"/>
      <c r="C292" s="27"/>
      <c r="D292" s="22" t="s">
        <v>325</v>
      </c>
      <c r="E292" s="23">
        <v>62</v>
      </c>
      <c r="F292" s="24">
        <v>2154.1207999999997</v>
      </c>
      <c r="G292" s="25">
        <v>0</v>
      </c>
      <c r="H292" s="25">
        <v>2154.1207999999997</v>
      </c>
      <c r="I292" s="25">
        <v>9920.7628100000002</v>
      </c>
      <c r="J292" s="25">
        <v>4.7999999999999996E-4</v>
      </c>
      <c r="K292" s="25">
        <v>9920.763289999999</v>
      </c>
      <c r="L292" s="25">
        <v>1184.7898</v>
      </c>
      <c r="M292" s="25">
        <v>232.50119000000001</v>
      </c>
      <c r="N292" s="25">
        <v>1417.29099</v>
      </c>
      <c r="O292" s="25">
        <v>13492.175080000001</v>
      </c>
      <c r="P292" s="25">
        <v>3962.75344</v>
      </c>
      <c r="Q292" s="25">
        <v>0</v>
      </c>
      <c r="R292" s="26">
        <v>3962.75344</v>
      </c>
    </row>
    <row r="293" spans="1:18">
      <c r="A293" s="27"/>
      <c r="B293" s="27"/>
      <c r="C293" s="27"/>
      <c r="D293" s="22" t="s">
        <v>326</v>
      </c>
      <c r="E293" s="23">
        <v>61</v>
      </c>
      <c r="F293" s="24">
        <v>2393.8662799999997</v>
      </c>
      <c r="G293" s="25">
        <v>0</v>
      </c>
      <c r="H293" s="25">
        <v>2393.8662799999997</v>
      </c>
      <c r="I293" s="25">
        <v>5817.1399299999994</v>
      </c>
      <c r="J293" s="25">
        <v>0.32908999999999999</v>
      </c>
      <c r="K293" s="25">
        <v>5817.4690199999995</v>
      </c>
      <c r="L293" s="25">
        <v>1509.2823000000001</v>
      </c>
      <c r="M293" s="25">
        <v>0</v>
      </c>
      <c r="N293" s="25">
        <v>1509.2823000000001</v>
      </c>
      <c r="O293" s="25">
        <v>9720.6175999999996</v>
      </c>
      <c r="P293" s="25">
        <v>4177.9718999999996</v>
      </c>
      <c r="Q293" s="25">
        <v>0</v>
      </c>
      <c r="R293" s="26">
        <v>4177.9718999999996</v>
      </c>
    </row>
    <row r="294" spans="1:18">
      <c r="A294" s="27"/>
      <c r="B294" s="27"/>
      <c r="C294" s="27"/>
      <c r="D294" s="22" t="s">
        <v>327</v>
      </c>
      <c r="E294" s="23">
        <v>59</v>
      </c>
      <c r="F294" s="24">
        <v>1063.55549</v>
      </c>
      <c r="G294" s="25">
        <v>0</v>
      </c>
      <c r="H294" s="25">
        <v>1063.55549</v>
      </c>
      <c r="I294" s="25">
        <v>7456.4182799999999</v>
      </c>
      <c r="J294" s="25">
        <v>0</v>
      </c>
      <c r="K294" s="25">
        <v>7456.4182799999999</v>
      </c>
      <c r="L294" s="25">
        <v>230.90212</v>
      </c>
      <c r="M294" s="25">
        <v>0</v>
      </c>
      <c r="N294" s="25">
        <v>230.90212</v>
      </c>
      <c r="O294" s="25">
        <v>8750.8758900000012</v>
      </c>
      <c r="P294" s="25">
        <v>3690.4145199999998</v>
      </c>
      <c r="Q294" s="25">
        <v>0</v>
      </c>
      <c r="R294" s="26">
        <v>3690.4145199999998</v>
      </c>
    </row>
    <row r="295" spans="1:18">
      <c r="A295" s="27"/>
      <c r="B295" s="27"/>
      <c r="C295" s="27"/>
      <c r="D295" s="22" t="s">
        <v>328</v>
      </c>
      <c r="E295" s="23">
        <v>60</v>
      </c>
      <c r="F295" s="24">
        <v>964.57497000000001</v>
      </c>
      <c r="G295" s="25">
        <v>0</v>
      </c>
      <c r="H295" s="25">
        <v>964.57497000000001</v>
      </c>
      <c r="I295" s="25">
        <v>2183.95003</v>
      </c>
      <c r="J295" s="25">
        <v>0</v>
      </c>
      <c r="K295" s="25">
        <v>2183.95003</v>
      </c>
      <c r="L295" s="25">
        <v>675.7817</v>
      </c>
      <c r="M295" s="25">
        <v>0.73499999999999999</v>
      </c>
      <c r="N295" s="25">
        <v>676.5166999999999</v>
      </c>
      <c r="O295" s="25">
        <v>3825.0417000000002</v>
      </c>
      <c r="P295" s="25">
        <v>2017.13508</v>
      </c>
      <c r="Q295" s="25">
        <v>0</v>
      </c>
      <c r="R295" s="26">
        <v>2017.13508</v>
      </c>
    </row>
    <row r="296" spans="1:18">
      <c r="A296" s="27"/>
      <c r="B296" s="27"/>
      <c r="C296" s="27"/>
      <c r="D296" s="22" t="s">
        <v>329</v>
      </c>
      <c r="E296" s="23">
        <v>63</v>
      </c>
      <c r="F296" s="24">
        <v>619.85759999999993</v>
      </c>
      <c r="G296" s="25">
        <v>0</v>
      </c>
      <c r="H296" s="25">
        <v>619.85759999999993</v>
      </c>
      <c r="I296" s="25">
        <v>3177.0677099999998</v>
      </c>
      <c r="J296" s="25">
        <v>7.6100000000000004E-3</v>
      </c>
      <c r="K296" s="25">
        <v>3177.0753199999999</v>
      </c>
      <c r="L296" s="25">
        <v>386.10561000000001</v>
      </c>
      <c r="M296" s="25">
        <v>0</v>
      </c>
      <c r="N296" s="25">
        <v>386.10561000000001</v>
      </c>
      <c r="O296" s="25">
        <v>4183.0385299999998</v>
      </c>
      <c r="P296" s="25">
        <v>4014.0529500000002</v>
      </c>
      <c r="Q296" s="25">
        <v>0</v>
      </c>
      <c r="R296" s="26">
        <v>4014.0529500000002</v>
      </c>
    </row>
    <row r="297" spans="1:18">
      <c r="A297" s="27"/>
      <c r="B297" s="27"/>
      <c r="C297" s="27"/>
      <c r="D297" s="22" t="s">
        <v>330</v>
      </c>
      <c r="E297" s="23">
        <v>58</v>
      </c>
      <c r="F297" s="24">
        <v>1850.4852900000001</v>
      </c>
      <c r="G297" s="25">
        <v>0</v>
      </c>
      <c r="H297" s="25">
        <v>1850.4852900000001</v>
      </c>
      <c r="I297" s="25">
        <v>4043.4788399999998</v>
      </c>
      <c r="J297" s="25">
        <v>0</v>
      </c>
      <c r="K297" s="25">
        <v>4043.4788399999998</v>
      </c>
      <c r="L297" s="25">
        <v>618.08968999999991</v>
      </c>
      <c r="M297" s="25">
        <v>0</v>
      </c>
      <c r="N297" s="25">
        <v>618.08968999999991</v>
      </c>
      <c r="O297" s="25">
        <v>6512.0538200000001</v>
      </c>
      <c r="P297" s="25">
        <v>3623.9165899999998</v>
      </c>
      <c r="Q297" s="25">
        <v>0</v>
      </c>
      <c r="R297" s="26">
        <v>3623.9165899999998</v>
      </c>
    </row>
    <row r="298" spans="1:18">
      <c r="A298" s="27"/>
      <c r="B298" s="27"/>
      <c r="C298" s="22" t="s">
        <v>331</v>
      </c>
      <c r="D298" s="22" t="s">
        <v>331</v>
      </c>
      <c r="E298" s="23">
        <v>64</v>
      </c>
      <c r="F298" s="24">
        <v>5052.2790000000005</v>
      </c>
      <c r="G298" s="25">
        <v>0</v>
      </c>
      <c r="H298" s="25">
        <v>5052.2790000000005</v>
      </c>
      <c r="I298" s="25">
        <v>33892.030270000003</v>
      </c>
      <c r="J298" s="25">
        <v>224.94505999999998</v>
      </c>
      <c r="K298" s="25">
        <v>34116.975330000001</v>
      </c>
      <c r="L298" s="25">
        <v>2932.5359399999998</v>
      </c>
      <c r="M298" s="25">
        <v>5.0825299999999993</v>
      </c>
      <c r="N298" s="25">
        <v>2937.6184700000003</v>
      </c>
      <c r="O298" s="25">
        <v>42106.872799999997</v>
      </c>
      <c r="P298" s="25">
        <v>31921.378820000002</v>
      </c>
      <c r="Q298" s="25">
        <v>0</v>
      </c>
      <c r="R298" s="26">
        <v>31921.378820000002</v>
      </c>
    </row>
    <row r="299" spans="1:18">
      <c r="A299" s="27"/>
      <c r="B299" s="22" t="s">
        <v>332</v>
      </c>
      <c r="C299" s="22" t="s">
        <v>333</v>
      </c>
      <c r="D299" s="22" t="s">
        <v>333</v>
      </c>
      <c r="E299" s="23">
        <v>262</v>
      </c>
      <c r="F299" s="24">
        <v>16087.280640000001</v>
      </c>
      <c r="G299" s="25">
        <v>0</v>
      </c>
      <c r="H299" s="25">
        <v>16087.280640000001</v>
      </c>
      <c r="I299" s="25">
        <v>44127.281189999994</v>
      </c>
      <c r="J299" s="25">
        <v>362.63628999999997</v>
      </c>
      <c r="K299" s="25">
        <v>44489.917479999996</v>
      </c>
      <c r="L299" s="25">
        <v>6797.1671900000001</v>
      </c>
      <c r="M299" s="25">
        <v>888.77571</v>
      </c>
      <c r="N299" s="25">
        <v>7685.9429</v>
      </c>
      <c r="O299" s="25">
        <v>68263.141019999995</v>
      </c>
      <c r="P299" s="25">
        <v>39327.583129999999</v>
      </c>
      <c r="Q299" s="25">
        <v>0</v>
      </c>
      <c r="R299" s="26">
        <v>39327.583129999999</v>
      </c>
    </row>
    <row r="300" spans="1:18">
      <c r="A300" s="27"/>
      <c r="B300" s="27"/>
      <c r="C300" s="27"/>
      <c r="D300" s="22" t="s">
        <v>334</v>
      </c>
      <c r="E300" s="23">
        <v>263</v>
      </c>
      <c r="F300" s="24">
        <v>1335.0636499999998</v>
      </c>
      <c r="G300" s="25">
        <v>0</v>
      </c>
      <c r="H300" s="25">
        <v>1335.0636499999998</v>
      </c>
      <c r="I300" s="25">
        <v>4133.0482300000003</v>
      </c>
      <c r="J300" s="25">
        <v>290.92321000000004</v>
      </c>
      <c r="K300" s="25">
        <v>4423.9714400000003</v>
      </c>
      <c r="L300" s="25">
        <v>1220.03503</v>
      </c>
      <c r="M300" s="25">
        <v>19.99119</v>
      </c>
      <c r="N300" s="25">
        <v>1240.02622</v>
      </c>
      <c r="O300" s="25">
        <v>6999.0613099999991</v>
      </c>
      <c r="P300" s="25">
        <v>3663.4442899999999</v>
      </c>
      <c r="Q300" s="25">
        <v>0</v>
      </c>
      <c r="R300" s="26">
        <v>3663.4442899999999</v>
      </c>
    </row>
    <row r="301" spans="1:18">
      <c r="A301" s="27"/>
      <c r="B301" s="27"/>
      <c r="C301" s="27"/>
      <c r="D301" s="22" t="s">
        <v>335</v>
      </c>
      <c r="E301" s="23">
        <v>265</v>
      </c>
      <c r="F301" s="24">
        <v>1959.99629</v>
      </c>
      <c r="G301" s="25">
        <v>0</v>
      </c>
      <c r="H301" s="25">
        <v>1959.99629</v>
      </c>
      <c r="I301" s="25">
        <v>7845.5705499999995</v>
      </c>
      <c r="J301" s="25">
        <v>78.278419999999997</v>
      </c>
      <c r="K301" s="25">
        <v>7923.84897</v>
      </c>
      <c r="L301" s="25">
        <v>566.43452000000002</v>
      </c>
      <c r="M301" s="25">
        <v>24.1815</v>
      </c>
      <c r="N301" s="25">
        <v>590.61602000000005</v>
      </c>
      <c r="O301" s="25">
        <v>10474.46128</v>
      </c>
      <c r="P301" s="25">
        <v>3015.1860000000001</v>
      </c>
      <c r="Q301" s="25">
        <v>0</v>
      </c>
      <c r="R301" s="26">
        <v>3015.1860000000001</v>
      </c>
    </row>
    <row r="302" spans="1:18">
      <c r="A302" s="27"/>
      <c r="B302" s="27"/>
      <c r="C302" s="27"/>
      <c r="D302" s="22" t="s">
        <v>336</v>
      </c>
      <c r="E302" s="23">
        <v>264</v>
      </c>
      <c r="F302" s="24">
        <v>951.99970999999994</v>
      </c>
      <c r="G302" s="25">
        <v>0</v>
      </c>
      <c r="H302" s="25">
        <v>951.99970999999994</v>
      </c>
      <c r="I302" s="25">
        <v>4851.5400099999997</v>
      </c>
      <c r="J302" s="25">
        <v>39.680039999999998</v>
      </c>
      <c r="K302" s="25">
        <v>4891.2200499999999</v>
      </c>
      <c r="L302" s="25">
        <v>265.42928999999998</v>
      </c>
      <c r="M302" s="25">
        <v>26.577599999999997</v>
      </c>
      <c r="N302" s="25">
        <v>292.00689</v>
      </c>
      <c r="O302" s="25">
        <v>6135.2266500000005</v>
      </c>
      <c r="P302" s="25">
        <v>3115.5272</v>
      </c>
      <c r="Q302" s="25">
        <v>0</v>
      </c>
      <c r="R302" s="26">
        <v>3115.5272</v>
      </c>
    </row>
    <row r="303" spans="1:18">
      <c r="A303" s="27"/>
      <c r="B303" s="27"/>
      <c r="C303" s="27"/>
      <c r="D303" s="22" t="s">
        <v>337</v>
      </c>
      <c r="E303" s="23">
        <v>266</v>
      </c>
      <c r="F303" s="24">
        <v>531.25459999999998</v>
      </c>
      <c r="G303" s="25">
        <v>0</v>
      </c>
      <c r="H303" s="25">
        <v>531.25459999999998</v>
      </c>
      <c r="I303" s="25">
        <v>2642.73794</v>
      </c>
      <c r="J303" s="25">
        <v>7.4298199999999994</v>
      </c>
      <c r="K303" s="25">
        <v>2650.1677599999998</v>
      </c>
      <c r="L303" s="25">
        <v>191.36267000000001</v>
      </c>
      <c r="M303" s="25">
        <v>0</v>
      </c>
      <c r="N303" s="25">
        <v>191.36267000000001</v>
      </c>
      <c r="O303" s="25">
        <v>3372.78503</v>
      </c>
      <c r="P303" s="25">
        <v>2322.9323199999999</v>
      </c>
      <c r="Q303" s="25">
        <v>0</v>
      </c>
      <c r="R303" s="26">
        <v>2322.9323199999999</v>
      </c>
    </row>
    <row r="304" spans="1:18">
      <c r="A304" s="27"/>
      <c r="B304" s="27"/>
      <c r="C304" s="22" t="s">
        <v>338</v>
      </c>
      <c r="D304" s="22" t="s">
        <v>267</v>
      </c>
      <c r="E304" s="23">
        <v>248</v>
      </c>
      <c r="F304" s="24">
        <v>1123.46153</v>
      </c>
      <c r="G304" s="25">
        <v>0</v>
      </c>
      <c r="H304" s="25">
        <v>1123.46153</v>
      </c>
      <c r="I304" s="25">
        <v>3506.9012499999999</v>
      </c>
      <c r="J304" s="25">
        <v>3.2364199999999999</v>
      </c>
      <c r="K304" s="25">
        <v>3510.1376700000001</v>
      </c>
      <c r="L304" s="25">
        <v>876.06868999999995</v>
      </c>
      <c r="M304" s="25">
        <v>13.719989999999999</v>
      </c>
      <c r="N304" s="25">
        <v>889.78868</v>
      </c>
      <c r="O304" s="25">
        <v>5523.3878800000002</v>
      </c>
      <c r="P304" s="25">
        <v>3164.09015</v>
      </c>
      <c r="Q304" s="25">
        <v>0</v>
      </c>
      <c r="R304" s="26">
        <v>3164.09015</v>
      </c>
    </row>
    <row r="305" spans="1:18">
      <c r="A305" s="27"/>
      <c r="B305" s="27"/>
      <c r="C305" s="27"/>
      <c r="D305" s="22" t="s">
        <v>339</v>
      </c>
      <c r="E305" s="23">
        <v>251</v>
      </c>
      <c r="F305" s="24">
        <v>9470.0785999999989</v>
      </c>
      <c r="G305" s="25">
        <v>0</v>
      </c>
      <c r="H305" s="25">
        <v>9470.0785999999989</v>
      </c>
      <c r="I305" s="25">
        <v>9790.0036300000011</v>
      </c>
      <c r="J305" s="25">
        <v>85.269600000000011</v>
      </c>
      <c r="K305" s="25">
        <v>9875.2732300000007</v>
      </c>
      <c r="L305" s="25">
        <v>1589.3584099999998</v>
      </c>
      <c r="M305" s="25">
        <v>65.779160000000005</v>
      </c>
      <c r="N305" s="25">
        <v>1655.1375700000001</v>
      </c>
      <c r="O305" s="25">
        <v>21000.489399999999</v>
      </c>
      <c r="P305" s="25">
        <v>8261.8272400000005</v>
      </c>
      <c r="Q305" s="25">
        <v>0</v>
      </c>
      <c r="R305" s="26">
        <v>8261.8272400000005</v>
      </c>
    </row>
    <row r="306" spans="1:18">
      <c r="A306" s="27"/>
      <c r="B306" s="27"/>
      <c r="C306" s="27"/>
      <c r="D306" s="22" t="s">
        <v>340</v>
      </c>
      <c r="E306" s="23">
        <v>247</v>
      </c>
      <c r="F306" s="24">
        <v>36506.217149999997</v>
      </c>
      <c r="G306" s="25">
        <v>0</v>
      </c>
      <c r="H306" s="25">
        <v>36506.217149999997</v>
      </c>
      <c r="I306" s="25">
        <v>50293.573649999998</v>
      </c>
      <c r="J306" s="25">
        <v>379.84625</v>
      </c>
      <c r="K306" s="25">
        <v>50673.419900000001</v>
      </c>
      <c r="L306" s="25">
        <v>9361.1721799999996</v>
      </c>
      <c r="M306" s="25">
        <v>1342.23774</v>
      </c>
      <c r="N306" s="25">
        <v>10703.40992</v>
      </c>
      <c r="O306" s="25">
        <v>97883.046969999996</v>
      </c>
      <c r="P306" s="25">
        <v>62456.204310000001</v>
      </c>
      <c r="Q306" s="25">
        <v>0</v>
      </c>
      <c r="R306" s="26">
        <v>62456.204310000001</v>
      </c>
    </row>
    <row r="307" spans="1:18">
      <c r="A307" s="27"/>
      <c r="B307" s="27"/>
      <c r="C307" s="27"/>
      <c r="D307" s="22" t="s">
        <v>341</v>
      </c>
      <c r="E307" s="23">
        <v>250</v>
      </c>
      <c r="F307" s="24">
        <v>2091.1335399999998</v>
      </c>
      <c r="G307" s="25">
        <v>0</v>
      </c>
      <c r="H307" s="25">
        <v>2091.1335399999998</v>
      </c>
      <c r="I307" s="25">
        <v>5431.4411100000007</v>
      </c>
      <c r="J307" s="25">
        <v>0.17956</v>
      </c>
      <c r="K307" s="25">
        <v>5431.6206700000002</v>
      </c>
      <c r="L307" s="25">
        <v>174.81927999999999</v>
      </c>
      <c r="M307" s="25">
        <v>0</v>
      </c>
      <c r="N307" s="25">
        <v>174.81927999999999</v>
      </c>
      <c r="O307" s="25">
        <v>7697.5734900000007</v>
      </c>
      <c r="P307" s="25">
        <v>3815.6264200000001</v>
      </c>
      <c r="Q307" s="25">
        <v>0</v>
      </c>
      <c r="R307" s="26">
        <v>3815.6264200000001</v>
      </c>
    </row>
    <row r="308" spans="1:18">
      <c r="A308" s="27"/>
      <c r="B308" s="27"/>
      <c r="C308" s="22" t="s">
        <v>342</v>
      </c>
      <c r="D308" s="22" t="s">
        <v>342</v>
      </c>
      <c r="E308" s="23">
        <v>260</v>
      </c>
      <c r="F308" s="24">
        <v>18043.81783</v>
      </c>
      <c r="G308" s="25">
        <v>0</v>
      </c>
      <c r="H308" s="25">
        <v>18043.81783</v>
      </c>
      <c r="I308" s="25">
        <v>41073.489179999997</v>
      </c>
      <c r="J308" s="25">
        <v>65.221190000000007</v>
      </c>
      <c r="K308" s="25">
        <v>41138.710370000001</v>
      </c>
      <c r="L308" s="25">
        <v>7110.4695899999997</v>
      </c>
      <c r="M308" s="25">
        <v>303.16651999999999</v>
      </c>
      <c r="N308" s="25">
        <v>7413.6361100000004</v>
      </c>
      <c r="O308" s="25">
        <v>66596.164310000007</v>
      </c>
      <c r="P308" s="25">
        <v>37693.009420000002</v>
      </c>
      <c r="Q308" s="25">
        <v>0</v>
      </c>
      <c r="R308" s="26">
        <v>37693.009420000002</v>
      </c>
    </row>
    <row r="309" spans="1:18">
      <c r="A309" s="27"/>
      <c r="B309" s="27"/>
      <c r="C309" s="27"/>
      <c r="D309" s="22" t="s">
        <v>343</v>
      </c>
      <c r="E309" s="23">
        <v>261</v>
      </c>
      <c r="F309" s="24">
        <v>2315.3577200000004</v>
      </c>
      <c r="G309" s="25">
        <v>0</v>
      </c>
      <c r="H309" s="25">
        <v>2315.3577200000004</v>
      </c>
      <c r="I309" s="25">
        <v>1950.6087299999999</v>
      </c>
      <c r="J309" s="25">
        <v>96.037710000000004</v>
      </c>
      <c r="K309" s="25">
        <v>2046.64644</v>
      </c>
      <c r="L309" s="25">
        <v>1699.04305</v>
      </c>
      <c r="M309" s="25">
        <v>40.690080000000002</v>
      </c>
      <c r="N309" s="25">
        <v>1739.7331299999998</v>
      </c>
      <c r="O309" s="25">
        <v>6101.73729</v>
      </c>
      <c r="P309" s="25">
        <v>4973.3628699999999</v>
      </c>
      <c r="Q309" s="25">
        <v>0</v>
      </c>
      <c r="R309" s="26">
        <v>4973.3628699999999</v>
      </c>
    </row>
    <row r="310" spans="1:18">
      <c r="A310" s="27"/>
      <c r="B310" s="27"/>
      <c r="C310" s="22" t="s">
        <v>344</v>
      </c>
      <c r="D310" s="22" t="s">
        <v>345</v>
      </c>
      <c r="E310" s="23">
        <v>252</v>
      </c>
      <c r="F310" s="24">
        <v>28374.22667</v>
      </c>
      <c r="G310" s="25">
        <v>0</v>
      </c>
      <c r="H310" s="25">
        <v>28374.22667</v>
      </c>
      <c r="I310" s="25">
        <v>80168.885040000008</v>
      </c>
      <c r="J310" s="25">
        <v>1230.982</v>
      </c>
      <c r="K310" s="25">
        <v>81399.867040000012</v>
      </c>
      <c r="L310" s="25">
        <v>13947.936810000001</v>
      </c>
      <c r="M310" s="25">
        <v>1407.2039499999998</v>
      </c>
      <c r="N310" s="25">
        <v>15355.14076</v>
      </c>
      <c r="O310" s="25">
        <v>125129.23447</v>
      </c>
      <c r="P310" s="25">
        <v>71607.300060000009</v>
      </c>
      <c r="Q310" s="25">
        <v>0</v>
      </c>
      <c r="R310" s="26">
        <v>71607.300060000009</v>
      </c>
    </row>
    <row r="311" spans="1:18">
      <c r="A311" s="27"/>
      <c r="B311" s="27"/>
      <c r="C311" s="27"/>
      <c r="D311" s="22" t="s">
        <v>344</v>
      </c>
      <c r="E311" s="23">
        <v>253</v>
      </c>
      <c r="F311" s="24">
        <v>10356.352630000001</v>
      </c>
      <c r="G311" s="25">
        <v>0</v>
      </c>
      <c r="H311" s="25">
        <v>10356.352630000001</v>
      </c>
      <c r="I311" s="25">
        <v>32424.944350000002</v>
      </c>
      <c r="J311" s="25">
        <v>360.03659000000005</v>
      </c>
      <c r="K311" s="25">
        <v>32784.980940000001</v>
      </c>
      <c r="L311" s="25">
        <v>953.52954</v>
      </c>
      <c r="M311" s="25">
        <v>0.55125000000000002</v>
      </c>
      <c r="N311" s="25">
        <v>954.08079000000009</v>
      </c>
      <c r="O311" s="25">
        <v>44095.414360000002</v>
      </c>
      <c r="P311" s="25">
        <v>2551.5497</v>
      </c>
      <c r="Q311" s="25">
        <v>0</v>
      </c>
      <c r="R311" s="26">
        <v>2551.5497</v>
      </c>
    </row>
    <row r="312" spans="1:18">
      <c r="A312" s="27"/>
      <c r="B312" s="27"/>
      <c r="C312" s="27"/>
      <c r="D312" s="22" t="s">
        <v>346</v>
      </c>
      <c r="E312" s="23">
        <v>254</v>
      </c>
      <c r="F312" s="24">
        <v>617.36162999999999</v>
      </c>
      <c r="G312" s="25">
        <v>0</v>
      </c>
      <c r="H312" s="25">
        <v>617.36162999999999</v>
      </c>
      <c r="I312" s="25">
        <v>4980.2495399999998</v>
      </c>
      <c r="J312" s="25">
        <v>1.2715799999999999</v>
      </c>
      <c r="K312" s="25">
        <v>4981.5211200000003</v>
      </c>
      <c r="L312" s="25">
        <v>261.92421999999999</v>
      </c>
      <c r="M312" s="25">
        <v>0</v>
      </c>
      <c r="N312" s="25">
        <v>261.92421999999999</v>
      </c>
      <c r="O312" s="25">
        <v>5860.8069699999996</v>
      </c>
      <c r="P312" s="25">
        <v>1295.2762700000001</v>
      </c>
      <c r="Q312" s="25">
        <v>0</v>
      </c>
      <c r="R312" s="26">
        <v>1295.2762700000001</v>
      </c>
    </row>
    <row r="313" spans="1:18">
      <c r="A313" s="27"/>
      <c r="B313" s="27"/>
      <c r="C313" s="22" t="s">
        <v>332</v>
      </c>
      <c r="D313" s="22" t="s">
        <v>347</v>
      </c>
      <c r="E313" s="23">
        <v>587</v>
      </c>
      <c r="F313" s="24">
        <v>11463.34785</v>
      </c>
      <c r="G313" s="25">
        <v>0</v>
      </c>
      <c r="H313" s="25">
        <v>11463.34785</v>
      </c>
      <c r="I313" s="25">
        <v>112243.73181</v>
      </c>
      <c r="J313" s="25">
        <v>0.23449999999999999</v>
      </c>
      <c r="K313" s="25">
        <v>112243.96631</v>
      </c>
      <c r="L313" s="25">
        <v>6296.3990000000003</v>
      </c>
      <c r="M313" s="25">
        <v>2315.6797200000001</v>
      </c>
      <c r="N313" s="25">
        <v>8612.0787200000013</v>
      </c>
      <c r="O313" s="25">
        <v>132319.39288</v>
      </c>
      <c r="P313" s="25">
        <v>183.0574</v>
      </c>
      <c r="Q313" s="25">
        <v>0</v>
      </c>
      <c r="R313" s="26">
        <v>183.0574</v>
      </c>
    </row>
    <row r="314" spans="1:18">
      <c r="A314" s="27"/>
      <c r="B314" s="27"/>
      <c r="C314" s="27"/>
      <c r="D314" s="27"/>
      <c r="E314" s="28">
        <v>836</v>
      </c>
      <c r="F314" s="29">
        <v>22055.063529999999</v>
      </c>
      <c r="G314" s="30">
        <v>0</v>
      </c>
      <c r="H314" s="30">
        <v>22055.063529999999</v>
      </c>
      <c r="I314" s="30">
        <v>46096.540560000001</v>
      </c>
      <c r="J314" s="30">
        <v>0</v>
      </c>
      <c r="K314" s="30">
        <v>46096.540560000001</v>
      </c>
      <c r="L314" s="30">
        <v>6625.6334999999999</v>
      </c>
      <c r="M314" s="30">
        <v>1170.3411599999999</v>
      </c>
      <c r="N314" s="30">
        <v>7795.9746599999999</v>
      </c>
      <c r="O314" s="30">
        <v>75947.578750000001</v>
      </c>
      <c r="P314" s="30">
        <v>48944.317920000001</v>
      </c>
      <c r="Q314" s="30">
        <v>0</v>
      </c>
      <c r="R314" s="31">
        <v>48944.317920000001</v>
      </c>
    </row>
    <row r="315" spans="1:18">
      <c r="A315" s="27"/>
      <c r="B315" s="27"/>
      <c r="C315" s="27"/>
      <c r="D315" s="22" t="s">
        <v>348</v>
      </c>
      <c r="E315" s="23">
        <v>545</v>
      </c>
      <c r="F315" s="24">
        <v>12385.148580000001</v>
      </c>
      <c r="G315" s="25">
        <v>0</v>
      </c>
      <c r="H315" s="25">
        <v>12385.148580000001</v>
      </c>
      <c r="I315" s="25">
        <v>62573.154909999997</v>
      </c>
      <c r="J315" s="25">
        <v>840.62189000000001</v>
      </c>
      <c r="K315" s="25">
        <v>63413.7768</v>
      </c>
      <c r="L315" s="25">
        <v>7212.0981099999999</v>
      </c>
      <c r="M315" s="25">
        <v>1069.8349099999998</v>
      </c>
      <c r="N315" s="25">
        <v>8281.9330200000004</v>
      </c>
      <c r="O315" s="25">
        <v>84080.858400000012</v>
      </c>
      <c r="P315" s="25">
        <v>49998.037990000004</v>
      </c>
      <c r="Q315" s="25">
        <v>0</v>
      </c>
      <c r="R315" s="26">
        <v>49998.037990000004</v>
      </c>
    </row>
    <row r="316" spans="1:18">
      <c r="A316" s="27"/>
      <c r="B316" s="27"/>
      <c r="C316" s="27"/>
      <c r="D316" s="22" t="s">
        <v>349</v>
      </c>
      <c r="E316" s="23">
        <v>523</v>
      </c>
      <c r="F316" s="24">
        <v>0</v>
      </c>
      <c r="G316" s="25">
        <v>0</v>
      </c>
      <c r="H316" s="25">
        <v>0</v>
      </c>
      <c r="I316" s="25">
        <v>62138.878859999997</v>
      </c>
      <c r="J316" s="25">
        <v>90.373289999999997</v>
      </c>
      <c r="K316" s="25">
        <v>62229.25215</v>
      </c>
      <c r="L316" s="25">
        <v>1477.26909</v>
      </c>
      <c r="M316" s="25">
        <v>104.25221999999999</v>
      </c>
      <c r="N316" s="25">
        <v>1581.5213100000001</v>
      </c>
      <c r="O316" s="25">
        <v>63810.773460000004</v>
      </c>
      <c r="P316" s="25">
        <v>35541.463600000003</v>
      </c>
      <c r="Q316" s="25">
        <v>0</v>
      </c>
      <c r="R316" s="26">
        <v>35541.463600000003</v>
      </c>
    </row>
    <row r="317" spans="1:18">
      <c r="A317" s="27"/>
      <c r="B317" s="27"/>
      <c r="C317" s="27"/>
      <c r="D317" s="27"/>
      <c r="E317" s="28">
        <v>559</v>
      </c>
      <c r="F317" s="29">
        <v>19024.045910000001</v>
      </c>
      <c r="G317" s="30">
        <v>0</v>
      </c>
      <c r="H317" s="30">
        <v>19024.045910000001</v>
      </c>
      <c r="I317" s="30">
        <v>44322.248450000006</v>
      </c>
      <c r="J317" s="30">
        <v>668.55034999999998</v>
      </c>
      <c r="K317" s="30">
        <v>44990.798799999997</v>
      </c>
      <c r="L317" s="30">
        <v>2863.0211300000001</v>
      </c>
      <c r="M317" s="30">
        <v>410.48901000000001</v>
      </c>
      <c r="N317" s="30">
        <v>3273.5101400000003</v>
      </c>
      <c r="O317" s="30">
        <v>67288.354849999989</v>
      </c>
      <c r="P317" s="30">
        <v>12261.324839999999</v>
      </c>
      <c r="Q317" s="30">
        <v>0</v>
      </c>
      <c r="R317" s="31">
        <v>12261.324839999999</v>
      </c>
    </row>
    <row r="318" spans="1:18">
      <c r="A318" s="27"/>
      <c r="B318" s="27"/>
      <c r="C318" s="27"/>
      <c r="D318" s="27"/>
      <c r="E318" s="28">
        <v>417</v>
      </c>
      <c r="F318" s="29">
        <v>33486.996619999998</v>
      </c>
      <c r="G318" s="30">
        <v>0</v>
      </c>
      <c r="H318" s="30">
        <v>33486.996619999998</v>
      </c>
      <c r="I318" s="30">
        <v>252902.20268000002</v>
      </c>
      <c r="J318" s="30">
        <v>1798.4003300000002</v>
      </c>
      <c r="K318" s="30">
        <v>254700.60300999999</v>
      </c>
      <c r="L318" s="30">
        <v>7235.2427699999998</v>
      </c>
      <c r="M318" s="30">
        <v>1162.48144</v>
      </c>
      <c r="N318" s="30">
        <v>8397.7242100000003</v>
      </c>
      <c r="O318" s="30">
        <v>296585.32383999997</v>
      </c>
      <c r="P318" s="30">
        <v>95935.617620000005</v>
      </c>
      <c r="Q318" s="30">
        <v>0</v>
      </c>
      <c r="R318" s="31">
        <v>95935.617620000005</v>
      </c>
    </row>
    <row r="319" spans="1:18">
      <c r="A319" s="27"/>
      <c r="B319" s="27"/>
      <c r="C319" s="27"/>
      <c r="D319" s="22" t="s">
        <v>350</v>
      </c>
      <c r="E319" s="23">
        <v>570</v>
      </c>
      <c r="F319" s="24">
        <v>130856.01023999999</v>
      </c>
      <c r="G319" s="25">
        <v>0</v>
      </c>
      <c r="H319" s="25">
        <v>130856.01023999999</v>
      </c>
      <c r="I319" s="25">
        <v>55212.657370000001</v>
      </c>
      <c r="J319" s="25">
        <v>1863.83026</v>
      </c>
      <c r="K319" s="25">
        <v>57076.487630000003</v>
      </c>
      <c r="L319" s="25">
        <v>21351.891469999999</v>
      </c>
      <c r="M319" s="25">
        <v>16419.29333</v>
      </c>
      <c r="N319" s="25">
        <v>37771.184799999995</v>
      </c>
      <c r="O319" s="25">
        <v>225703.68266999998</v>
      </c>
      <c r="P319" s="25">
        <v>26914.119920000001</v>
      </c>
      <c r="Q319" s="25">
        <v>0</v>
      </c>
      <c r="R319" s="26">
        <v>26914.119920000001</v>
      </c>
    </row>
    <row r="320" spans="1:18">
      <c r="A320" s="27"/>
      <c r="B320" s="27"/>
      <c r="C320" s="27"/>
      <c r="D320" s="27"/>
      <c r="E320" s="28">
        <v>526</v>
      </c>
      <c r="F320" s="29">
        <v>26835.141769999998</v>
      </c>
      <c r="G320" s="30">
        <v>0</v>
      </c>
      <c r="H320" s="30">
        <v>26835.141769999998</v>
      </c>
      <c r="I320" s="30">
        <v>108491.46281</v>
      </c>
      <c r="J320" s="30">
        <v>1092.3422399999999</v>
      </c>
      <c r="K320" s="30">
        <v>109583.80505</v>
      </c>
      <c r="L320" s="30">
        <v>24657.99668</v>
      </c>
      <c r="M320" s="30">
        <v>6167.7187999999996</v>
      </c>
      <c r="N320" s="30">
        <v>30825.715479999999</v>
      </c>
      <c r="O320" s="30">
        <v>167244.66230000003</v>
      </c>
      <c r="P320" s="30">
        <v>22982.53514</v>
      </c>
      <c r="Q320" s="30">
        <v>0</v>
      </c>
      <c r="R320" s="31">
        <v>22982.53514</v>
      </c>
    </row>
    <row r="321" spans="1:18">
      <c r="A321" s="27"/>
      <c r="B321" s="27"/>
      <c r="C321" s="27"/>
      <c r="D321" s="27"/>
      <c r="E321" s="28">
        <v>551</v>
      </c>
      <c r="F321" s="29">
        <v>2101.6812400000003</v>
      </c>
      <c r="G321" s="30">
        <v>0</v>
      </c>
      <c r="H321" s="30">
        <v>2101.6812400000003</v>
      </c>
      <c r="I321" s="30">
        <v>98607.893030000007</v>
      </c>
      <c r="J321" s="30">
        <v>2588.4681099999998</v>
      </c>
      <c r="K321" s="30">
        <v>101196.36113999999</v>
      </c>
      <c r="L321" s="30">
        <v>7627.5837499999998</v>
      </c>
      <c r="M321" s="30">
        <v>460.35971999999998</v>
      </c>
      <c r="N321" s="30">
        <v>8087.9434700000002</v>
      </c>
      <c r="O321" s="30">
        <v>111385.98585</v>
      </c>
      <c r="P321" s="30">
        <v>17997.811180000001</v>
      </c>
      <c r="Q321" s="30">
        <v>0</v>
      </c>
      <c r="R321" s="31">
        <v>17997.811180000001</v>
      </c>
    </row>
    <row r="322" spans="1:18">
      <c r="A322" s="27"/>
      <c r="B322" s="27"/>
      <c r="C322" s="27"/>
      <c r="D322" s="27"/>
      <c r="E322" s="28">
        <v>612</v>
      </c>
      <c r="F322" s="29">
        <v>12801.253199999999</v>
      </c>
      <c r="G322" s="30">
        <v>0</v>
      </c>
      <c r="H322" s="30">
        <v>12801.253199999999</v>
      </c>
      <c r="I322" s="30">
        <v>81579.717980000001</v>
      </c>
      <c r="J322" s="30">
        <v>2117.84908</v>
      </c>
      <c r="K322" s="30">
        <v>83697.567060000001</v>
      </c>
      <c r="L322" s="30">
        <v>13259.124740000001</v>
      </c>
      <c r="M322" s="30">
        <v>20467.362059999999</v>
      </c>
      <c r="N322" s="30">
        <v>33726.486799999999</v>
      </c>
      <c r="O322" s="30">
        <v>130225.30706000001</v>
      </c>
      <c r="P322" s="30">
        <v>31338.788940000002</v>
      </c>
      <c r="Q322" s="30">
        <v>0</v>
      </c>
      <c r="R322" s="31">
        <v>31338.788940000002</v>
      </c>
    </row>
    <row r="323" spans="1:18">
      <c r="A323" s="27"/>
      <c r="B323" s="27"/>
      <c r="C323" s="27"/>
      <c r="D323" s="22" t="s">
        <v>351</v>
      </c>
      <c r="E323" s="23">
        <v>576</v>
      </c>
      <c r="F323" s="24">
        <v>55798.62298</v>
      </c>
      <c r="G323" s="25">
        <v>0</v>
      </c>
      <c r="H323" s="25">
        <v>55798.62298</v>
      </c>
      <c r="I323" s="25">
        <v>114533.05564000001</v>
      </c>
      <c r="J323" s="25">
        <v>1908.05198</v>
      </c>
      <c r="K323" s="25">
        <v>116441.10762000001</v>
      </c>
      <c r="L323" s="25">
        <v>18077.196829999997</v>
      </c>
      <c r="M323" s="25">
        <v>18399.831420000002</v>
      </c>
      <c r="N323" s="25">
        <v>36477.028250000003</v>
      </c>
      <c r="O323" s="25">
        <v>208716.75884999998</v>
      </c>
      <c r="P323" s="25">
        <v>44153.375319999999</v>
      </c>
      <c r="Q323" s="25">
        <v>0</v>
      </c>
      <c r="R323" s="26">
        <v>44153.375319999999</v>
      </c>
    </row>
    <row r="324" spans="1:18">
      <c r="A324" s="27"/>
      <c r="B324" s="27"/>
      <c r="C324" s="27"/>
      <c r="D324" s="22" t="s">
        <v>312</v>
      </c>
      <c r="E324" s="23">
        <v>606</v>
      </c>
      <c r="F324" s="24">
        <v>4282.3687599999994</v>
      </c>
      <c r="G324" s="25">
        <v>0</v>
      </c>
      <c r="H324" s="25">
        <v>4282.3687599999994</v>
      </c>
      <c r="I324" s="25">
        <v>41346.629460000004</v>
      </c>
      <c r="J324" s="25">
        <v>12.62879</v>
      </c>
      <c r="K324" s="25">
        <v>41359.258249999999</v>
      </c>
      <c r="L324" s="25">
        <v>5110.3147199999994</v>
      </c>
      <c r="M324" s="25">
        <v>6213.2272800000001</v>
      </c>
      <c r="N324" s="25">
        <v>11323.541999999999</v>
      </c>
      <c r="O324" s="25">
        <v>56965.169009999998</v>
      </c>
      <c r="P324" s="25">
        <v>18491.519359999998</v>
      </c>
      <c r="Q324" s="25">
        <v>0</v>
      </c>
      <c r="R324" s="26">
        <v>18491.519359999998</v>
      </c>
    </row>
    <row r="325" spans="1:18">
      <c r="A325" s="27"/>
      <c r="B325" s="27"/>
      <c r="C325" s="27"/>
      <c r="D325" s="27"/>
      <c r="E325" s="28">
        <v>540</v>
      </c>
      <c r="F325" s="29">
        <v>31471.164089999998</v>
      </c>
      <c r="G325" s="30">
        <v>0</v>
      </c>
      <c r="H325" s="30">
        <v>31471.164089999998</v>
      </c>
      <c r="I325" s="30">
        <v>115508.60661</v>
      </c>
      <c r="J325" s="30">
        <v>931.61663999999996</v>
      </c>
      <c r="K325" s="30">
        <v>116440.22325</v>
      </c>
      <c r="L325" s="30">
        <v>34071.570490000006</v>
      </c>
      <c r="M325" s="30">
        <v>14946.85203</v>
      </c>
      <c r="N325" s="30">
        <v>49018.42252</v>
      </c>
      <c r="O325" s="30">
        <v>196929.80986000001</v>
      </c>
      <c r="P325" s="30">
        <v>15168.721649999999</v>
      </c>
      <c r="Q325" s="30">
        <v>0</v>
      </c>
      <c r="R325" s="31">
        <v>15168.721649999999</v>
      </c>
    </row>
    <row r="326" spans="1:18">
      <c r="A326" s="27"/>
      <c r="B326" s="27"/>
      <c r="C326" s="27"/>
      <c r="D326" s="27"/>
      <c r="E326" s="28">
        <v>581</v>
      </c>
      <c r="F326" s="29">
        <v>0</v>
      </c>
      <c r="G326" s="30">
        <v>0</v>
      </c>
      <c r="H326" s="30">
        <v>0</v>
      </c>
      <c r="I326" s="30">
        <v>48001.004179999996</v>
      </c>
      <c r="J326" s="30">
        <v>0</v>
      </c>
      <c r="K326" s="30">
        <v>48001.004179999996</v>
      </c>
      <c r="L326" s="30">
        <v>2692.4974300000003</v>
      </c>
      <c r="M326" s="30">
        <v>873.95222999999999</v>
      </c>
      <c r="N326" s="30">
        <v>3566.4496600000002</v>
      </c>
      <c r="O326" s="30">
        <v>51567.453840000002</v>
      </c>
      <c r="P326" s="30">
        <v>0</v>
      </c>
      <c r="Q326" s="30">
        <v>0</v>
      </c>
      <c r="R326" s="31">
        <v>0</v>
      </c>
    </row>
    <row r="327" spans="1:18">
      <c r="A327" s="27"/>
      <c r="B327" s="27"/>
      <c r="C327" s="27"/>
      <c r="D327" s="22" t="s">
        <v>332</v>
      </c>
      <c r="E327" s="23">
        <v>379</v>
      </c>
      <c r="F327" s="24">
        <v>53735.261020000005</v>
      </c>
      <c r="G327" s="25">
        <v>0</v>
      </c>
      <c r="H327" s="25">
        <v>53735.261020000005</v>
      </c>
      <c r="I327" s="25">
        <v>27556.240309999997</v>
      </c>
      <c r="J327" s="25">
        <v>2925.4842100000001</v>
      </c>
      <c r="K327" s="25">
        <v>30481.72452</v>
      </c>
      <c r="L327" s="25">
        <v>103280.86822</v>
      </c>
      <c r="M327" s="25">
        <v>8352.0548600000002</v>
      </c>
      <c r="N327" s="25">
        <v>111632.92307999999</v>
      </c>
      <c r="O327" s="25">
        <v>195849.90862</v>
      </c>
      <c r="P327" s="25">
        <v>74685.524000000005</v>
      </c>
      <c r="Q327" s="25">
        <v>0</v>
      </c>
      <c r="R327" s="26">
        <v>74685.524000000005</v>
      </c>
    </row>
    <row r="328" spans="1:18">
      <c r="A328" s="27"/>
      <c r="B328" s="27"/>
      <c r="C328" s="27"/>
      <c r="D328" s="27"/>
      <c r="E328" s="28">
        <v>382</v>
      </c>
      <c r="F328" s="29">
        <v>19780.171449999998</v>
      </c>
      <c r="G328" s="30">
        <v>0</v>
      </c>
      <c r="H328" s="30">
        <v>19780.171449999998</v>
      </c>
      <c r="I328" s="30">
        <v>210406.57663</v>
      </c>
      <c r="J328" s="30">
        <v>4135.7486699999999</v>
      </c>
      <c r="K328" s="30">
        <v>214542.32530000003</v>
      </c>
      <c r="L328" s="30">
        <v>82022.912479999999</v>
      </c>
      <c r="M328" s="30">
        <v>55779.646130000001</v>
      </c>
      <c r="N328" s="30">
        <v>137802.55861000001</v>
      </c>
      <c r="O328" s="30">
        <v>372125.05536</v>
      </c>
      <c r="P328" s="30">
        <v>7548.6077699999996</v>
      </c>
      <c r="Q328" s="30">
        <v>0</v>
      </c>
      <c r="R328" s="31">
        <v>7548.6077699999996</v>
      </c>
    </row>
    <row r="329" spans="1:18">
      <c r="A329" s="27"/>
      <c r="B329" s="27"/>
      <c r="C329" s="27"/>
      <c r="D329" s="27"/>
      <c r="E329" s="28">
        <v>520</v>
      </c>
      <c r="F329" s="29">
        <v>157085.22378999999</v>
      </c>
      <c r="G329" s="30">
        <v>0</v>
      </c>
      <c r="H329" s="30">
        <v>157085.22378999999</v>
      </c>
      <c r="I329" s="30">
        <v>125663.11689</v>
      </c>
      <c r="J329" s="30">
        <v>6631.5835299999999</v>
      </c>
      <c r="K329" s="30">
        <v>132294.70042000001</v>
      </c>
      <c r="L329" s="30">
        <v>113098.14887999999</v>
      </c>
      <c r="M329" s="30">
        <v>14785.29852</v>
      </c>
      <c r="N329" s="30">
        <v>127883.4474</v>
      </c>
      <c r="O329" s="30">
        <v>417263.37161000003</v>
      </c>
      <c r="P329" s="30">
        <v>141426.79912000001</v>
      </c>
      <c r="Q329" s="30">
        <v>0</v>
      </c>
      <c r="R329" s="31">
        <v>141426.79912000001</v>
      </c>
    </row>
    <row r="330" spans="1:18">
      <c r="A330" s="27"/>
      <c r="B330" s="27"/>
      <c r="C330" s="27"/>
      <c r="D330" s="22" t="s">
        <v>352</v>
      </c>
      <c r="E330" s="23">
        <v>560</v>
      </c>
      <c r="F330" s="24">
        <v>42262.050159999999</v>
      </c>
      <c r="G330" s="25">
        <v>0</v>
      </c>
      <c r="H330" s="25">
        <v>42262.050159999999</v>
      </c>
      <c r="I330" s="25">
        <v>142717.83987</v>
      </c>
      <c r="J330" s="25">
        <v>1828.9169899999999</v>
      </c>
      <c r="K330" s="25">
        <v>144546.75686000002</v>
      </c>
      <c r="L330" s="25">
        <v>63752.279150000002</v>
      </c>
      <c r="M330" s="25">
        <v>10584.893609999999</v>
      </c>
      <c r="N330" s="25">
        <v>74337.172760000001</v>
      </c>
      <c r="O330" s="25">
        <v>261145.97977999999</v>
      </c>
      <c r="P330" s="25">
        <v>20341.019920000002</v>
      </c>
      <c r="Q330" s="25">
        <v>0</v>
      </c>
      <c r="R330" s="26">
        <v>20341.019920000002</v>
      </c>
    </row>
    <row r="331" spans="1:18">
      <c r="A331" s="27"/>
      <c r="B331" s="27"/>
      <c r="C331" s="27"/>
      <c r="D331" s="22" t="s">
        <v>353</v>
      </c>
      <c r="E331" s="23">
        <v>521</v>
      </c>
      <c r="F331" s="24">
        <v>51084.354340000005</v>
      </c>
      <c r="G331" s="25">
        <v>0</v>
      </c>
      <c r="H331" s="25">
        <v>51084.354340000005</v>
      </c>
      <c r="I331" s="25">
        <v>87123.655180000002</v>
      </c>
      <c r="J331" s="25">
        <v>2565.9084900000003</v>
      </c>
      <c r="K331" s="25">
        <v>89689.563670000003</v>
      </c>
      <c r="L331" s="25">
        <v>15072.388150000001</v>
      </c>
      <c r="M331" s="25">
        <v>9925.4223599999987</v>
      </c>
      <c r="N331" s="25">
        <v>24997.810510000003</v>
      </c>
      <c r="O331" s="25">
        <v>165771.72852</v>
      </c>
      <c r="P331" s="25">
        <v>125410.52382999999</v>
      </c>
      <c r="Q331" s="25">
        <v>0</v>
      </c>
      <c r="R331" s="26">
        <v>125410.52382999999</v>
      </c>
    </row>
    <row r="332" spans="1:18">
      <c r="A332" s="27"/>
      <c r="B332" s="27"/>
      <c r="C332" s="27"/>
      <c r="D332" s="22" t="s">
        <v>354</v>
      </c>
      <c r="E332" s="23">
        <v>547</v>
      </c>
      <c r="F332" s="24">
        <v>5282.1591699999999</v>
      </c>
      <c r="G332" s="25">
        <v>0</v>
      </c>
      <c r="H332" s="25">
        <v>5282.1591699999999</v>
      </c>
      <c r="I332" s="25">
        <v>96273.907160000002</v>
      </c>
      <c r="J332" s="25">
        <v>1682.4532199999999</v>
      </c>
      <c r="K332" s="25">
        <v>97956.360379999998</v>
      </c>
      <c r="L332" s="25">
        <v>4231.3046100000001</v>
      </c>
      <c r="M332" s="25">
        <v>602.97280000000001</v>
      </c>
      <c r="N332" s="25">
        <v>4834.2774100000006</v>
      </c>
      <c r="O332" s="25">
        <v>108072.79695999999</v>
      </c>
      <c r="P332" s="25">
        <v>38540.783579999996</v>
      </c>
      <c r="Q332" s="25">
        <v>0</v>
      </c>
      <c r="R332" s="26">
        <v>38540.783579999996</v>
      </c>
    </row>
    <row r="333" spans="1:18">
      <c r="A333" s="27"/>
      <c r="B333" s="27"/>
      <c r="C333" s="27"/>
      <c r="D333" s="22" t="s">
        <v>355</v>
      </c>
      <c r="E333" s="23">
        <v>400</v>
      </c>
      <c r="F333" s="24">
        <v>16567.067139999999</v>
      </c>
      <c r="G333" s="25">
        <v>0</v>
      </c>
      <c r="H333" s="25">
        <v>16567.067139999999</v>
      </c>
      <c r="I333" s="25">
        <v>73162.866869999998</v>
      </c>
      <c r="J333" s="25">
        <v>92.239589999999993</v>
      </c>
      <c r="K333" s="25">
        <v>73255.106459999995</v>
      </c>
      <c r="L333" s="25">
        <v>4603.3769199999997</v>
      </c>
      <c r="M333" s="25">
        <v>833.26792</v>
      </c>
      <c r="N333" s="25">
        <v>5436.6448399999999</v>
      </c>
      <c r="O333" s="25">
        <v>95258.818440000003</v>
      </c>
      <c r="P333" s="25">
        <v>28422.026690000002</v>
      </c>
      <c r="Q333" s="25">
        <v>0</v>
      </c>
      <c r="R333" s="26">
        <v>28422.026690000002</v>
      </c>
    </row>
    <row r="334" spans="1:18">
      <c r="A334" s="27"/>
      <c r="B334" s="27"/>
      <c r="C334" s="27"/>
      <c r="D334" s="22" t="s">
        <v>356</v>
      </c>
      <c r="E334" s="23">
        <v>597</v>
      </c>
      <c r="F334" s="24">
        <v>27975.959589999999</v>
      </c>
      <c r="G334" s="25">
        <v>0</v>
      </c>
      <c r="H334" s="25">
        <v>27975.959589999999</v>
      </c>
      <c r="I334" s="25">
        <v>41064.133750000001</v>
      </c>
      <c r="J334" s="25">
        <v>653.91628000000003</v>
      </c>
      <c r="K334" s="25">
        <v>41718.050029999999</v>
      </c>
      <c r="L334" s="25">
        <v>7054.0478800000001</v>
      </c>
      <c r="M334" s="25">
        <v>896.46218999999996</v>
      </c>
      <c r="N334" s="25">
        <v>7950.5100700000003</v>
      </c>
      <c r="O334" s="25">
        <v>77644.519690000001</v>
      </c>
      <c r="P334" s="25">
        <v>24228.46054</v>
      </c>
      <c r="Q334" s="25">
        <v>0</v>
      </c>
      <c r="R334" s="26">
        <v>24228.46054</v>
      </c>
    </row>
    <row r="335" spans="1:18">
      <c r="A335" s="27"/>
      <c r="B335" s="27"/>
      <c r="C335" s="27"/>
      <c r="D335" s="27"/>
      <c r="E335" s="28">
        <v>595</v>
      </c>
      <c r="F335" s="29">
        <v>5547.1846500000001</v>
      </c>
      <c r="G335" s="30">
        <v>0</v>
      </c>
      <c r="H335" s="30">
        <v>5547.1846500000001</v>
      </c>
      <c r="I335" s="30">
        <v>432024.93375000003</v>
      </c>
      <c r="J335" s="30">
        <v>28.258569999999999</v>
      </c>
      <c r="K335" s="30">
        <v>432053.19231999997</v>
      </c>
      <c r="L335" s="30">
        <v>5054.2373899999993</v>
      </c>
      <c r="M335" s="30">
        <v>1013.3057299999999</v>
      </c>
      <c r="N335" s="30">
        <v>6067.5431200000003</v>
      </c>
      <c r="O335" s="30">
        <v>443667.92008999997</v>
      </c>
      <c r="P335" s="30">
        <v>68.012570000000011</v>
      </c>
      <c r="Q335" s="30">
        <v>0</v>
      </c>
      <c r="R335" s="31">
        <v>68.012570000000011</v>
      </c>
    </row>
    <row r="336" spans="1:18">
      <c r="A336" s="27"/>
      <c r="B336" s="27"/>
      <c r="C336" s="27"/>
      <c r="D336" s="22" t="s">
        <v>95</v>
      </c>
      <c r="E336" s="23">
        <v>402</v>
      </c>
      <c r="F336" s="24">
        <v>182687.98277</v>
      </c>
      <c r="G336" s="25">
        <v>0</v>
      </c>
      <c r="H336" s="25">
        <v>182687.98277</v>
      </c>
      <c r="I336" s="25">
        <v>2081.7631900000001</v>
      </c>
      <c r="J336" s="25">
        <v>1692.0058100000001</v>
      </c>
      <c r="K336" s="25">
        <v>3773.7689999999998</v>
      </c>
      <c r="L336" s="25">
        <v>64506.349219999996</v>
      </c>
      <c r="M336" s="25">
        <v>59902.321400000001</v>
      </c>
      <c r="N336" s="25">
        <v>124408.67062</v>
      </c>
      <c r="O336" s="25">
        <v>310870.42238999996</v>
      </c>
      <c r="P336" s="25">
        <v>33408.825949999999</v>
      </c>
      <c r="Q336" s="25">
        <v>0</v>
      </c>
      <c r="R336" s="26">
        <v>33408.825949999999</v>
      </c>
    </row>
    <row r="337" spans="1:18">
      <c r="A337" s="27"/>
      <c r="B337" s="27"/>
      <c r="C337" s="27"/>
      <c r="D337" s="22" t="s">
        <v>357</v>
      </c>
      <c r="E337" s="23">
        <v>404</v>
      </c>
      <c r="F337" s="24">
        <v>22733.99438</v>
      </c>
      <c r="G337" s="25">
        <v>0</v>
      </c>
      <c r="H337" s="25">
        <v>22733.99438</v>
      </c>
      <c r="I337" s="25">
        <v>118200.51465000001</v>
      </c>
      <c r="J337" s="25">
        <v>909.60163999999997</v>
      </c>
      <c r="K337" s="25">
        <v>119110.11629000001</v>
      </c>
      <c r="L337" s="25">
        <v>10448.343859999999</v>
      </c>
      <c r="M337" s="25">
        <v>1322.9265399999999</v>
      </c>
      <c r="N337" s="25">
        <v>11771.270400000001</v>
      </c>
      <c r="O337" s="25">
        <v>153615.38107</v>
      </c>
      <c r="P337" s="25">
        <v>73477.538370000009</v>
      </c>
      <c r="Q337" s="25">
        <v>0</v>
      </c>
      <c r="R337" s="26">
        <v>73477.538370000009</v>
      </c>
    </row>
    <row r="338" spans="1:18">
      <c r="A338" s="27"/>
      <c r="B338" s="27"/>
      <c r="C338" s="27"/>
      <c r="D338" s="22" t="s">
        <v>358</v>
      </c>
      <c r="E338" s="23">
        <v>431</v>
      </c>
      <c r="F338" s="24">
        <v>60417.480179999999</v>
      </c>
      <c r="G338" s="25">
        <v>0</v>
      </c>
      <c r="H338" s="25">
        <v>60417.480179999999</v>
      </c>
      <c r="I338" s="25">
        <v>453109.21575999999</v>
      </c>
      <c r="J338" s="25">
        <v>1229.1303400000002</v>
      </c>
      <c r="K338" s="25">
        <v>454338.34610000002</v>
      </c>
      <c r="L338" s="25">
        <v>50358.123469999999</v>
      </c>
      <c r="M338" s="25">
        <v>20061.735840000001</v>
      </c>
      <c r="N338" s="25">
        <v>70419.85931</v>
      </c>
      <c r="O338" s="25">
        <v>585175.68559000001</v>
      </c>
      <c r="P338" s="25">
        <v>5960.4777300000005</v>
      </c>
      <c r="Q338" s="25">
        <v>0</v>
      </c>
      <c r="R338" s="26">
        <v>5960.4777300000005</v>
      </c>
    </row>
    <row r="339" spans="1:18">
      <c r="A339" s="27"/>
      <c r="B339" s="27"/>
      <c r="C339" s="27"/>
      <c r="D339" s="27"/>
      <c r="E339" s="28">
        <v>552</v>
      </c>
      <c r="F339" s="29">
        <v>984.13304000000005</v>
      </c>
      <c r="G339" s="30">
        <v>0</v>
      </c>
      <c r="H339" s="30">
        <v>984.13304000000005</v>
      </c>
      <c r="I339" s="30">
        <v>36644.215069999998</v>
      </c>
      <c r="J339" s="30">
        <v>1447.5008799999998</v>
      </c>
      <c r="K339" s="30">
        <v>38091.715950000005</v>
      </c>
      <c r="L339" s="30">
        <v>3724.2392599999998</v>
      </c>
      <c r="M339" s="30">
        <v>81.748429999999999</v>
      </c>
      <c r="N339" s="30">
        <v>3805.9876899999999</v>
      </c>
      <c r="O339" s="30">
        <v>42881.83668</v>
      </c>
      <c r="P339" s="30">
        <v>27581.576789999999</v>
      </c>
      <c r="Q339" s="30">
        <v>0</v>
      </c>
      <c r="R339" s="31">
        <v>27581.576789999999</v>
      </c>
    </row>
    <row r="340" spans="1:18">
      <c r="A340" s="27"/>
      <c r="B340" s="27"/>
      <c r="C340" s="27"/>
      <c r="D340" s="27"/>
      <c r="E340" s="28">
        <v>785</v>
      </c>
      <c r="F340" s="29">
        <v>2621887.8620100003</v>
      </c>
      <c r="G340" s="30">
        <v>959560.03801000002</v>
      </c>
      <c r="H340" s="30">
        <v>3581447.9000200001</v>
      </c>
      <c r="I340" s="30">
        <v>495270.40782999998</v>
      </c>
      <c r="J340" s="30">
        <v>7647.0981500000007</v>
      </c>
      <c r="K340" s="30">
        <v>502917.50598000002</v>
      </c>
      <c r="L340" s="30">
        <v>371023.99570999999</v>
      </c>
      <c r="M340" s="30">
        <v>371904.88572000002</v>
      </c>
      <c r="N340" s="30">
        <v>742928.88142999995</v>
      </c>
      <c r="O340" s="30">
        <v>4827294.2874300005</v>
      </c>
      <c r="P340" s="30">
        <v>6258782.2723400006</v>
      </c>
      <c r="Q340" s="30">
        <v>2555.0586000000003</v>
      </c>
      <c r="R340" s="31">
        <v>6261337.3309399998</v>
      </c>
    </row>
    <row r="341" spans="1:18">
      <c r="A341" s="27"/>
      <c r="B341" s="27"/>
      <c r="C341" s="27"/>
      <c r="D341" s="22" t="s">
        <v>359</v>
      </c>
      <c r="E341" s="23">
        <v>447</v>
      </c>
      <c r="F341" s="24">
        <v>5083065.0761299999</v>
      </c>
      <c r="G341" s="25">
        <v>128997.17045000001</v>
      </c>
      <c r="H341" s="25">
        <v>5212062.24658</v>
      </c>
      <c r="I341" s="25">
        <v>1129336.4820099999</v>
      </c>
      <c r="J341" s="25">
        <v>4528.5252799999998</v>
      </c>
      <c r="K341" s="25">
        <v>1133865.0072899999</v>
      </c>
      <c r="L341" s="25">
        <v>638619.71109</v>
      </c>
      <c r="M341" s="25">
        <v>140716.21699000002</v>
      </c>
      <c r="N341" s="25">
        <v>779335.9280800001</v>
      </c>
      <c r="O341" s="25">
        <v>7125263.1819500001</v>
      </c>
      <c r="P341" s="25">
        <v>3840483.13106</v>
      </c>
      <c r="Q341" s="25">
        <v>0</v>
      </c>
      <c r="R341" s="26">
        <v>3840483.13106</v>
      </c>
    </row>
    <row r="342" spans="1:18">
      <c r="A342" s="27"/>
      <c r="B342" s="27"/>
      <c r="C342" s="27"/>
      <c r="D342" s="27"/>
      <c r="E342" s="28">
        <v>554</v>
      </c>
      <c r="F342" s="29">
        <v>255.20239000000001</v>
      </c>
      <c r="G342" s="30">
        <v>0</v>
      </c>
      <c r="H342" s="30">
        <v>255.20239000000001</v>
      </c>
      <c r="I342" s="30">
        <v>81085.014849999992</v>
      </c>
      <c r="J342" s="30">
        <v>1394.3042700000001</v>
      </c>
      <c r="K342" s="30">
        <v>82479.31912</v>
      </c>
      <c r="L342" s="30">
        <v>1671.9093799999998</v>
      </c>
      <c r="M342" s="30">
        <v>33.609529999999999</v>
      </c>
      <c r="N342" s="30">
        <v>1705.51891</v>
      </c>
      <c r="O342" s="30">
        <v>84440.040420000005</v>
      </c>
      <c r="P342" s="30">
        <v>18830.238109999998</v>
      </c>
      <c r="Q342" s="30">
        <v>0</v>
      </c>
      <c r="R342" s="31">
        <v>18830.238109999998</v>
      </c>
    </row>
    <row r="343" spans="1:18">
      <c r="A343" s="27"/>
      <c r="B343" s="27"/>
      <c r="C343" s="27"/>
      <c r="D343" s="27"/>
      <c r="E343" s="28">
        <v>406</v>
      </c>
      <c r="F343" s="29">
        <v>384191.76009</v>
      </c>
      <c r="G343" s="30">
        <v>0</v>
      </c>
      <c r="H343" s="30">
        <v>384191.76009</v>
      </c>
      <c r="I343" s="30">
        <v>208443.45298</v>
      </c>
      <c r="J343" s="30">
        <v>6081.8340599999992</v>
      </c>
      <c r="K343" s="30">
        <v>214525.28704</v>
      </c>
      <c r="L343" s="30">
        <v>172025.6121</v>
      </c>
      <c r="M343" s="30">
        <v>51741.974740000005</v>
      </c>
      <c r="N343" s="30">
        <v>223767.58684</v>
      </c>
      <c r="O343" s="30">
        <v>822484.63397000008</v>
      </c>
      <c r="P343" s="30">
        <v>31576.43936</v>
      </c>
      <c r="Q343" s="30">
        <v>0</v>
      </c>
      <c r="R343" s="31">
        <v>31576.43936</v>
      </c>
    </row>
    <row r="344" spans="1:18">
      <c r="A344" s="27"/>
      <c r="B344" s="27"/>
      <c r="C344" s="27"/>
      <c r="D344" s="22" t="s">
        <v>360</v>
      </c>
      <c r="E344" s="23">
        <v>536</v>
      </c>
      <c r="F344" s="24">
        <v>32894.143499999998</v>
      </c>
      <c r="G344" s="25">
        <v>0</v>
      </c>
      <c r="H344" s="25">
        <v>32894.143499999998</v>
      </c>
      <c r="I344" s="25">
        <v>117895.51552</v>
      </c>
      <c r="J344" s="25">
        <v>1967.53253</v>
      </c>
      <c r="K344" s="25">
        <v>119863.04805</v>
      </c>
      <c r="L344" s="25">
        <v>19654.847690000002</v>
      </c>
      <c r="M344" s="25">
        <v>4519.1549199999999</v>
      </c>
      <c r="N344" s="25">
        <v>24174.00261</v>
      </c>
      <c r="O344" s="25">
        <v>176931.19415999998</v>
      </c>
      <c r="P344" s="25">
        <v>108031.10436</v>
      </c>
      <c r="Q344" s="25">
        <v>0</v>
      </c>
      <c r="R344" s="26">
        <v>108031.10436</v>
      </c>
    </row>
    <row r="345" spans="1:18">
      <c r="A345" s="27"/>
      <c r="B345" s="27"/>
      <c r="C345" s="27"/>
      <c r="D345" s="27"/>
      <c r="E345" s="28">
        <v>476</v>
      </c>
      <c r="F345" s="29">
        <v>19018.312239999999</v>
      </c>
      <c r="G345" s="30">
        <v>0</v>
      </c>
      <c r="H345" s="30">
        <v>19018.312239999999</v>
      </c>
      <c r="I345" s="30">
        <v>103695.95393</v>
      </c>
      <c r="J345" s="30">
        <v>1114.62303</v>
      </c>
      <c r="K345" s="30">
        <v>104810.57695999999</v>
      </c>
      <c r="L345" s="30">
        <v>10520.315349999999</v>
      </c>
      <c r="M345" s="30">
        <v>4263.1927500000002</v>
      </c>
      <c r="N345" s="30">
        <v>14783.508099999999</v>
      </c>
      <c r="O345" s="30">
        <v>138612.39730000001</v>
      </c>
      <c r="P345" s="30">
        <v>61717.081570000002</v>
      </c>
      <c r="Q345" s="30">
        <v>0</v>
      </c>
      <c r="R345" s="31">
        <v>61717.081570000002</v>
      </c>
    </row>
    <row r="346" spans="1:18">
      <c r="A346" s="27"/>
      <c r="B346" s="27"/>
      <c r="C346" s="27"/>
      <c r="D346" s="27"/>
      <c r="E346" s="28">
        <v>835</v>
      </c>
      <c r="F346" s="29">
        <v>0</v>
      </c>
      <c r="G346" s="30">
        <v>0</v>
      </c>
      <c r="H346" s="30">
        <v>0</v>
      </c>
      <c r="I346" s="30">
        <v>0</v>
      </c>
      <c r="J346" s="30">
        <v>0</v>
      </c>
      <c r="K346" s="30">
        <v>0</v>
      </c>
      <c r="L346" s="30">
        <v>0</v>
      </c>
      <c r="M346" s="30">
        <v>0</v>
      </c>
      <c r="N346" s="30">
        <v>0</v>
      </c>
      <c r="O346" s="30">
        <v>0</v>
      </c>
      <c r="P346" s="30">
        <v>0</v>
      </c>
      <c r="Q346" s="30">
        <v>0</v>
      </c>
      <c r="R346" s="31">
        <v>0</v>
      </c>
    </row>
    <row r="347" spans="1:18">
      <c r="A347" s="27"/>
      <c r="B347" s="27"/>
      <c r="C347" s="27"/>
      <c r="D347" s="22" t="s">
        <v>361</v>
      </c>
      <c r="E347" s="23">
        <v>425</v>
      </c>
      <c r="F347" s="24">
        <v>17294.061289999998</v>
      </c>
      <c r="G347" s="25">
        <v>0</v>
      </c>
      <c r="H347" s="25">
        <v>17294.061289999998</v>
      </c>
      <c r="I347" s="25">
        <v>111048.84172</v>
      </c>
      <c r="J347" s="25">
        <v>1194.46713</v>
      </c>
      <c r="K347" s="25">
        <v>112243.30885</v>
      </c>
      <c r="L347" s="25">
        <v>12306.374460000001</v>
      </c>
      <c r="M347" s="25">
        <v>8007.3259400000006</v>
      </c>
      <c r="N347" s="25">
        <v>20313.700399999998</v>
      </c>
      <c r="O347" s="25">
        <v>149851.07053999999</v>
      </c>
      <c r="P347" s="25">
        <v>64418.731919999998</v>
      </c>
      <c r="Q347" s="25">
        <v>0</v>
      </c>
      <c r="R347" s="26">
        <v>64418.731919999998</v>
      </c>
    </row>
    <row r="348" spans="1:18">
      <c r="A348" s="27"/>
      <c r="B348" s="27"/>
      <c r="C348" s="27"/>
      <c r="D348" s="22" t="s">
        <v>362</v>
      </c>
      <c r="E348" s="23">
        <v>416</v>
      </c>
      <c r="F348" s="24">
        <v>16179.969279999999</v>
      </c>
      <c r="G348" s="25">
        <v>0</v>
      </c>
      <c r="H348" s="25">
        <v>16179.969279999999</v>
      </c>
      <c r="I348" s="25">
        <v>59162.379710000001</v>
      </c>
      <c r="J348" s="25">
        <v>1263.81196</v>
      </c>
      <c r="K348" s="25">
        <v>60426.19167</v>
      </c>
      <c r="L348" s="25">
        <v>9264.6008599999986</v>
      </c>
      <c r="M348" s="25">
        <v>2143.33041</v>
      </c>
      <c r="N348" s="25">
        <v>11407.931269999999</v>
      </c>
      <c r="O348" s="25">
        <v>88014.092220000006</v>
      </c>
      <c r="P348" s="25">
        <v>52706.316290000002</v>
      </c>
      <c r="Q348" s="25">
        <v>0</v>
      </c>
      <c r="R348" s="26">
        <v>52706.316290000002</v>
      </c>
    </row>
    <row r="349" spans="1:18">
      <c r="A349" s="27"/>
      <c r="B349" s="27"/>
      <c r="C349" s="27"/>
      <c r="D349" s="22" t="s">
        <v>129</v>
      </c>
      <c r="E349" s="23">
        <v>529</v>
      </c>
      <c r="F349" s="24">
        <v>41206.23126</v>
      </c>
      <c r="G349" s="25">
        <v>0</v>
      </c>
      <c r="H349" s="25">
        <v>41206.23126</v>
      </c>
      <c r="I349" s="25">
        <v>115962.33658</v>
      </c>
      <c r="J349" s="25">
        <v>2281.7022200000001</v>
      </c>
      <c r="K349" s="25">
        <v>118244.03879999999</v>
      </c>
      <c r="L349" s="25">
        <v>49057.98487</v>
      </c>
      <c r="M349" s="25">
        <v>17158.321239999997</v>
      </c>
      <c r="N349" s="25">
        <v>66216.306110000005</v>
      </c>
      <c r="O349" s="25">
        <v>225666.57616999999</v>
      </c>
      <c r="P349" s="25">
        <v>58668.950899999996</v>
      </c>
      <c r="Q349" s="25">
        <v>0</v>
      </c>
      <c r="R349" s="26">
        <v>58668.950899999996</v>
      </c>
    </row>
    <row r="350" spans="1:18">
      <c r="A350" s="27"/>
      <c r="B350" s="27"/>
      <c r="C350" s="27"/>
      <c r="D350" s="22" t="s">
        <v>363</v>
      </c>
      <c r="E350" s="23">
        <v>483</v>
      </c>
      <c r="F350" s="24">
        <v>50489.006560000002</v>
      </c>
      <c r="G350" s="25">
        <v>0</v>
      </c>
      <c r="H350" s="25">
        <v>50489.006560000002</v>
      </c>
      <c r="I350" s="25">
        <v>97761.933700000009</v>
      </c>
      <c r="J350" s="25">
        <v>869.87409000000002</v>
      </c>
      <c r="K350" s="25">
        <v>98631.807790000006</v>
      </c>
      <c r="L350" s="25">
        <v>15245.06617</v>
      </c>
      <c r="M350" s="25">
        <v>5292.3011999999999</v>
      </c>
      <c r="N350" s="25">
        <v>20537.36737</v>
      </c>
      <c r="O350" s="25">
        <v>169658.18171999999</v>
      </c>
      <c r="P350" s="25">
        <v>29077.692309999999</v>
      </c>
      <c r="Q350" s="25">
        <v>0</v>
      </c>
      <c r="R350" s="26">
        <v>29077.692309999999</v>
      </c>
    </row>
    <row r="351" spans="1:18">
      <c r="A351" s="27"/>
      <c r="B351" s="27"/>
      <c r="C351" s="27"/>
      <c r="D351" s="27"/>
      <c r="E351" s="28">
        <v>791</v>
      </c>
      <c r="F351" s="29">
        <v>0</v>
      </c>
      <c r="G351" s="30">
        <v>0</v>
      </c>
      <c r="H351" s="30">
        <v>0</v>
      </c>
      <c r="I351" s="30">
        <v>1.0000000000000001E-5</v>
      </c>
      <c r="J351" s="30">
        <v>0.26850000000000002</v>
      </c>
      <c r="K351" s="30">
        <v>0.26850999999999997</v>
      </c>
      <c r="L351" s="30">
        <v>1211.62147</v>
      </c>
      <c r="M351" s="30">
        <v>104.97505</v>
      </c>
      <c r="N351" s="30">
        <v>1316.5965200000001</v>
      </c>
      <c r="O351" s="30">
        <v>1316.8650299999999</v>
      </c>
      <c r="P351" s="30">
        <v>4521.0071100000005</v>
      </c>
      <c r="Q351" s="30">
        <v>0</v>
      </c>
      <c r="R351" s="31">
        <v>4521.0071100000005</v>
      </c>
    </row>
    <row r="352" spans="1:18">
      <c r="A352" s="27"/>
      <c r="B352" s="27"/>
      <c r="C352" s="27"/>
      <c r="D352" s="27"/>
      <c r="E352" s="28">
        <v>852</v>
      </c>
      <c r="F352" s="29">
        <v>65.559660000000008</v>
      </c>
      <c r="G352" s="30">
        <v>0</v>
      </c>
      <c r="H352" s="30">
        <v>65.559660000000008</v>
      </c>
      <c r="I352" s="30">
        <v>371934.13173999998</v>
      </c>
      <c r="J352" s="30">
        <v>0</v>
      </c>
      <c r="K352" s="30">
        <v>371934.13173999998</v>
      </c>
      <c r="L352" s="30">
        <v>305.51653000000005</v>
      </c>
      <c r="M352" s="30">
        <v>71.124039999999994</v>
      </c>
      <c r="N352" s="30">
        <v>376.64057000000003</v>
      </c>
      <c r="O352" s="30">
        <v>372376.33197000006</v>
      </c>
      <c r="P352" s="30">
        <v>0</v>
      </c>
      <c r="Q352" s="30">
        <v>0</v>
      </c>
      <c r="R352" s="31">
        <v>0</v>
      </c>
    </row>
    <row r="353" spans="1:18">
      <c r="A353" s="27"/>
      <c r="B353" s="27"/>
      <c r="C353" s="27"/>
      <c r="D353" s="22" t="s">
        <v>364</v>
      </c>
      <c r="E353" s="23">
        <v>414</v>
      </c>
      <c r="F353" s="24">
        <v>112213.82802</v>
      </c>
      <c r="G353" s="25">
        <v>0</v>
      </c>
      <c r="H353" s="25">
        <v>112213.82802</v>
      </c>
      <c r="I353" s="25">
        <v>54132.314359999997</v>
      </c>
      <c r="J353" s="25">
        <v>3641.6924800000002</v>
      </c>
      <c r="K353" s="25">
        <v>57774.006840000002</v>
      </c>
      <c r="L353" s="25">
        <v>16515.244050000001</v>
      </c>
      <c r="M353" s="25">
        <v>8035.0583299999998</v>
      </c>
      <c r="N353" s="25">
        <v>24550.302379999997</v>
      </c>
      <c r="O353" s="25">
        <v>194538.13724000001</v>
      </c>
      <c r="P353" s="25">
        <v>44582.27102</v>
      </c>
      <c r="Q353" s="25">
        <v>0</v>
      </c>
      <c r="R353" s="26">
        <v>44582.27102</v>
      </c>
    </row>
    <row r="354" spans="1:18">
      <c r="A354" s="27"/>
      <c r="B354" s="27"/>
      <c r="C354" s="27"/>
      <c r="D354" s="27"/>
      <c r="E354" s="28">
        <v>525</v>
      </c>
      <c r="F354" s="29">
        <v>111513.04555</v>
      </c>
      <c r="G354" s="30">
        <v>0</v>
      </c>
      <c r="H354" s="30">
        <v>111513.04555</v>
      </c>
      <c r="I354" s="30">
        <v>207733.95244999998</v>
      </c>
      <c r="J354" s="30">
        <v>1052.1072300000001</v>
      </c>
      <c r="K354" s="30">
        <v>208786.05968000001</v>
      </c>
      <c r="L354" s="30">
        <v>111539.71754000001</v>
      </c>
      <c r="M354" s="30">
        <v>68402.744609999994</v>
      </c>
      <c r="N354" s="30">
        <v>179942.46215000001</v>
      </c>
      <c r="O354" s="30">
        <v>500241.56738000002</v>
      </c>
      <c r="P354" s="30">
        <v>42301.574099999998</v>
      </c>
      <c r="Q354" s="30">
        <v>0</v>
      </c>
      <c r="R354" s="31">
        <v>42301.574099999998</v>
      </c>
    </row>
    <row r="355" spans="1:18">
      <c r="A355" s="27"/>
      <c r="B355" s="27"/>
      <c r="C355" s="27"/>
      <c r="D355" s="27"/>
      <c r="E355" s="28">
        <v>553</v>
      </c>
      <c r="F355" s="29">
        <v>217.89478</v>
      </c>
      <c r="G355" s="30">
        <v>0</v>
      </c>
      <c r="H355" s="30">
        <v>217.89478</v>
      </c>
      <c r="I355" s="30">
        <v>60452.256289999998</v>
      </c>
      <c r="J355" s="30">
        <v>1214.13499</v>
      </c>
      <c r="K355" s="30">
        <v>61666.391280000003</v>
      </c>
      <c r="L355" s="30">
        <v>165.68957999999998</v>
      </c>
      <c r="M355" s="30">
        <v>15.149010000000001</v>
      </c>
      <c r="N355" s="30">
        <v>180.83859000000001</v>
      </c>
      <c r="O355" s="30">
        <v>62065.124649999998</v>
      </c>
      <c r="P355" s="30">
        <v>15269.99589</v>
      </c>
      <c r="Q355" s="30">
        <v>0</v>
      </c>
      <c r="R355" s="31">
        <v>15269.99589</v>
      </c>
    </row>
    <row r="356" spans="1:18">
      <c r="A356" s="27"/>
      <c r="B356" s="27"/>
      <c r="C356" s="27"/>
      <c r="D356" s="22" t="s">
        <v>365</v>
      </c>
      <c r="E356" s="23">
        <v>446</v>
      </c>
      <c r="F356" s="24">
        <v>40357.052750000003</v>
      </c>
      <c r="G356" s="25">
        <v>0</v>
      </c>
      <c r="H356" s="25">
        <v>40357.052750000003</v>
      </c>
      <c r="I356" s="25">
        <v>21134.686739999997</v>
      </c>
      <c r="J356" s="25">
        <v>591.05673000000002</v>
      </c>
      <c r="K356" s="25">
        <v>21725.743469999998</v>
      </c>
      <c r="L356" s="25">
        <v>10982.82422</v>
      </c>
      <c r="M356" s="25">
        <v>1460.1311599999999</v>
      </c>
      <c r="N356" s="25">
        <v>12442.955380000001</v>
      </c>
      <c r="O356" s="25">
        <v>74525.751599999989</v>
      </c>
      <c r="P356" s="25">
        <v>54801.553799999994</v>
      </c>
      <c r="Q356" s="25">
        <v>0</v>
      </c>
      <c r="R356" s="26">
        <v>54801.553799999994</v>
      </c>
    </row>
    <row r="357" spans="1:18">
      <c r="A357" s="27"/>
      <c r="B357" s="27"/>
      <c r="C357" s="27"/>
      <c r="D357" s="22" t="s">
        <v>366</v>
      </c>
      <c r="E357" s="23">
        <v>469</v>
      </c>
      <c r="F357" s="24">
        <v>17413.087629999998</v>
      </c>
      <c r="G357" s="25">
        <v>0</v>
      </c>
      <c r="H357" s="25">
        <v>17413.087629999998</v>
      </c>
      <c r="I357" s="25">
        <v>96852.645430000004</v>
      </c>
      <c r="J357" s="25">
        <v>1208.94226</v>
      </c>
      <c r="K357" s="25">
        <v>98061.58769</v>
      </c>
      <c r="L357" s="25">
        <v>7787.8215499999997</v>
      </c>
      <c r="M357" s="25">
        <v>772.30032999999992</v>
      </c>
      <c r="N357" s="25">
        <v>8560.1218800000006</v>
      </c>
      <c r="O357" s="25">
        <v>124034.7972</v>
      </c>
      <c r="P357" s="25">
        <v>40993.607659999994</v>
      </c>
      <c r="Q357" s="25">
        <v>0</v>
      </c>
      <c r="R357" s="26">
        <v>40993.607659999994</v>
      </c>
    </row>
    <row r="358" spans="1:18">
      <c r="A358" s="27"/>
      <c r="B358" s="27"/>
      <c r="C358" s="27"/>
      <c r="D358" s="27"/>
      <c r="E358" s="28">
        <v>695</v>
      </c>
      <c r="F358" s="29">
        <v>0</v>
      </c>
      <c r="G358" s="30">
        <v>0</v>
      </c>
      <c r="H358" s="30">
        <v>0</v>
      </c>
      <c r="I358" s="30">
        <v>86693.016040000002</v>
      </c>
      <c r="J358" s="30">
        <v>2.1420000000000002E-2</v>
      </c>
      <c r="K358" s="30">
        <v>86693.037459999992</v>
      </c>
      <c r="L358" s="30">
        <v>1260.68588</v>
      </c>
      <c r="M358" s="30">
        <v>381.67958000000004</v>
      </c>
      <c r="N358" s="30">
        <v>1642.36546</v>
      </c>
      <c r="O358" s="30">
        <v>88335.402920000008</v>
      </c>
      <c r="P358" s="30">
        <v>2023.72901</v>
      </c>
      <c r="Q358" s="30">
        <v>0</v>
      </c>
      <c r="R358" s="31">
        <v>2023.72901</v>
      </c>
    </row>
    <row r="359" spans="1:18">
      <c r="A359" s="27"/>
      <c r="B359" s="27"/>
      <c r="C359" s="27"/>
      <c r="D359" s="22" t="s">
        <v>39</v>
      </c>
      <c r="E359" s="23">
        <v>615</v>
      </c>
      <c r="F359" s="24">
        <v>20967.79464</v>
      </c>
      <c r="G359" s="25">
        <v>0</v>
      </c>
      <c r="H359" s="25">
        <v>20967.79464</v>
      </c>
      <c r="I359" s="25">
        <v>89342.273659999992</v>
      </c>
      <c r="J359" s="25">
        <v>1189.2419600000001</v>
      </c>
      <c r="K359" s="25">
        <v>90531.515620000006</v>
      </c>
      <c r="L359" s="25">
        <v>8790.2104099999997</v>
      </c>
      <c r="M359" s="25">
        <v>2887.0677299999998</v>
      </c>
      <c r="N359" s="25">
        <v>11677.27814</v>
      </c>
      <c r="O359" s="25">
        <v>123176.58840000001</v>
      </c>
      <c r="P359" s="25">
        <v>47116.071880000003</v>
      </c>
      <c r="Q359" s="25">
        <v>0</v>
      </c>
      <c r="R359" s="26">
        <v>47116.071880000003</v>
      </c>
    </row>
    <row r="360" spans="1:18">
      <c r="A360" s="27"/>
      <c r="B360" s="27"/>
      <c r="C360" s="27"/>
      <c r="D360" s="27"/>
      <c r="E360" s="28">
        <v>563</v>
      </c>
      <c r="F360" s="29">
        <v>31023.875359999998</v>
      </c>
      <c r="G360" s="30">
        <v>0</v>
      </c>
      <c r="H360" s="30">
        <v>31023.875359999998</v>
      </c>
      <c r="I360" s="30">
        <v>106830.92351000001</v>
      </c>
      <c r="J360" s="30">
        <v>1121.3638000000001</v>
      </c>
      <c r="K360" s="30">
        <v>107952.28731</v>
      </c>
      <c r="L360" s="30">
        <v>19457.726139999999</v>
      </c>
      <c r="M360" s="30">
        <v>7852.9640300000001</v>
      </c>
      <c r="N360" s="30">
        <v>27310.690170000002</v>
      </c>
      <c r="O360" s="30">
        <v>166286.85284000001</v>
      </c>
      <c r="P360" s="30">
        <v>45553.403899999998</v>
      </c>
      <c r="Q360" s="30">
        <v>0</v>
      </c>
      <c r="R360" s="31">
        <v>45553.403899999998</v>
      </c>
    </row>
    <row r="361" spans="1:18">
      <c r="A361" s="27"/>
      <c r="B361" s="27"/>
      <c r="C361" s="27"/>
      <c r="D361" s="27"/>
      <c r="E361" s="28">
        <v>739</v>
      </c>
      <c r="F361" s="29">
        <v>18638.051809999997</v>
      </c>
      <c r="G361" s="30">
        <v>0</v>
      </c>
      <c r="H361" s="30">
        <v>18638.051809999997</v>
      </c>
      <c r="I361" s="30">
        <v>50547.660689999997</v>
      </c>
      <c r="J361" s="30">
        <v>509.03208000000001</v>
      </c>
      <c r="K361" s="30">
        <v>51056.692770000001</v>
      </c>
      <c r="L361" s="30">
        <v>5562.6051200000002</v>
      </c>
      <c r="M361" s="30">
        <v>1849.1911699999998</v>
      </c>
      <c r="N361" s="30">
        <v>7411.7962900000002</v>
      </c>
      <c r="O361" s="30">
        <v>77106.540870000012</v>
      </c>
      <c r="P361" s="30">
        <v>65798.796629999997</v>
      </c>
      <c r="Q361" s="30">
        <v>0</v>
      </c>
      <c r="R361" s="31">
        <v>65798.796629999997</v>
      </c>
    </row>
    <row r="362" spans="1:18">
      <c r="A362" s="27"/>
      <c r="B362" s="27"/>
      <c r="C362" s="27"/>
      <c r="D362" s="22" t="s">
        <v>367</v>
      </c>
      <c r="E362" s="23">
        <v>651</v>
      </c>
      <c r="F362" s="24">
        <v>0</v>
      </c>
      <c r="G362" s="25">
        <v>0</v>
      </c>
      <c r="H362" s="25">
        <v>0</v>
      </c>
      <c r="I362" s="25">
        <v>1381.6956499999999</v>
      </c>
      <c r="J362" s="25">
        <v>0</v>
      </c>
      <c r="K362" s="25">
        <v>1381.6956499999999</v>
      </c>
      <c r="L362" s="25">
        <v>1044.97549</v>
      </c>
      <c r="M362" s="25">
        <v>19.183499999999999</v>
      </c>
      <c r="N362" s="25">
        <v>1064.1589899999999</v>
      </c>
      <c r="O362" s="25">
        <v>2445.85464</v>
      </c>
      <c r="P362" s="25">
        <v>0</v>
      </c>
      <c r="Q362" s="25">
        <v>0</v>
      </c>
      <c r="R362" s="26">
        <v>0</v>
      </c>
    </row>
    <row r="363" spans="1:18">
      <c r="A363" s="27"/>
      <c r="B363" s="27"/>
      <c r="C363" s="27"/>
      <c r="D363" s="22" t="s">
        <v>368</v>
      </c>
      <c r="E363" s="23">
        <v>573</v>
      </c>
      <c r="F363" s="24">
        <v>11041.662470000001</v>
      </c>
      <c r="G363" s="25">
        <v>0</v>
      </c>
      <c r="H363" s="25">
        <v>11041.662470000001</v>
      </c>
      <c r="I363" s="25">
        <v>117369.58500000001</v>
      </c>
      <c r="J363" s="25">
        <v>942.49612999999999</v>
      </c>
      <c r="K363" s="25">
        <v>118312.08112999999</v>
      </c>
      <c r="L363" s="25">
        <v>4932.8102600000002</v>
      </c>
      <c r="M363" s="25">
        <v>2858.61069</v>
      </c>
      <c r="N363" s="25">
        <v>7791.4209500000006</v>
      </c>
      <c r="O363" s="25">
        <v>137145.16455000002</v>
      </c>
      <c r="P363" s="25">
        <v>26923.561129999998</v>
      </c>
      <c r="Q363" s="25">
        <v>0</v>
      </c>
      <c r="R363" s="26">
        <v>26923.561129999998</v>
      </c>
    </row>
    <row r="364" spans="1:18">
      <c r="A364" s="27"/>
      <c r="B364" s="27"/>
      <c r="C364" s="27"/>
      <c r="D364" s="22" t="s">
        <v>369</v>
      </c>
      <c r="E364" s="23">
        <v>432</v>
      </c>
      <c r="F364" s="24">
        <v>39071.351020000002</v>
      </c>
      <c r="G364" s="25">
        <v>0</v>
      </c>
      <c r="H364" s="25">
        <v>39071.351020000002</v>
      </c>
      <c r="I364" s="25">
        <v>80166.392739999996</v>
      </c>
      <c r="J364" s="25">
        <v>6111.5258400000002</v>
      </c>
      <c r="K364" s="25">
        <v>86277.918579999998</v>
      </c>
      <c r="L364" s="25">
        <v>32527.298079999997</v>
      </c>
      <c r="M364" s="25">
        <v>8378.3196100000005</v>
      </c>
      <c r="N364" s="25">
        <v>40905.617689999999</v>
      </c>
      <c r="O364" s="25">
        <v>166254.88728999998</v>
      </c>
      <c r="P364" s="25">
        <v>58238.639280000003</v>
      </c>
      <c r="Q364" s="25">
        <v>0</v>
      </c>
      <c r="R364" s="26">
        <v>58238.639280000003</v>
      </c>
    </row>
    <row r="365" spans="1:18">
      <c r="A365" s="27"/>
      <c r="B365" s="27"/>
      <c r="C365" s="27"/>
      <c r="D365" s="22" t="s">
        <v>370</v>
      </c>
      <c r="E365" s="23">
        <v>394</v>
      </c>
      <c r="F365" s="24">
        <v>25961.171440000002</v>
      </c>
      <c r="G365" s="25">
        <v>0</v>
      </c>
      <c r="H365" s="25">
        <v>25961.171440000002</v>
      </c>
      <c r="I365" s="25">
        <v>84244.045920000004</v>
      </c>
      <c r="J365" s="25">
        <v>1531.6206999999999</v>
      </c>
      <c r="K365" s="25">
        <v>85775.666620000004</v>
      </c>
      <c r="L365" s="25">
        <v>9158.0110800000002</v>
      </c>
      <c r="M365" s="25">
        <v>1451.3141000000001</v>
      </c>
      <c r="N365" s="25">
        <v>10609.32518</v>
      </c>
      <c r="O365" s="25">
        <v>122346.16323999999</v>
      </c>
      <c r="P365" s="25">
        <v>59473.85987</v>
      </c>
      <c r="Q365" s="25">
        <v>0</v>
      </c>
      <c r="R365" s="26">
        <v>59473.85987</v>
      </c>
    </row>
    <row r="366" spans="1:18">
      <c r="A366" s="27"/>
      <c r="B366" s="27"/>
      <c r="C366" s="27"/>
      <c r="D366" s="27"/>
      <c r="E366" s="28">
        <v>555</v>
      </c>
      <c r="F366" s="29">
        <v>37.919919999999998</v>
      </c>
      <c r="G366" s="30">
        <v>0</v>
      </c>
      <c r="H366" s="30">
        <v>37.919919999999998</v>
      </c>
      <c r="I366" s="30">
        <v>76277.446790000002</v>
      </c>
      <c r="J366" s="30">
        <v>255.77069</v>
      </c>
      <c r="K366" s="30">
        <v>76533.217480000007</v>
      </c>
      <c r="L366" s="30">
        <v>265.89796999999999</v>
      </c>
      <c r="M366" s="30">
        <v>201.42866000000001</v>
      </c>
      <c r="N366" s="30">
        <v>467.32663000000002</v>
      </c>
      <c r="O366" s="30">
        <v>77038.464030000003</v>
      </c>
      <c r="P366" s="30">
        <v>10337.62118</v>
      </c>
      <c r="Q366" s="30">
        <v>0</v>
      </c>
      <c r="R366" s="31">
        <v>10337.62118</v>
      </c>
    </row>
    <row r="367" spans="1:18">
      <c r="A367" s="27"/>
      <c r="B367" s="27"/>
      <c r="C367" s="27"/>
      <c r="D367" s="22" t="s">
        <v>371</v>
      </c>
      <c r="E367" s="23">
        <v>527</v>
      </c>
      <c r="F367" s="24">
        <v>6104.8817800000006</v>
      </c>
      <c r="G367" s="25">
        <v>0</v>
      </c>
      <c r="H367" s="25">
        <v>6104.8817800000006</v>
      </c>
      <c r="I367" s="25">
        <v>61977.987450000001</v>
      </c>
      <c r="J367" s="25">
        <v>1001.54746</v>
      </c>
      <c r="K367" s="25">
        <v>62979.534909999995</v>
      </c>
      <c r="L367" s="25">
        <v>13430.046390000001</v>
      </c>
      <c r="M367" s="25">
        <v>1061.50126</v>
      </c>
      <c r="N367" s="25">
        <v>14491.54765</v>
      </c>
      <c r="O367" s="25">
        <v>83575.964340000006</v>
      </c>
      <c r="P367" s="25">
        <v>51808.562299999998</v>
      </c>
      <c r="Q367" s="25">
        <v>0</v>
      </c>
      <c r="R367" s="26">
        <v>51808.562299999998</v>
      </c>
    </row>
    <row r="368" spans="1:18">
      <c r="A368" s="27"/>
      <c r="B368" s="27"/>
      <c r="C368" s="27"/>
      <c r="D368" s="22" t="s">
        <v>372</v>
      </c>
      <c r="E368" s="23">
        <v>574</v>
      </c>
      <c r="F368" s="24">
        <v>51076.539689999998</v>
      </c>
      <c r="G368" s="25">
        <v>0</v>
      </c>
      <c r="H368" s="25">
        <v>51076.539689999998</v>
      </c>
      <c r="I368" s="25">
        <v>192098.82238</v>
      </c>
      <c r="J368" s="25">
        <v>4124.5091700000003</v>
      </c>
      <c r="K368" s="25">
        <v>196223.33155</v>
      </c>
      <c r="L368" s="25">
        <v>33829.898880000001</v>
      </c>
      <c r="M368" s="25">
        <v>3076.85259</v>
      </c>
      <c r="N368" s="25">
        <v>36906.751469999996</v>
      </c>
      <c r="O368" s="25">
        <v>284206.62270999997</v>
      </c>
      <c r="P368" s="25">
        <v>60213.132990000006</v>
      </c>
      <c r="Q368" s="25">
        <v>0</v>
      </c>
      <c r="R368" s="26">
        <v>60213.132990000006</v>
      </c>
    </row>
    <row r="369" spans="1:18">
      <c r="A369" s="27"/>
      <c r="B369" s="27"/>
      <c r="C369" s="27"/>
      <c r="D369" s="22" t="s">
        <v>373</v>
      </c>
      <c r="E369" s="23">
        <v>558</v>
      </c>
      <c r="F369" s="24">
        <v>0</v>
      </c>
      <c r="G369" s="25">
        <v>0</v>
      </c>
      <c r="H369" s="25">
        <v>0</v>
      </c>
      <c r="I369" s="25">
        <v>0</v>
      </c>
      <c r="J369" s="25">
        <v>0</v>
      </c>
      <c r="K369" s="25">
        <v>0</v>
      </c>
      <c r="L369" s="25">
        <v>0</v>
      </c>
      <c r="M369" s="25">
        <v>0</v>
      </c>
      <c r="N369" s="25">
        <v>0</v>
      </c>
      <c r="O369" s="25">
        <v>0</v>
      </c>
      <c r="P369" s="25">
        <v>0</v>
      </c>
      <c r="Q369" s="25">
        <v>0</v>
      </c>
      <c r="R369" s="26">
        <v>0</v>
      </c>
    </row>
    <row r="370" spans="1:18">
      <c r="A370" s="27"/>
      <c r="B370" s="27"/>
      <c r="C370" s="27"/>
      <c r="D370" s="22" t="s">
        <v>374</v>
      </c>
      <c r="E370" s="23">
        <v>392</v>
      </c>
      <c r="F370" s="24">
        <v>22184.719160000001</v>
      </c>
      <c r="G370" s="25">
        <v>0</v>
      </c>
      <c r="H370" s="25">
        <v>22184.719160000001</v>
      </c>
      <c r="I370" s="25">
        <v>49809.097369999996</v>
      </c>
      <c r="J370" s="25">
        <v>884.42066</v>
      </c>
      <c r="K370" s="25">
        <v>50693.518029999999</v>
      </c>
      <c r="L370" s="25">
        <v>6994.4347699999998</v>
      </c>
      <c r="M370" s="25">
        <v>2088.2542899999999</v>
      </c>
      <c r="N370" s="25">
        <v>9082.6890600000006</v>
      </c>
      <c r="O370" s="25">
        <v>81960.926250000004</v>
      </c>
      <c r="P370" s="25">
        <v>50517.699670000002</v>
      </c>
      <c r="Q370" s="25">
        <v>0</v>
      </c>
      <c r="R370" s="26">
        <v>50517.699670000002</v>
      </c>
    </row>
    <row r="371" spans="1:18">
      <c r="A371" s="27"/>
      <c r="B371" s="27"/>
      <c r="C371" s="22" t="s">
        <v>375</v>
      </c>
      <c r="D371" s="22" t="s">
        <v>376</v>
      </c>
      <c r="E371" s="23">
        <v>255</v>
      </c>
      <c r="F371" s="24">
        <v>244.739</v>
      </c>
      <c r="G371" s="25">
        <v>0</v>
      </c>
      <c r="H371" s="25">
        <v>244.739</v>
      </c>
      <c r="I371" s="25">
        <v>14802.28318</v>
      </c>
      <c r="J371" s="25">
        <v>61.401800000000001</v>
      </c>
      <c r="K371" s="25">
        <v>14863.68498</v>
      </c>
      <c r="L371" s="25">
        <v>322.52040999999997</v>
      </c>
      <c r="M371" s="25">
        <v>3.6800000000000001E-3</v>
      </c>
      <c r="N371" s="25">
        <v>322.52409</v>
      </c>
      <c r="O371" s="25">
        <v>15430.94807</v>
      </c>
      <c r="P371" s="25">
        <v>4722.5088800000003</v>
      </c>
      <c r="Q371" s="25">
        <v>0</v>
      </c>
      <c r="R371" s="26">
        <v>4722.5088800000003</v>
      </c>
    </row>
    <row r="372" spans="1:18">
      <c r="A372" s="27"/>
      <c r="B372" s="27"/>
      <c r="C372" s="27"/>
      <c r="D372" s="22" t="s">
        <v>377</v>
      </c>
      <c r="E372" s="23">
        <v>257</v>
      </c>
      <c r="F372" s="24">
        <v>204.70105999999998</v>
      </c>
      <c r="G372" s="25">
        <v>0</v>
      </c>
      <c r="H372" s="25">
        <v>204.70105999999998</v>
      </c>
      <c r="I372" s="25">
        <v>2386.95685</v>
      </c>
      <c r="J372" s="25">
        <v>622.20543999999995</v>
      </c>
      <c r="K372" s="25">
        <v>3009.1622900000002</v>
      </c>
      <c r="L372" s="25">
        <v>37.06664</v>
      </c>
      <c r="M372" s="25">
        <v>0</v>
      </c>
      <c r="N372" s="25">
        <v>37.06664</v>
      </c>
      <c r="O372" s="25">
        <v>3250.9299900000001</v>
      </c>
      <c r="P372" s="25">
        <v>1364.30646</v>
      </c>
      <c r="Q372" s="25">
        <v>0</v>
      </c>
      <c r="R372" s="26">
        <v>1364.30646</v>
      </c>
    </row>
    <row r="373" spans="1:18">
      <c r="A373" s="27"/>
      <c r="B373" s="27"/>
      <c r="C373" s="22" t="s">
        <v>378</v>
      </c>
      <c r="D373" s="22" t="s">
        <v>378</v>
      </c>
      <c r="E373" s="23">
        <v>249</v>
      </c>
      <c r="F373" s="24">
        <v>21.46529</v>
      </c>
      <c r="G373" s="25">
        <v>0</v>
      </c>
      <c r="H373" s="25">
        <v>21.46529</v>
      </c>
      <c r="I373" s="25">
        <v>21045.87844</v>
      </c>
      <c r="J373" s="25">
        <v>0.37386000000000003</v>
      </c>
      <c r="K373" s="25">
        <v>21046.2523</v>
      </c>
      <c r="L373" s="25">
        <v>184.66332999999997</v>
      </c>
      <c r="M373" s="25">
        <v>0</v>
      </c>
      <c r="N373" s="25">
        <v>184.66332999999997</v>
      </c>
      <c r="O373" s="25">
        <v>21252.380920000003</v>
      </c>
      <c r="P373" s="25">
        <v>2507.0044900000003</v>
      </c>
      <c r="Q373" s="25">
        <v>0</v>
      </c>
      <c r="R373" s="26">
        <v>2507.0044900000003</v>
      </c>
    </row>
    <row r="374" spans="1:18">
      <c r="A374" s="27"/>
      <c r="B374" s="27"/>
      <c r="C374" s="22" t="s">
        <v>379</v>
      </c>
      <c r="D374" s="22" t="s">
        <v>379</v>
      </c>
      <c r="E374" s="23">
        <v>244</v>
      </c>
      <c r="F374" s="24">
        <v>101.79800999999999</v>
      </c>
      <c r="G374" s="25">
        <v>0</v>
      </c>
      <c r="H374" s="25">
        <v>101.79800999999999</v>
      </c>
      <c r="I374" s="25">
        <v>4628.3370500000001</v>
      </c>
      <c r="J374" s="25">
        <v>0.25024000000000002</v>
      </c>
      <c r="K374" s="25">
        <v>4628.5872900000004</v>
      </c>
      <c r="L374" s="25">
        <v>138.36717000000002</v>
      </c>
      <c r="M374" s="25">
        <v>0</v>
      </c>
      <c r="N374" s="25">
        <v>138.36717000000002</v>
      </c>
      <c r="O374" s="25">
        <v>4868.7524699999994</v>
      </c>
      <c r="P374" s="25">
        <v>1430.8380400000001</v>
      </c>
      <c r="Q374" s="25">
        <v>0</v>
      </c>
      <c r="R374" s="26">
        <v>1430.8380400000001</v>
      </c>
    </row>
    <row r="375" spans="1:18">
      <c r="A375" s="27"/>
      <c r="B375" s="27"/>
      <c r="C375" s="22" t="s">
        <v>380</v>
      </c>
      <c r="D375" s="22" t="s">
        <v>380</v>
      </c>
      <c r="E375" s="23">
        <v>259</v>
      </c>
      <c r="F375" s="24">
        <v>2207.3427099999999</v>
      </c>
      <c r="G375" s="25">
        <v>0</v>
      </c>
      <c r="H375" s="25">
        <v>2207.3427099999999</v>
      </c>
      <c r="I375" s="25">
        <v>16091.18792</v>
      </c>
      <c r="J375" s="25">
        <v>4.4900000000000001E-3</v>
      </c>
      <c r="K375" s="25">
        <v>16091.19241</v>
      </c>
      <c r="L375" s="25">
        <v>200.61408</v>
      </c>
      <c r="M375" s="25">
        <v>0</v>
      </c>
      <c r="N375" s="25">
        <v>200.61408</v>
      </c>
      <c r="O375" s="25">
        <v>18499.1492</v>
      </c>
      <c r="P375" s="25">
        <v>3692.75738</v>
      </c>
      <c r="Q375" s="25">
        <v>0</v>
      </c>
      <c r="R375" s="26">
        <v>3692.75738</v>
      </c>
    </row>
    <row r="376" spans="1:18">
      <c r="A376" s="27"/>
      <c r="B376" s="27"/>
      <c r="C376" s="22" t="s">
        <v>381</v>
      </c>
      <c r="D376" s="22" t="s">
        <v>382</v>
      </c>
      <c r="E376" s="23">
        <v>268</v>
      </c>
      <c r="F376" s="24">
        <v>1576.38932</v>
      </c>
      <c r="G376" s="25">
        <v>0</v>
      </c>
      <c r="H376" s="25">
        <v>1576.38932</v>
      </c>
      <c r="I376" s="25">
        <v>4104.9065499999997</v>
      </c>
      <c r="J376" s="25">
        <v>10.297600000000001</v>
      </c>
      <c r="K376" s="25">
        <v>4115.2041499999996</v>
      </c>
      <c r="L376" s="25">
        <v>111.16213999999999</v>
      </c>
      <c r="M376" s="25">
        <v>11.1426</v>
      </c>
      <c r="N376" s="25">
        <v>122.30474000000001</v>
      </c>
      <c r="O376" s="25">
        <v>5813.8982100000003</v>
      </c>
      <c r="P376" s="25">
        <v>1140.16797</v>
      </c>
      <c r="Q376" s="25">
        <v>0</v>
      </c>
      <c r="R376" s="26">
        <v>1140.16797</v>
      </c>
    </row>
    <row r="377" spans="1:18">
      <c r="A377" s="27"/>
      <c r="B377" s="27"/>
      <c r="C377" s="27"/>
      <c r="D377" s="22" t="s">
        <v>381</v>
      </c>
      <c r="E377" s="23">
        <v>267</v>
      </c>
      <c r="F377" s="24">
        <v>2424.16327</v>
      </c>
      <c r="G377" s="25">
        <v>0</v>
      </c>
      <c r="H377" s="25">
        <v>2424.16327</v>
      </c>
      <c r="I377" s="25">
        <v>15725.98646</v>
      </c>
      <c r="J377" s="25">
        <v>127.47587</v>
      </c>
      <c r="K377" s="25">
        <v>15853.46233</v>
      </c>
      <c r="L377" s="25">
        <v>274.48160999999999</v>
      </c>
      <c r="M377" s="25">
        <v>23.140919999999998</v>
      </c>
      <c r="N377" s="25">
        <v>297.62253000000004</v>
      </c>
      <c r="O377" s="25">
        <v>18575.24813</v>
      </c>
      <c r="P377" s="25">
        <v>2780.0496400000002</v>
      </c>
      <c r="Q377" s="25">
        <v>0</v>
      </c>
      <c r="R377" s="26">
        <v>2780.0496400000002</v>
      </c>
    </row>
    <row r="378" spans="1:18">
      <c r="A378" s="27"/>
      <c r="B378" s="22" t="s">
        <v>383</v>
      </c>
      <c r="C378" s="22" t="s">
        <v>384</v>
      </c>
      <c r="D378" s="22" t="s">
        <v>385</v>
      </c>
      <c r="E378" s="23">
        <v>166</v>
      </c>
      <c r="F378" s="24">
        <v>16705.515530000001</v>
      </c>
      <c r="G378" s="25">
        <v>0</v>
      </c>
      <c r="H378" s="25">
        <v>16705.515530000001</v>
      </c>
      <c r="I378" s="25">
        <v>35700.030559999999</v>
      </c>
      <c r="J378" s="25">
        <v>253.9204</v>
      </c>
      <c r="K378" s="25">
        <v>35953.950960000002</v>
      </c>
      <c r="L378" s="25">
        <v>2054.9435199999998</v>
      </c>
      <c r="M378" s="25">
        <v>1.7821500000000001</v>
      </c>
      <c r="N378" s="25">
        <v>2056.7256699999998</v>
      </c>
      <c r="O378" s="25">
        <v>54716.192159999999</v>
      </c>
      <c r="P378" s="25">
        <v>90504.523090000002</v>
      </c>
      <c r="Q378" s="25">
        <v>0</v>
      </c>
      <c r="R378" s="26">
        <v>90504.523090000002</v>
      </c>
    </row>
    <row r="379" spans="1:18">
      <c r="A379" s="27"/>
      <c r="B379" s="27"/>
      <c r="C379" s="27"/>
      <c r="D379" s="27"/>
      <c r="E379" s="28">
        <v>726</v>
      </c>
      <c r="F379" s="29">
        <v>0</v>
      </c>
      <c r="G379" s="30">
        <v>0</v>
      </c>
      <c r="H379" s="30">
        <v>0</v>
      </c>
      <c r="I379" s="30">
        <v>1.6945399999999999</v>
      </c>
      <c r="J379" s="30">
        <v>0</v>
      </c>
      <c r="K379" s="30">
        <v>1.6945399999999999</v>
      </c>
      <c r="L379" s="30">
        <v>90.069479999999999</v>
      </c>
      <c r="M379" s="30">
        <v>0</v>
      </c>
      <c r="N379" s="30">
        <v>90.069479999999999</v>
      </c>
      <c r="O379" s="30">
        <v>91.764020000000002</v>
      </c>
      <c r="P379" s="30">
        <v>5792.9077400000006</v>
      </c>
      <c r="Q379" s="30">
        <v>0</v>
      </c>
      <c r="R379" s="31">
        <v>5792.9077400000006</v>
      </c>
    </row>
    <row r="380" spans="1:18">
      <c r="A380" s="27"/>
      <c r="B380" s="27"/>
      <c r="C380" s="27"/>
      <c r="D380" s="22" t="s">
        <v>318</v>
      </c>
      <c r="E380" s="23">
        <v>667</v>
      </c>
      <c r="F380" s="24">
        <v>2957.4382799999998</v>
      </c>
      <c r="G380" s="25">
        <v>0</v>
      </c>
      <c r="H380" s="25">
        <v>2957.4382799999998</v>
      </c>
      <c r="I380" s="25">
        <v>5291.7405099999996</v>
      </c>
      <c r="J380" s="25">
        <v>0</v>
      </c>
      <c r="K380" s="25">
        <v>5291.7405099999996</v>
      </c>
      <c r="L380" s="25">
        <v>8.1118900000000007</v>
      </c>
      <c r="M380" s="25">
        <v>0</v>
      </c>
      <c r="N380" s="25">
        <v>8.1118900000000007</v>
      </c>
      <c r="O380" s="25">
        <v>8257.2906800000001</v>
      </c>
      <c r="P380" s="25">
        <v>7324.0679199999995</v>
      </c>
      <c r="Q380" s="25">
        <v>0</v>
      </c>
      <c r="R380" s="26">
        <v>7324.0679199999995</v>
      </c>
    </row>
    <row r="381" spans="1:18">
      <c r="A381" s="27"/>
      <c r="B381" s="27"/>
      <c r="C381" s="22" t="s">
        <v>386</v>
      </c>
      <c r="D381" s="22" t="s">
        <v>387</v>
      </c>
      <c r="E381" s="23">
        <v>165</v>
      </c>
      <c r="F381" s="24">
        <v>24003.543510000003</v>
      </c>
      <c r="G381" s="25">
        <v>1765.3690800000002</v>
      </c>
      <c r="H381" s="25">
        <v>25768.91259</v>
      </c>
      <c r="I381" s="25">
        <v>93960.439209999997</v>
      </c>
      <c r="J381" s="25">
        <v>504.80115000000001</v>
      </c>
      <c r="K381" s="25">
        <v>94465.240359999996</v>
      </c>
      <c r="L381" s="25">
        <v>23715.566469999998</v>
      </c>
      <c r="M381" s="25">
        <v>1563.9333999999999</v>
      </c>
      <c r="N381" s="25">
        <v>25279.49987</v>
      </c>
      <c r="O381" s="25">
        <v>145513.65281999999</v>
      </c>
      <c r="P381" s="25">
        <v>260801.95180000001</v>
      </c>
      <c r="Q381" s="25">
        <v>0</v>
      </c>
      <c r="R381" s="26">
        <v>260801.95180000001</v>
      </c>
    </row>
    <row r="382" spans="1:18">
      <c r="A382" s="27"/>
      <c r="B382" s="27"/>
      <c r="C382" s="27"/>
      <c r="D382" s="27"/>
      <c r="E382" s="28">
        <v>650</v>
      </c>
      <c r="F382" s="29">
        <v>0</v>
      </c>
      <c r="G382" s="30">
        <v>0</v>
      </c>
      <c r="H382" s="30">
        <v>0</v>
      </c>
      <c r="I382" s="30">
        <v>0</v>
      </c>
      <c r="J382" s="30">
        <v>0</v>
      </c>
      <c r="K382" s="30">
        <v>0</v>
      </c>
      <c r="L382" s="30">
        <v>0</v>
      </c>
      <c r="M382" s="30">
        <v>0</v>
      </c>
      <c r="N382" s="30">
        <v>0</v>
      </c>
      <c r="O382" s="30">
        <v>0</v>
      </c>
      <c r="P382" s="30">
        <v>0</v>
      </c>
      <c r="Q382" s="30">
        <v>0</v>
      </c>
      <c r="R382" s="31">
        <v>0</v>
      </c>
    </row>
    <row r="383" spans="1:18">
      <c r="A383" s="27"/>
      <c r="B383" s="27"/>
      <c r="C383" s="27"/>
      <c r="D383" s="22" t="s">
        <v>388</v>
      </c>
      <c r="E383" s="23">
        <v>622</v>
      </c>
      <c r="F383" s="24">
        <v>1597.6248799999998</v>
      </c>
      <c r="G383" s="25">
        <v>0</v>
      </c>
      <c r="H383" s="25">
        <v>1597.6248799999998</v>
      </c>
      <c r="I383" s="25">
        <v>13457.858330000001</v>
      </c>
      <c r="J383" s="25">
        <v>5.0799999999999998E-2</v>
      </c>
      <c r="K383" s="25">
        <v>13457.90913</v>
      </c>
      <c r="L383" s="25">
        <v>1256.2519600000001</v>
      </c>
      <c r="M383" s="25">
        <v>1.1759999999999999</v>
      </c>
      <c r="N383" s="25">
        <v>1257.42796</v>
      </c>
      <c r="O383" s="25">
        <v>16312.96197</v>
      </c>
      <c r="P383" s="25">
        <v>109400.78578000001</v>
      </c>
      <c r="Q383" s="25">
        <v>0</v>
      </c>
      <c r="R383" s="26">
        <v>109400.78578000001</v>
      </c>
    </row>
    <row r="384" spans="1:18">
      <c r="A384" s="27"/>
      <c r="B384" s="27"/>
      <c r="C384" s="27"/>
      <c r="D384" s="22" t="s">
        <v>389</v>
      </c>
      <c r="E384" s="23">
        <v>575</v>
      </c>
      <c r="F384" s="24">
        <v>2504.4545200000002</v>
      </c>
      <c r="G384" s="25">
        <v>0</v>
      </c>
      <c r="H384" s="25">
        <v>2504.4545200000002</v>
      </c>
      <c r="I384" s="25">
        <v>26321.149510000003</v>
      </c>
      <c r="J384" s="25">
        <v>196.33852999999999</v>
      </c>
      <c r="K384" s="25">
        <v>26517.48804</v>
      </c>
      <c r="L384" s="25">
        <v>1749.4506899999999</v>
      </c>
      <c r="M384" s="25">
        <v>23.000060000000001</v>
      </c>
      <c r="N384" s="25">
        <v>1772.45075</v>
      </c>
      <c r="O384" s="25">
        <v>30794.393309999999</v>
      </c>
      <c r="P384" s="25">
        <v>109418.50418999999</v>
      </c>
      <c r="Q384" s="25">
        <v>0</v>
      </c>
      <c r="R384" s="26">
        <v>109418.50418999999</v>
      </c>
    </row>
    <row r="385" spans="1:18">
      <c r="A385" s="27"/>
      <c r="B385" s="27"/>
      <c r="C385" s="27"/>
      <c r="D385" s="27"/>
      <c r="E385" s="28">
        <v>844</v>
      </c>
      <c r="F385" s="29">
        <v>0</v>
      </c>
      <c r="G385" s="30">
        <v>0</v>
      </c>
      <c r="H385" s="30">
        <v>0</v>
      </c>
      <c r="I385" s="30">
        <v>0</v>
      </c>
      <c r="J385" s="30">
        <v>0</v>
      </c>
      <c r="K385" s="30">
        <v>0</v>
      </c>
      <c r="L385" s="30">
        <v>90.171449999999993</v>
      </c>
      <c r="M385" s="30">
        <v>3.8609599999999999</v>
      </c>
      <c r="N385" s="30">
        <v>94.032409999999999</v>
      </c>
      <c r="O385" s="30">
        <v>94.032409999999999</v>
      </c>
      <c r="P385" s="30">
        <v>0</v>
      </c>
      <c r="Q385" s="30">
        <v>0</v>
      </c>
      <c r="R385" s="31">
        <v>0</v>
      </c>
    </row>
    <row r="386" spans="1:18">
      <c r="A386" s="27"/>
      <c r="B386" s="27"/>
      <c r="C386" s="27"/>
      <c r="D386" s="22" t="s">
        <v>390</v>
      </c>
      <c r="E386" s="23">
        <v>624</v>
      </c>
      <c r="F386" s="24">
        <v>65.285820000000001</v>
      </c>
      <c r="G386" s="25">
        <v>0</v>
      </c>
      <c r="H386" s="25">
        <v>65.285820000000001</v>
      </c>
      <c r="I386" s="25">
        <v>614.9955799999999</v>
      </c>
      <c r="J386" s="25">
        <v>0</v>
      </c>
      <c r="K386" s="25">
        <v>614.9955799999999</v>
      </c>
      <c r="L386" s="25">
        <v>10</v>
      </c>
      <c r="M386" s="25">
        <v>0</v>
      </c>
      <c r="N386" s="25">
        <v>10</v>
      </c>
      <c r="O386" s="25">
        <v>690.28140000000008</v>
      </c>
      <c r="P386" s="25">
        <v>1085.03997</v>
      </c>
      <c r="Q386" s="25">
        <v>0</v>
      </c>
      <c r="R386" s="26">
        <v>1085.03997</v>
      </c>
    </row>
    <row r="387" spans="1:18">
      <c r="A387" s="27"/>
      <c r="B387" s="27"/>
      <c r="C387" s="22" t="s">
        <v>391</v>
      </c>
      <c r="D387" s="22" t="s">
        <v>391</v>
      </c>
      <c r="E387" s="23">
        <v>169</v>
      </c>
      <c r="F387" s="24">
        <v>701.29598999999996</v>
      </c>
      <c r="G387" s="25">
        <v>0</v>
      </c>
      <c r="H387" s="25">
        <v>701.29598999999996</v>
      </c>
      <c r="I387" s="25">
        <v>9387.8869800000011</v>
      </c>
      <c r="J387" s="25">
        <v>1.9140000000000001E-2</v>
      </c>
      <c r="K387" s="25">
        <v>9387.9061199999996</v>
      </c>
      <c r="L387" s="25">
        <v>173.54485</v>
      </c>
      <c r="M387" s="25">
        <v>0</v>
      </c>
      <c r="N387" s="25">
        <v>173.54485</v>
      </c>
      <c r="O387" s="25">
        <v>10262.74696</v>
      </c>
      <c r="P387" s="25">
        <v>35998.98979</v>
      </c>
      <c r="Q387" s="25">
        <v>0</v>
      </c>
      <c r="R387" s="26">
        <v>35998.98979</v>
      </c>
    </row>
    <row r="388" spans="1:18">
      <c r="A388" s="27"/>
      <c r="B388" s="27"/>
      <c r="C388" s="22" t="s">
        <v>383</v>
      </c>
      <c r="D388" s="22" t="s">
        <v>392</v>
      </c>
      <c r="E388" s="23">
        <v>168</v>
      </c>
      <c r="F388" s="24">
        <v>679.50754000000006</v>
      </c>
      <c r="G388" s="25">
        <v>0</v>
      </c>
      <c r="H388" s="25">
        <v>679.50754000000006</v>
      </c>
      <c r="I388" s="25">
        <v>9219.2430000000004</v>
      </c>
      <c r="J388" s="25">
        <v>1.592E-2</v>
      </c>
      <c r="K388" s="25">
        <v>9219.2589200000002</v>
      </c>
      <c r="L388" s="25">
        <v>293.54793999999998</v>
      </c>
      <c r="M388" s="25">
        <v>0</v>
      </c>
      <c r="N388" s="25">
        <v>293.54793999999998</v>
      </c>
      <c r="O388" s="25">
        <v>10192.314400000001</v>
      </c>
      <c r="P388" s="25">
        <v>29312.528850000002</v>
      </c>
      <c r="Q388" s="25">
        <v>0</v>
      </c>
      <c r="R388" s="26">
        <v>29312.528850000002</v>
      </c>
    </row>
    <row r="389" spans="1:18">
      <c r="A389" s="27"/>
      <c r="B389" s="27"/>
      <c r="C389" s="22" t="s">
        <v>393</v>
      </c>
      <c r="D389" s="22" t="s">
        <v>173</v>
      </c>
      <c r="E389" s="23">
        <v>661</v>
      </c>
      <c r="F389" s="24">
        <v>38.463550000000005</v>
      </c>
      <c r="G389" s="25">
        <v>0</v>
      </c>
      <c r="H389" s="25">
        <v>38.463550000000005</v>
      </c>
      <c r="I389" s="25">
        <v>4429.7233099999994</v>
      </c>
      <c r="J389" s="25">
        <v>0</v>
      </c>
      <c r="K389" s="25">
        <v>4429.7233099999994</v>
      </c>
      <c r="L389" s="25">
        <v>11.55</v>
      </c>
      <c r="M389" s="25">
        <v>0</v>
      </c>
      <c r="N389" s="25">
        <v>11.55</v>
      </c>
      <c r="O389" s="25">
        <v>4479.73686</v>
      </c>
      <c r="P389" s="25">
        <v>3706.30114</v>
      </c>
      <c r="Q389" s="25">
        <v>0</v>
      </c>
      <c r="R389" s="26">
        <v>3706.30114</v>
      </c>
    </row>
    <row r="390" spans="1:18">
      <c r="A390" s="27"/>
      <c r="B390" s="27"/>
      <c r="C390" s="27"/>
      <c r="D390" s="22" t="s">
        <v>394</v>
      </c>
      <c r="E390" s="23">
        <v>458</v>
      </c>
      <c r="F390" s="24">
        <v>1418.3731299999999</v>
      </c>
      <c r="G390" s="25">
        <v>0</v>
      </c>
      <c r="H390" s="25">
        <v>1418.3731299999999</v>
      </c>
      <c r="I390" s="25">
        <v>8107.5605999999998</v>
      </c>
      <c r="J390" s="25">
        <v>0.44254000000000004</v>
      </c>
      <c r="K390" s="25">
        <v>8108.0031399999998</v>
      </c>
      <c r="L390" s="25">
        <v>376.53262000000001</v>
      </c>
      <c r="M390" s="25">
        <v>0</v>
      </c>
      <c r="N390" s="25">
        <v>376.53262000000001</v>
      </c>
      <c r="O390" s="25">
        <v>9902.9088900000006</v>
      </c>
      <c r="P390" s="25">
        <v>17788.017100000001</v>
      </c>
      <c r="Q390" s="25">
        <v>0</v>
      </c>
      <c r="R390" s="26">
        <v>17788.017100000001</v>
      </c>
    </row>
    <row r="391" spans="1:18">
      <c r="A391" s="27"/>
      <c r="B391" s="27"/>
      <c r="C391" s="27"/>
      <c r="D391" s="22" t="s">
        <v>395</v>
      </c>
      <c r="E391" s="23">
        <v>840</v>
      </c>
      <c r="F391" s="24">
        <v>0.96438000000000001</v>
      </c>
      <c r="G391" s="25">
        <v>0</v>
      </c>
      <c r="H391" s="25">
        <v>0.96438000000000001</v>
      </c>
      <c r="I391" s="25">
        <v>639.74565000000007</v>
      </c>
      <c r="J391" s="25">
        <v>0.38297000000000003</v>
      </c>
      <c r="K391" s="25">
        <v>640.12861999999996</v>
      </c>
      <c r="L391" s="25">
        <v>14.173999999999999</v>
      </c>
      <c r="M391" s="25">
        <v>0</v>
      </c>
      <c r="N391" s="25">
        <v>14.173999999999999</v>
      </c>
      <c r="O391" s="25">
        <v>655.26700000000005</v>
      </c>
      <c r="P391" s="25">
        <v>2591.6424900000002</v>
      </c>
      <c r="Q391" s="25">
        <v>0</v>
      </c>
      <c r="R391" s="26">
        <v>2591.6424900000002</v>
      </c>
    </row>
    <row r="392" spans="1:18">
      <c r="A392" s="27"/>
      <c r="B392" s="27"/>
      <c r="C392" s="27"/>
      <c r="D392" s="27"/>
      <c r="E392" s="28">
        <v>842</v>
      </c>
      <c r="F392" s="29">
        <v>0</v>
      </c>
      <c r="G392" s="30">
        <v>0</v>
      </c>
      <c r="H392" s="30">
        <v>0</v>
      </c>
      <c r="I392" s="30">
        <v>17.92989</v>
      </c>
      <c r="J392" s="30">
        <v>0</v>
      </c>
      <c r="K392" s="30">
        <v>17.92989</v>
      </c>
      <c r="L392" s="30">
        <v>0</v>
      </c>
      <c r="M392" s="30">
        <v>0</v>
      </c>
      <c r="N392" s="30">
        <v>0</v>
      </c>
      <c r="O392" s="30">
        <v>17.92989</v>
      </c>
      <c r="P392" s="30">
        <v>0</v>
      </c>
      <c r="Q392" s="30">
        <v>0</v>
      </c>
      <c r="R392" s="31">
        <v>0</v>
      </c>
    </row>
    <row r="393" spans="1:18">
      <c r="A393" s="27"/>
      <c r="B393" s="27"/>
      <c r="C393" s="22" t="s">
        <v>396</v>
      </c>
      <c r="D393" s="22" t="s">
        <v>397</v>
      </c>
      <c r="E393" s="23">
        <v>170</v>
      </c>
      <c r="F393" s="24">
        <v>4696.5017699999999</v>
      </c>
      <c r="G393" s="25">
        <v>0</v>
      </c>
      <c r="H393" s="25">
        <v>4696.5017699999999</v>
      </c>
      <c r="I393" s="25">
        <v>16247.49382</v>
      </c>
      <c r="J393" s="25">
        <v>0.65433000000000008</v>
      </c>
      <c r="K393" s="25">
        <v>16248.148150000001</v>
      </c>
      <c r="L393" s="25">
        <v>274.50671</v>
      </c>
      <c r="M393" s="25">
        <v>0</v>
      </c>
      <c r="N393" s="25">
        <v>274.50671</v>
      </c>
      <c r="O393" s="25">
        <v>21219.156629999998</v>
      </c>
      <c r="P393" s="25">
        <v>46152.96499</v>
      </c>
      <c r="Q393" s="25">
        <v>0</v>
      </c>
      <c r="R393" s="26">
        <v>46152.96499</v>
      </c>
    </row>
    <row r="394" spans="1:18">
      <c r="A394" s="27"/>
      <c r="B394" s="27"/>
      <c r="C394" s="22" t="s">
        <v>398</v>
      </c>
      <c r="D394" s="22" t="s">
        <v>333</v>
      </c>
      <c r="E394" s="23">
        <v>591</v>
      </c>
      <c r="F394" s="24">
        <v>4276.6747800000003</v>
      </c>
      <c r="G394" s="25">
        <v>0</v>
      </c>
      <c r="H394" s="25">
        <v>4276.6747800000003</v>
      </c>
      <c r="I394" s="25">
        <v>9619.3546400000014</v>
      </c>
      <c r="J394" s="25">
        <v>0</v>
      </c>
      <c r="K394" s="25">
        <v>9619.3546400000014</v>
      </c>
      <c r="L394" s="25">
        <v>186.58920999999998</v>
      </c>
      <c r="M394" s="25">
        <v>0</v>
      </c>
      <c r="N394" s="25">
        <v>186.58920999999998</v>
      </c>
      <c r="O394" s="25">
        <v>14082.618630000001</v>
      </c>
      <c r="P394" s="25">
        <v>26066.30631</v>
      </c>
      <c r="Q394" s="25">
        <v>0</v>
      </c>
      <c r="R394" s="26">
        <v>26066.30631</v>
      </c>
    </row>
    <row r="395" spans="1:18">
      <c r="A395" s="27"/>
      <c r="B395" s="22" t="s">
        <v>399</v>
      </c>
      <c r="C395" s="22" t="s">
        <v>400</v>
      </c>
      <c r="D395" s="22" t="s">
        <v>401</v>
      </c>
      <c r="E395" s="23">
        <v>313</v>
      </c>
      <c r="F395" s="24">
        <v>13969.405859999999</v>
      </c>
      <c r="G395" s="25">
        <v>0</v>
      </c>
      <c r="H395" s="25">
        <v>13969.405859999999</v>
      </c>
      <c r="I395" s="25">
        <v>8199.1614100000006</v>
      </c>
      <c r="J395" s="25">
        <v>44.477879999999999</v>
      </c>
      <c r="K395" s="25">
        <v>8243.6392899999992</v>
      </c>
      <c r="L395" s="25">
        <v>235.00576000000001</v>
      </c>
      <c r="M395" s="25">
        <v>0</v>
      </c>
      <c r="N395" s="25">
        <v>235.00576000000001</v>
      </c>
      <c r="O395" s="25">
        <v>22448.050910000002</v>
      </c>
      <c r="P395" s="25">
        <v>4097.9169300000003</v>
      </c>
      <c r="Q395" s="25">
        <v>0</v>
      </c>
      <c r="R395" s="26">
        <v>4097.9169300000003</v>
      </c>
    </row>
    <row r="396" spans="1:18">
      <c r="A396" s="27"/>
      <c r="B396" s="27"/>
      <c r="C396" s="27"/>
      <c r="D396" s="22" t="s">
        <v>402</v>
      </c>
      <c r="E396" s="23">
        <v>596</v>
      </c>
      <c r="F396" s="24">
        <v>580.09203000000002</v>
      </c>
      <c r="G396" s="25">
        <v>0</v>
      </c>
      <c r="H396" s="25">
        <v>580.09203000000002</v>
      </c>
      <c r="I396" s="25">
        <v>2425.98837</v>
      </c>
      <c r="J396" s="25">
        <v>3.56229</v>
      </c>
      <c r="K396" s="25">
        <v>2429.5506600000003</v>
      </c>
      <c r="L396" s="25">
        <v>145.36954</v>
      </c>
      <c r="M396" s="25">
        <v>0</v>
      </c>
      <c r="N396" s="25">
        <v>145.36954</v>
      </c>
      <c r="O396" s="25">
        <v>3155.0122299999998</v>
      </c>
      <c r="P396" s="25">
        <v>1165.03485</v>
      </c>
      <c r="Q396" s="25">
        <v>0</v>
      </c>
      <c r="R396" s="26">
        <v>1165.03485</v>
      </c>
    </row>
    <row r="397" spans="1:18">
      <c r="A397" s="27"/>
      <c r="B397" s="27"/>
      <c r="C397" s="22" t="s">
        <v>403</v>
      </c>
      <c r="D397" s="22" t="s">
        <v>403</v>
      </c>
      <c r="E397" s="23">
        <v>312</v>
      </c>
      <c r="F397" s="24">
        <v>39652.418340000004</v>
      </c>
      <c r="G397" s="25">
        <v>0</v>
      </c>
      <c r="H397" s="25">
        <v>39652.418340000004</v>
      </c>
      <c r="I397" s="25">
        <v>77285.810750000004</v>
      </c>
      <c r="J397" s="25">
        <v>577.99916000000007</v>
      </c>
      <c r="K397" s="25">
        <v>77863.809909999996</v>
      </c>
      <c r="L397" s="25">
        <v>12658.402669999999</v>
      </c>
      <c r="M397" s="25">
        <v>469.93029999999999</v>
      </c>
      <c r="N397" s="25">
        <v>13128.332970000001</v>
      </c>
      <c r="O397" s="25">
        <v>130644.56122</v>
      </c>
      <c r="P397" s="25">
        <v>53846.248289999996</v>
      </c>
      <c r="Q397" s="25">
        <v>0</v>
      </c>
      <c r="R397" s="26">
        <v>53846.248289999996</v>
      </c>
    </row>
    <row r="398" spans="1:18">
      <c r="A398" s="27"/>
      <c r="B398" s="27"/>
      <c r="C398" s="27"/>
      <c r="D398" s="22" t="s">
        <v>404</v>
      </c>
      <c r="E398" s="23">
        <v>730</v>
      </c>
      <c r="F398" s="24">
        <v>0</v>
      </c>
      <c r="G398" s="25">
        <v>0</v>
      </c>
      <c r="H398" s="25">
        <v>0</v>
      </c>
      <c r="I398" s="25">
        <v>0</v>
      </c>
      <c r="J398" s="25">
        <v>0</v>
      </c>
      <c r="K398" s="25">
        <v>0</v>
      </c>
      <c r="L398" s="25">
        <v>0</v>
      </c>
      <c r="M398" s="25">
        <v>0</v>
      </c>
      <c r="N398" s="25">
        <v>0</v>
      </c>
      <c r="O398" s="25">
        <v>0</v>
      </c>
      <c r="P398" s="25">
        <v>0</v>
      </c>
      <c r="Q398" s="25">
        <v>0</v>
      </c>
      <c r="R398" s="26">
        <v>0</v>
      </c>
    </row>
    <row r="399" spans="1:18">
      <c r="A399" s="27"/>
      <c r="B399" s="27"/>
      <c r="C399" s="22" t="s">
        <v>405</v>
      </c>
      <c r="D399" s="22" t="s">
        <v>405</v>
      </c>
      <c r="E399" s="23">
        <v>666</v>
      </c>
      <c r="F399" s="24">
        <v>2216.6288500000001</v>
      </c>
      <c r="G399" s="25">
        <v>0</v>
      </c>
      <c r="H399" s="25">
        <v>2216.6288500000001</v>
      </c>
      <c r="I399" s="25">
        <v>5004.2495599999993</v>
      </c>
      <c r="J399" s="25">
        <v>2.4762399999999998</v>
      </c>
      <c r="K399" s="25">
        <v>5006.7258000000002</v>
      </c>
      <c r="L399" s="25">
        <v>107.85074</v>
      </c>
      <c r="M399" s="25">
        <v>0</v>
      </c>
      <c r="N399" s="25">
        <v>107.85074</v>
      </c>
      <c r="O399" s="25">
        <v>7331.2053900000001</v>
      </c>
      <c r="P399" s="25">
        <v>2195.3330799999999</v>
      </c>
      <c r="Q399" s="25">
        <v>0</v>
      </c>
      <c r="R399" s="26">
        <v>2195.3330799999999</v>
      </c>
    </row>
    <row r="400" spans="1:18">
      <c r="A400" s="27"/>
      <c r="B400" s="22" t="s">
        <v>406</v>
      </c>
      <c r="C400" s="22" t="s">
        <v>407</v>
      </c>
      <c r="D400" s="22" t="s">
        <v>408</v>
      </c>
      <c r="E400" s="23">
        <v>340</v>
      </c>
      <c r="F400" s="24">
        <v>1842.10328</v>
      </c>
      <c r="G400" s="25">
        <v>0</v>
      </c>
      <c r="H400" s="25">
        <v>1842.10328</v>
      </c>
      <c r="I400" s="25">
        <v>9350.3560099999995</v>
      </c>
      <c r="J400" s="25">
        <v>65.157120000000006</v>
      </c>
      <c r="K400" s="25">
        <v>9415.5131300000012</v>
      </c>
      <c r="L400" s="25">
        <v>320.67809</v>
      </c>
      <c r="M400" s="25">
        <v>0</v>
      </c>
      <c r="N400" s="25">
        <v>320.67809</v>
      </c>
      <c r="O400" s="25">
        <v>11578.2945</v>
      </c>
      <c r="P400" s="25">
        <v>3174.0486099999998</v>
      </c>
      <c r="Q400" s="25">
        <v>0</v>
      </c>
      <c r="R400" s="26">
        <v>3174.0486099999998</v>
      </c>
    </row>
    <row r="401" spans="1:18">
      <c r="A401" s="27"/>
      <c r="B401" s="27"/>
      <c r="C401" s="27"/>
      <c r="D401" s="22" t="s">
        <v>409</v>
      </c>
      <c r="E401" s="23">
        <v>611</v>
      </c>
      <c r="F401" s="24">
        <v>281.21176000000003</v>
      </c>
      <c r="G401" s="25">
        <v>0</v>
      </c>
      <c r="H401" s="25">
        <v>281.21176000000003</v>
      </c>
      <c r="I401" s="25">
        <v>568.17528000000004</v>
      </c>
      <c r="J401" s="25">
        <v>0</v>
      </c>
      <c r="K401" s="25">
        <v>568.17528000000004</v>
      </c>
      <c r="L401" s="25">
        <v>3.3361799999999997</v>
      </c>
      <c r="M401" s="25">
        <v>0</v>
      </c>
      <c r="N401" s="25">
        <v>3.3361799999999997</v>
      </c>
      <c r="O401" s="25">
        <v>852.72321999999997</v>
      </c>
      <c r="P401" s="25">
        <v>5.8728699999999998</v>
      </c>
      <c r="Q401" s="25">
        <v>0</v>
      </c>
      <c r="R401" s="26">
        <v>5.8728699999999998</v>
      </c>
    </row>
    <row r="402" spans="1:18">
      <c r="A402" s="27"/>
      <c r="B402" s="27"/>
      <c r="C402" s="27"/>
      <c r="D402" s="22" t="s">
        <v>410</v>
      </c>
      <c r="E402" s="23">
        <v>728</v>
      </c>
      <c r="F402" s="24">
        <v>1007.1986899999999</v>
      </c>
      <c r="G402" s="25">
        <v>0</v>
      </c>
      <c r="H402" s="25">
        <v>1007.1986899999999</v>
      </c>
      <c r="I402" s="25">
        <v>2650.5839599999999</v>
      </c>
      <c r="J402" s="25">
        <v>0</v>
      </c>
      <c r="K402" s="25">
        <v>2650.5839599999999</v>
      </c>
      <c r="L402" s="25">
        <v>117.82047</v>
      </c>
      <c r="M402" s="25">
        <v>94.017529999999994</v>
      </c>
      <c r="N402" s="25">
        <v>211.83799999999999</v>
      </c>
      <c r="O402" s="25">
        <v>3869.6206499999998</v>
      </c>
      <c r="P402" s="25">
        <v>1563.47398</v>
      </c>
      <c r="Q402" s="25">
        <v>0</v>
      </c>
      <c r="R402" s="26">
        <v>1563.47398</v>
      </c>
    </row>
    <row r="403" spans="1:18">
      <c r="A403" s="27"/>
      <c r="B403" s="27"/>
      <c r="C403" s="22" t="s">
        <v>411</v>
      </c>
      <c r="D403" s="22" t="s">
        <v>411</v>
      </c>
      <c r="E403" s="23">
        <v>342</v>
      </c>
      <c r="F403" s="24">
        <v>17862.969840000002</v>
      </c>
      <c r="G403" s="25">
        <v>0</v>
      </c>
      <c r="H403" s="25">
        <v>17862.969840000002</v>
      </c>
      <c r="I403" s="25">
        <v>25381.298469999998</v>
      </c>
      <c r="J403" s="25">
        <v>535.85269999999991</v>
      </c>
      <c r="K403" s="25">
        <v>25917.151170000001</v>
      </c>
      <c r="L403" s="25">
        <v>15170.00359</v>
      </c>
      <c r="M403" s="25">
        <v>1220.6280200000001</v>
      </c>
      <c r="N403" s="25">
        <v>16390.63161</v>
      </c>
      <c r="O403" s="25">
        <v>60170.752619999999</v>
      </c>
      <c r="P403" s="25">
        <v>25766.894690000001</v>
      </c>
      <c r="Q403" s="25">
        <v>0</v>
      </c>
      <c r="R403" s="26">
        <v>25766.894690000001</v>
      </c>
    </row>
    <row r="404" spans="1:18">
      <c r="A404" s="27"/>
      <c r="B404" s="27"/>
      <c r="C404" s="22" t="s">
        <v>412</v>
      </c>
      <c r="D404" s="22" t="s">
        <v>406</v>
      </c>
      <c r="E404" s="23">
        <v>338</v>
      </c>
      <c r="F404" s="24">
        <v>37935.302750000003</v>
      </c>
      <c r="G404" s="25">
        <v>14.58155</v>
      </c>
      <c r="H404" s="25">
        <v>37949.884299999998</v>
      </c>
      <c r="I404" s="25">
        <v>112446.80838</v>
      </c>
      <c r="J404" s="25">
        <v>824.04535999999996</v>
      </c>
      <c r="K404" s="25">
        <v>113270.85373999999</v>
      </c>
      <c r="L404" s="25">
        <v>12857.4535</v>
      </c>
      <c r="M404" s="25">
        <v>2166.2851600000004</v>
      </c>
      <c r="N404" s="25">
        <v>15023.738660000001</v>
      </c>
      <c r="O404" s="25">
        <v>166244.4767</v>
      </c>
      <c r="P404" s="25">
        <v>49886.664039999996</v>
      </c>
      <c r="Q404" s="25">
        <v>0</v>
      </c>
      <c r="R404" s="26">
        <v>49886.664039999996</v>
      </c>
    </row>
    <row r="405" spans="1:18">
      <c r="A405" s="27"/>
      <c r="B405" s="27"/>
      <c r="C405" s="27"/>
      <c r="D405" s="27"/>
      <c r="E405" s="28">
        <v>847</v>
      </c>
      <c r="F405" s="29">
        <v>0.96399999999999997</v>
      </c>
      <c r="G405" s="30">
        <v>0</v>
      </c>
      <c r="H405" s="30">
        <v>0.96399999999999997</v>
      </c>
      <c r="I405" s="30">
        <v>0</v>
      </c>
      <c r="J405" s="30">
        <v>0</v>
      </c>
      <c r="K405" s="30">
        <v>0</v>
      </c>
      <c r="L405" s="30">
        <v>473.74561999999997</v>
      </c>
      <c r="M405" s="30">
        <v>51.229500000000002</v>
      </c>
      <c r="N405" s="30">
        <v>524.97511999999995</v>
      </c>
      <c r="O405" s="30">
        <v>525.93912</v>
      </c>
      <c r="P405" s="30">
        <v>0</v>
      </c>
      <c r="Q405" s="30">
        <v>0</v>
      </c>
      <c r="R405" s="31">
        <v>0</v>
      </c>
    </row>
    <row r="406" spans="1:18">
      <c r="A406" s="27"/>
      <c r="B406" s="27"/>
      <c r="C406" s="27"/>
      <c r="D406" s="22" t="s">
        <v>413</v>
      </c>
      <c r="E406" s="23">
        <v>623</v>
      </c>
      <c r="F406" s="24">
        <v>67.224299999999999</v>
      </c>
      <c r="G406" s="25">
        <v>0</v>
      </c>
      <c r="H406" s="25">
        <v>67.224299999999999</v>
      </c>
      <c r="I406" s="25">
        <v>1882.9174499999999</v>
      </c>
      <c r="J406" s="25">
        <v>0</v>
      </c>
      <c r="K406" s="25">
        <v>1882.9174499999999</v>
      </c>
      <c r="L406" s="25">
        <v>22.00703</v>
      </c>
      <c r="M406" s="25">
        <v>0</v>
      </c>
      <c r="N406" s="25">
        <v>22.00703</v>
      </c>
      <c r="O406" s="25">
        <v>1972.14878</v>
      </c>
      <c r="P406" s="25">
        <v>1798.9986799999999</v>
      </c>
      <c r="Q406" s="25">
        <v>0</v>
      </c>
      <c r="R406" s="26">
        <v>1798.9986799999999</v>
      </c>
    </row>
    <row r="407" spans="1:18">
      <c r="A407" s="27"/>
      <c r="B407" s="27"/>
      <c r="C407" s="27"/>
      <c r="D407" s="22" t="s">
        <v>414</v>
      </c>
      <c r="E407" s="23">
        <v>339</v>
      </c>
      <c r="F407" s="24">
        <v>2045.88381</v>
      </c>
      <c r="G407" s="25">
        <v>0</v>
      </c>
      <c r="H407" s="25">
        <v>2045.88381</v>
      </c>
      <c r="I407" s="25">
        <v>15434.730869999999</v>
      </c>
      <c r="J407" s="25">
        <v>45.161929999999998</v>
      </c>
      <c r="K407" s="25">
        <v>15479.892800000001</v>
      </c>
      <c r="L407" s="25">
        <v>116.9427</v>
      </c>
      <c r="M407" s="25">
        <v>0</v>
      </c>
      <c r="N407" s="25">
        <v>116.9427</v>
      </c>
      <c r="O407" s="25">
        <v>17642.71931</v>
      </c>
      <c r="P407" s="25">
        <v>2280.0398399999999</v>
      </c>
      <c r="Q407" s="25">
        <v>0</v>
      </c>
      <c r="R407" s="26">
        <v>2280.0398399999999</v>
      </c>
    </row>
    <row r="408" spans="1:18">
      <c r="A408" s="27"/>
      <c r="B408" s="22" t="s">
        <v>415</v>
      </c>
      <c r="C408" s="22" t="s">
        <v>416</v>
      </c>
      <c r="D408" s="22" t="s">
        <v>416</v>
      </c>
      <c r="E408" s="23">
        <v>276</v>
      </c>
      <c r="F408" s="24">
        <v>3365.1338900000001</v>
      </c>
      <c r="G408" s="25">
        <v>0</v>
      </c>
      <c r="H408" s="25">
        <v>3365.1338900000001</v>
      </c>
      <c r="I408" s="25">
        <v>11988.239</v>
      </c>
      <c r="J408" s="25">
        <v>104.72328</v>
      </c>
      <c r="K408" s="25">
        <v>12092.96228</v>
      </c>
      <c r="L408" s="25">
        <v>1437.70777</v>
      </c>
      <c r="M408" s="25">
        <v>52.393370000000004</v>
      </c>
      <c r="N408" s="25">
        <v>1490.10114</v>
      </c>
      <c r="O408" s="25">
        <v>16948.19731</v>
      </c>
      <c r="P408" s="25">
        <v>8796.0177500000009</v>
      </c>
      <c r="Q408" s="25">
        <v>0</v>
      </c>
      <c r="R408" s="26">
        <v>8796.0177500000009</v>
      </c>
    </row>
    <row r="409" spans="1:18">
      <c r="A409" s="27"/>
      <c r="B409" s="27"/>
      <c r="C409" s="27"/>
      <c r="D409" s="22" t="s">
        <v>417</v>
      </c>
      <c r="E409" s="23">
        <v>562</v>
      </c>
      <c r="F409" s="24">
        <v>272.86815999999999</v>
      </c>
      <c r="G409" s="25">
        <v>0</v>
      </c>
      <c r="H409" s="25">
        <v>272.86815999999999</v>
      </c>
      <c r="I409" s="25">
        <v>3856.2571699999999</v>
      </c>
      <c r="J409" s="25">
        <v>0</v>
      </c>
      <c r="K409" s="25">
        <v>3856.2571699999999</v>
      </c>
      <c r="L409" s="25">
        <v>31.643900000000002</v>
      </c>
      <c r="M409" s="25">
        <v>0</v>
      </c>
      <c r="N409" s="25">
        <v>31.643900000000002</v>
      </c>
      <c r="O409" s="25">
        <v>4160.7692299999999</v>
      </c>
      <c r="P409" s="25">
        <v>1966.99586</v>
      </c>
      <c r="Q409" s="25">
        <v>0</v>
      </c>
      <c r="R409" s="26">
        <v>1966.99586</v>
      </c>
    </row>
    <row r="410" spans="1:18">
      <c r="A410" s="27"/>
      <c r="B410" s="27"/>
      <c r="C410" s="27"/>
      <c r="D410" s="22" t="s">
        <v>418</v>
      </c>
      <c r="E410" s="23">
        <v>278</v>
      </c>
      <c r="F410" s="24">
        <v>3188.1867999999999</v>
      </c>
      <c r="G410" s="25">
        <v>0</v>
      </c>
      <c r="H410" s="25">
        <v>3188.1867999999999</v>
      </c>
      <c r="I410" s="25">
        <v>7629.9809500000001</v>
      </c>
      <c r="J410" s="25">
        <v>0.19885</v>
      </c>
      <c r="K410" s="25">
        <v>7630.1797999999999</v>
      </c>
      <c r="L410" s="25">
        <v>89.372460000000004</v>
      </c>
      <c r="M410" s="25">
        <v>0</v>
      </c>
      <c r="N410" s="25">
        <v>89.372460000000004</v>
      </c>
      <c r="O410" s="25">
        <v>10907.73906</v>
      </c>
      <c r="P410" s="25">
        <v>9207.2279999999992</v>
      </c>
      <c r="Q410" s="25">
        <v>0</v>
      </c>
      <c r="R410" s="26">
        <v>9207.2279999999992</v>
      </c>
    </row>
    <row r="411" spans="1:18">
      <c r="A411" s="27"/>
      <c r="B411" s="27"/>
      <c r="C411" s="27"/>
      <c r="D411" s="22" t="s">
        <v>419</v>
      </c>
      <c r="E411" s="23">
        <v>277</v>
      </c>
      <c r="F411" s="24">
        <v>1048.8024700000001</v>
      </c>
      <c r="G411" s="25">
        <v>0</v>
      </c>
      <c r="H411" s="25">
        <v>1048.8024700000001</v>
      </c>
      <c r="I411" s="25">
        <v>10138.64777</v>
      </c>
      <c r="J411" s="25">
        <v>168.42959999999999</v>
      </c>
      <c r="K411" s="25">
        <v>10307.077369999999</v>
      </c>
      <c r="L411" s="25">
        <v>196.62610000000001</v>
      </c>
      <c r="M411" s="25">
        <v>0.36749999999999999</v>
      </c>
      <c r="N411" s="25">
        <v>196.99360000000001</v>
      </c>
      <c r="O411" s="25">
        <v>11552.873439999999</v>
      </c>
      <c r="P411" s="25">
        <v>4704.0408499999994</v>
      </c>
      <c r="Q411" s="25">
        <v>0</v>
      </c>
      <c r="R411" s="26">
        <v>4704.0408499999994</v>
      </c>
    </row>
    <row r="412" spans="1:18">
      <c r="A412" s="27"/>
      <c r="B412" s="27"/>
      <c r="C412" s="27"/>
      <c r="D412" s="22" t="s">
        <v>420</v>
      </c>
      <c r="E412" s="23">
        <v>620</v>
      </c>
      <c r="F412" s="24">
        <v>676.18339000000003</v>
      </c>
      <c r="G412" s="25">
        <v>0</v>
      </c>
      <c r="H412" s="25">
        <v>676.18339000000003</v>
      </c>
      <c r="I412" s="25">
        <v>3321.8997799999997</v>
      </c>
      <c r="J412" s="25">
        <v>0</v>
      </c>
      <c r="K412" s="25">
        <v>3321.8997799999997</v>
      </c>
      <c r="L412" s="25">
        <v>25.662929999999999</v>
      </c>
      <c r="M412" s="25">
        <v>0</v>
      </c>
      <c r="N412" s="25">
        <v>25.662929999999999</v>
      </c>
      <c r="O412" s="25">
        <v>4023.7461000000003</v>
      </c>
      <c r="P412" s="25">
        <v>1620.3809899999999</v>
      </c>
      <c r="Q412" s="25">
        <v>0</v>
      </c>
      <c r="R412" s="26">
        <v>1620.3809899999999</v>
      </c>
    </row>
    <row r="413" spans="1:18">
      <c r="A413" s="27"/>
      <c r="B413" s="27"/>
      <c r="C413" s="27"/>
      <c r="D413" s="22" t="s">
        <v>421</v>
      </c>
      <c r="E413" s="23">
        <v>800</v>
      </c>
      <c r="F413" s="24">
        <v>0</v>
      </c>
      <c r="G413" s="25">
        <v>0</v>
      </c>
      <c r="H413" s="25">
        <v>0</v>
      </c>
      <c r="I413" s="25">
        <v>0</v>
      </c>
      <c r="J413" s="25">
        <v>0</v>
      </c>
      <c r="K413" s="25">
        <v>0</v>
      </c>
      <c r="L413" s="25">
        <v>156.85757000000001</v>
      </c>
      <c r="M413" s="25">
        <v>0</v>
      </c>
      <c r="N413" s="25">
        <v>156.85757000000001</v>
      </c>
      <c r="O413" s="25">
        <v>156.85757000000001</v>
      </c>
      <c r="P413" s="25">
        <v>0</v>
      </c>
      <c r="Q413" s="25">
        <v>0</v>
      </c>
      <c r="R413" s="26">
        <v>0</v>
      </c>
    </row>
    <row r="414" spans="1:18">
      <c r="A414" s="27"/>
      <c r="B414" s="27"/>
      <c r="C414" s="22" t="s">
        <v>415</v>
      </c>
      <c r="D414" s="22" t="s">
        <v>422</v>
      </c>
      <c r="E414" s="23">
        <v>273</v>
      </c>
      <c r="F414" s="24">
        <v>63382.148840000002</v>
      </c>
      <c r="G414" s="25">
        <v>8.6047199999999986</v>
      </c>
      <c r="H414" s="25">
        <v>63390.753560000005</v>
      </c>
      <c r="I414" s="25">
        <v>117472.81501999999</v>
      </c>
      <c r="J414" s="25">
        <v>366.76266999999996</v>
      </c>
      <c r="K414" s="25">
        <v>117839.57768999999</v>
      </c>
      <c r="L414" s="25">
        <v>16122.84093</v>
      </c>
      <c r="M414" s="25">
        <v>887.31115</v>
      </c>
      <c r="N414" s="25">
        <v>17010.15208</v>
      </c>
      <c r="O414" s="25">
        <v>198240.48333000002</v>
      </c>
      <c r="P414" s="25">
        <v>32760.17611</v>
      </c>
      <c r="Q414" s="25">
        <v>0</v>
      </c>
      <c r="R414" s="26">
        <v>32760.17611</v>
      </c>
    </row>
    <row r="415" spans="1:18">
      <c r="A415" s="27"/>
      <c r="B415" s="27"/>
      <c r="C415" s="27"/>
      <c r="D415" s="22" t="s">
        <v>212</v>
      </c>
      <c r="E415" s="23">
        <v>487</v>
      </c>
      <c r="F415" s="24">
        <v>627.80025000000001</v>
      </c>
      <c r="G415" s="25">
        <v>0</v>
      </c>
      <c r="H415" s="25">
        <v>627.80025000000001</v>
      </c>
      <c r="I415" s="25">
        <v>3732.4236599999999</v>
      </c>
      <c r="J415" s="25">
        <v>0.40569</v>
      </c>
      <c r="K415" s="25">
        <v>3732.82935</v>
      </c>
      <c r="L415" s="25">
        <v>136.71629000000001</v>
      </c>
      <c r="M415" s="25">
        <v>0</v>
      </c>
      <c r="N415" s="25">
        <v>136.71629000000001</v>
      </c>
      <c r="O415" s="25">
        <v>4497.3458899999996</v>
      </c>
      <c r="P415" s="25">
        <v>1473.3446000000001</v>
      </c>
      <c r="Q415" s="25">
        <v>0</v>
      </c>
      <c r="R415" s="26">
        <v>1473.3446000000001</v>
      </c>
    </row>
    <row r="416" spans="1:18">
      <c r="A416" s="27"/>
      <c r="B416" s="27"/>
      <c r="C416" s="27"/>
      <c r="D416" s="22" t="s">
        <v>423</v>
      </c>
      <c r="E416" s="23">
        <v>640</v>
      </c>
      <c r="F416" s="24">
        <v>195.91739000000001</v>
      </c>
      <c r="G416" s="25">
        <v>0</v>
      </c>
      <c r="H416" s="25">
        <v>195.91739000000001</v>
      </c>
      <c r="I416" s="25">
        <v>1381.3215500000001</v>
      </c>
      <c r="J416" s="25">
        <v>0</v>
      </c>
      <c r="K416" s="25">
        <v>1381.3215500000001</v>
      </c>
      <c r="L416" s="25">
        <v>28.577639999999999</v>
      </c>
      <c r="M416" s="25">
        <v>0</v>
      </c>
      <c r="N416" s="25">
        <v>28.577639999999999</v>
      </c>
      <c r="O416" s="25">
        <v>1605.8165800000002</v>
      </c>
      <c r="P416" s="25">
        <v>742.17615999999998</v>
      </c>
      <c r="Q416" s="25">
        <v>0</v>
      </c>
      <c r="R416" s="26">
        <v>742.17615999999998</v>
      </c>
    </row>
    <row r="417" spans="1:18">
      <c r="A417" s="27"/>
      <c r="B417" s="27"/>
      <c r="C417" s="27"/>
      <c r="D417" s="22" t="s">
        <v>424</v>
      </c>
      <c r="E417" s="23">
        <v>269</v>
      </c>
      <c r="F417" s="24">
        <v>414.75963999999999</v>
      </c>
      <c r="G417" s="25">
        <v>0</v>
      </c>
      <c r="H417" s="25">
        <v>414.75963999999999</v>
      </c>
      <c r="I417" s="25">
        <v>4940.2540099999997</v>
      </c>
      <c r="J417" s="25">
        <v>65.179050000000004</v>
      </c>
      <c r="K417" s="25">
        <v>5005.4330599999994</v>
      </c>
      <c r="L417" s="25">
        <v>163.14404000000002</v>
      </c>
      <c r="M417" s="25">
        <v>0</v>
      </c>
      <c r="N417" s="25">
        <v>163.14404000000002</v>
      </c>
      <c r="O417" s="25">
        <v>5583.3367400000006</v>
      </c>
      <c r="P417" s="25">
        <v>2766.66048</v>
      </c>
      <c r="Q417" s="25">
        <v>0</v>
      </c>
      <c r="R417" s="26">
        <v>2766.66048</v>
      </c>
    </row>
    <row r="418" spans="1:18">
      <c r="A418" s="27"/>
      <c r="B418" s="27"/>
      <c r="C418" s="27"/>
      <c r="D418" s="22" t="s">
        <v>425</v>
      </c>
      <c r="E418" s="23">
        <v>639</v>
      </c>
      <c r="F418" s="24">
        <v>904.15284999999994</v>
      </c>
      <c r="G418" s="25">
        <v>0</v>
      </c>
      <c r="H418" s="25">
        <v>904.15284999999994</v>
      </c>
      <c r="I418" s="25">
        <v>1482.90599</v>
      </c>
      <c r="J418" s="25">
        <v>0</v>
      </c>
      <c r="K418" s="25">
        <v>1482.90599</v>
      </c>
      <c r="L418" s="25">
        <v>97.613470000000007</v>
      </c>
      <c r="M418" s="25">
        <v>0</v>
      </c>
      <c r="N418" s="25">
        <v>97.613470000000007</v>
      </c>
      <c r="O418" s="25">
        <v>2484.6723099999999</v>
      </c>
      <c r="P418" s="25">
        <v>953.09861000000001</v>
      </c>
      <c r="Q418" s="25">
        <v>0</v>
      </c>
      <c r="R418" s="26">
        <v>953.09861000000001</v>
      </c>
    </row>
    <row r="419" spans="1:18">
      <c r="A419" s="27"/>
      <c r="B419" s="27"/>
      <c r="C419" s="22" t="s">
        <v>426</v>
      </c>
      <c r="D419" s="22" t="s">
        <v>427</v>
      </c>
      <c r="E419" s="23">
        <v>274</v>
      </c>
      <c r="F419" s="24">
        <v>944.11109999999996</v>
      </c>
      <c r="G419" s="25">
        <v>0</v>
      </c>
      <c r="H419" s="25">
        <v>944.11109999999996</v>
      </c>
      <c r="I419" s="25">
        <v>7973.4710999999998</v>
      </c>
      <c r="J419" s="25">
        <v>58.548220000000001</v>
      </c>
      <c r="K419" s="25">
        <v>8032.0193200000003</v>
      </c>
      <c r="L419" s="25">
        <v>933.35269999999991</v>
      </c>
      <c r="M419" s="25">
        <v>141.48750000000001</v>
      </c>
      <c r="N419" s="25">
        <v>1074.8401999999999</v>
      </c>
      <c r="O419" s="25">
        <v>10050.97062</v>
      </c>
      <c r="P419" s="25">
        <v>6088.2552699999997</v>
      </c>
      <c r="Q419" s="25">
        <v>0</v>
      </c>
      <c r="R419" s="26">
        <v>6088.2552699999997</v>
      </c>
    </row>
    <row r="420" spans="1:18">
      <c r="A420" s="27"/>
      <c r="B420" s="22" t="s">
        <v>428</v>
      </c>
      <c r="C420" s="22" t="s">
        <v>429</v>
      </c>
      <c r="D420" s="22" t="s">
        <v>429</v>
      </c>
      <c r="E420" s="23">
        <v>71</v>
      </c>
      <c r="F420" s="24">
        <v>1056.8132599999999</v>
      </c>
      <c r="G420" s="25">
        <v>0</v>
      </c>
      <c r="H420" s="25">
        <v>1056.8132599999999</v>
      </c>
      <c r="I420" s="25">
        <v>5871.7781500000001</v>
      </c>
      <c r="J420" s="25">
        <v>0.37441000000000002</v>
      </c>
      <c r="K420" s="25">
        <v>5872.1525599999995</v>
      </c>
      <c r="L420" s="25">
        <v>447.79327000000001</v>
      </c>
      <c r="M420" s="25">
        <v>0</v>
      </c>
      <c r="N420" s="25">
        <v>447.79327000000001</v>
      </c>
      <c r="O420" s="25">
        <v>7376.7590899999996</v>
      </c>
      <c r="P420" s="25">
        <v>8147.9610199999997</v>
      </c>
      <c r="Q420" s="25">
        <v>0</v>
      </c>
      <c r="R420" s="26">
        <v>8147.9610199999997</v>
      </c>
    </row>
    <row r="421" spans="1:18">
      <c r="A421" s="27"/>
      <c r="B421" s="27"/>
      <c r="C421" s="27"/>
      <c r="D421" s="22" t="s">
        <v>430</v>
      </c>
      <c r="E421" s="23">
        <v>436</v>
      </c>
      <c r="F421" s="24">
        <v>339.66184000000004</v>
      </c>
      <c r="G421" s="25">
        <v>0</v>
      </c>
      <c r="H421" s="25">
        <v>339.66184000000004</v>
      </c>
      <c r="I421" s="25">
        <v>2994.92175</v>
      </c>
      <c r="J421" s="25">
        <v>0.18518000000000001</v>
      </c>
      <c r="K421" s="25">
        <v>2995.1069300000004</v>
      </c>
      <c r="L421" s="25">
        <v>122.0467</v>
      </c>
      <c r="M421" s="25">
        <v>0</v>
      </c>
      <c r="N421" s="25">
        <v>122.0467</v>
      </c>
      <c r="O421" s="25">
        <v>3456.81547</v>
      </c>
      <c r="P421" s="25">
        <v>2871.5782000000004</v>
      </c>
      <c r="Q421" s="25">
        <v>0</v>
      </c>
      <c r="R421" s="26">
        <v>2871.5782000000004</v>
      </c>
    </row>
    <row r="422" spans="1:18">
      <c r="A422" s="27"/>
      <c r="B422" s="27"/>
      <c r="C422" s="27"/>
      <c r="D422" s="22" t="s">
        <v>431</v>
      </c>
      <c r="E422" s="23">
        <v>73</v>
      </c>
      <c r="F422" s="24">
        <v>396.25133</v>
      </c>
      <c r="G422" s="25">
        <v>0</v>
      </c>
      <c r="H422" s="25">
        <v>396.25133</v>
      </c>
      <c r="I422" s="25">
        <v>1297.48296</v>
      </c>
      <c r="J422" s="25">
        <v>0</v>
      </c>
      <c r="K422" s="25">
        <v>1297.48296</v>
      </c>
      <c r="L422" s="25">
        <v>29.76755</v>
      </c>
      <c r="M422" s="25">
        <v>0</v>
      </c>
      <c r="N422" s="25">
        <v>29.76755</v>
      </c>
      <c r="O422" s="25">
        <v>1723.5018400000001</v>
      </c>
      <c r="P422" s="25">
        <v>2703.8843900000002</v>
      </c>
      <c r="Q422" s="25">
        <v>0</v>
      </c>
      <c r="R422" s="26">
        <v>2703.8843900000002</v>
      </c>
    </row>
    <row r="423" spans="1:18">
      <c r="A423" s="27"/>
      <c r="B423" s="27"/>
      <c r="C423" s="27"/>
      <c r="D423" s="22" t="s">
        <v>432</v>
      </c>
      <c r="E423" s="23">
        <v>72</v>
      </c>
      <c r="F423" s="24">
        <v>243.60076999999998</v>
      </c>
      <c r="G423" s="25">
        <v>0</v>
      </c>
      <c r="H423" s="25">
        <v>243.60076999999998</v>
      </c>
      <c r="I423" s="25">
        <v>1901.1003500000002</v>
      </c>
      <c r="J423" s="25">
        <v>0.25795000000000001</v>
      </c>
      <c r="K423" s="25">
        <v>1901.3583000000001</v>
      </c>
      <c r="L423" s="25">
        <v>49.899470000000001</v>
      </c>
      <c r="M423" s="25">
        <v>0</v>
      </c>
      <c r="N423" s="25">
        <v>49.899470000000001</v>
      </c>
      <c r="O423" s="25">
        <v>2194.8585400000002</v>
      </c>
      <c r="P423" s="25">
        <v>2301.58149</v>
      </c>
      <c r="Q423" s="25">
        <v>0</v>
      </c>
      <c r="R423" s="26">
        <v>2301.58149</v>
      </c>
    </row>
    <row r="424" spans="1:18">
      <c r="A424" s="27"/>
      <c r="B424" s="27"/>
      <c r="C424" s="27"/>
      <c r="D424" s="22" t="s">
        <v>433</v>
      </c>
      <c r="E424" s="23">
        <v>74</v>
      </c>
      <c r="F424" s="24">
        <v>420.69533000000001</v>
      </c>
      <c r="G424" s="25">
        <v>0</v>
      </c>
      <c r="H424" s="25">
        <v>420.69533000000001</v>
      </c>
      <c r="I424" s="25">
        <v>2027.00983</v>
      </c>
      <c r="J424" s="25">
        <v>2.3900000000000002E-3</v>
      </c>
      <c r="K424" s="25">
        <v>2027.0122200000001</v>
      </c>
      <c r="L424" s="25">
        <v>48.344569999999997</v>
      </c>
      <c r="M424" s="25">
        <v>0</v>
      </c>
      <c r="N424" s="25">
        <v>48.344569999999997</v>
      </c>
      <c r="O424" s="25">
        <v>2496.0521200000003</v>
      </c>
      <c r="P424" s="25">
        <v>3103.9202</v>
      </c>
      <c r="Q424" s="25">
        <v>0</v>
      </c>
      <c r="R424" s="26">
        <v>3103.9202</v>
      </c>
    </row>
    <row r="425" spans="1:18">
      <c r="A425" s="27"/>
      <c r="B425" s="27"/>
      <c r="C425" s="27"/>
      <c r="D425" s="22" t="s">
        <v>434</v>
      </c>
      <c r="E425" s="23">
        <v>76</v>
      </c>
      <c r="F425" s="24">
        <v>438.46521999999999</v>
      </c>
      <c r="G425" s="25">
        <v>0</v>
      </c>
      <c r="H425" s="25">
        <v>438.46521999999999</v>
      </c>
      <c r="I425" s="25">
        <v>2178.15319</v>
      </c>
      <c r="J425" s="25">
        <v>0.39351999999999998</v>
      </c>
      <c r="K425" s="25">
        <v>2178.5467100000001</v>
      </c>
      <c r="L425" s="25">
        <v>150.34010000000001</v>
      </c>
      <c r="M425" s="25">
        <v>0</v>
      </c>
      <c r="N425" s="25">
        <v>150.34010000000001</v>
      </c>
      <c r="O425" s="25">
        <v>2767.35203</v>
      </c>
      <c r="P425" s="25">
        <v>4865.2586799999999</v>
      </c>
      <c r="Q425" s="25">
        <v>0</v>
      </c>
      <c r="R425" s="26">
        <v>4865.2586799999999</v>
      </c>
    </row>
    <row r="426" spans="1:18">
      <c r="A426" s="27"/>
      <c r="B426" s="27"/>
      <c r="C426" s="22" t="s">
        <v>435</v>
      </c>
      <c r="D426" s="22" t="s">
        <v>435</v>
      </c>
      <c r="E426" s="23">
        <v>77</v>
      </c>
      <c r="F426" s="24">
        <v>12923.476699999999</v>
      </c>
      <c r="G426" s="25">
        <v>0</v>
      </c>
      <c r="H426" s="25">
        <v>12923.476699999999</v>
      </c>
      <c r="I426" s="25">
        <v>11495.171319999999</v>
      </c>
      <c r="J426" s="25">
        <v>195.67500000000001</v>
      </c>
      <c r="K426" s="25">
        <v>11690.846320000001</v>
      </c>
      <c r="L426" s="25">
        <v>993.81295999999998</v>
      </c>
      <c r="M426" s="25">
        <v>0</v>
      </c>
      <c r="N426" s="25">
        <v>993.81295999999998</v>
      </c>
      <c r="O426" s="25">
        <v>25608.135979999999</v>
      </c>
      <c r="P426" s="25">
        <v>16256.544119999999</v>
      </c>
      <c r="Q426" s="25">
        <v>0</v>
      </c>
      <c r="R426" s="26">
        <v>16256.544119999999</v>
      </c>
    </row>
    <row r="427" spans="1:18">
      <c r="A427" s="27"/>
      <c r="B427" s="27"/>
      <c r="C427" s="27"/>
      <c r="D427" s="22" t="s">
        <v>436</v>
      </c>
      <c r="E427" s="23">
        <v>79</v>
      </c>
      <c r="F427" s="24">
        <v>1448.8158600000002</v>
      </c>
      <c r="G427" s="25">
        <v>0</v>
      </c>
      <c r="H427" s="25">
        <v>1448.8158600000002</v>
      </c>
      <c r="I427" s="25">
        <v>7775.3562499999998</v>
      </c>
      <c r="J427" s="25">
        <v>2.9429000000000003</v>
      </c>
      <c r="K427" s="25">
        <v>7778.2991500000007</v>
      </c>
      <c r="L427" s="25">
        <v>350.01565999999997</v>
      </c>
      <c r="M427" s="25">
        <v>0</v>
      </c>
      <c r="N427" s="25">
        <v>350.01565999999997</v>
      </c>
      <c r="O427" s="25">
        <v>9577.1306700000005</v>
      </c>
      <c r="P427" s="25">
        <v>6920.4797699999999</v>
      </c>
      <c r="Q427" s="25">
        <v>0</v>
      </c>
      <c r="R427" s="26">
        <v>6920.4797699999999</v>
      </c>
    </row>
    <row r="428" spans="1:18">
      <c r="A428" s="27"/>
      <c r="B428" s="27"/>
      <c r="C428" s="27"/>
      <c r="D428" s="22" t="s">
        <v>437</v>
      </c>
      <c r="E428" s="23">
        <v>78</v>
      </c>
      <c r="F428" s="24">
        <v>1918.3663700000002</v>
      </c>
      <c r="G428" s="25">
        <v>0</v>
      </c>
      <c r="H428" s="25">
        <v>1918.3663700000002</v>
      </c>
      <c r="I428" s="25">
        <v>2377.3343399999999</v>
      </c>
      <c r="J428" s="25">
        <v>5.8999999999999992E-4</v>
      </c>
      <c r="K428" s="25">
        <v>2377.33493</v>
      </c>
      <c r="L428" s="25">
        <v>77.099380000000011</v>
      </c>
      <c r="M428" s="25">
        <v>0</v>
      </c>
      <c r="N428" s="25">
        <v>77.099380000000011</v>
      </c>
      <c r="O428" s="25">
        <v>4372.8006799999994</v>
      </c>
      <c r="P428" s="25">
        <v>3589.2252899999999</v>
      </c>
      <c r="Q428" s="25">
        <v>0</v>
      </c>
      <c r="R428" s="26">
        <v>3589.2252899999999</v>
      </c>
    </row>
    <row r="429" spans="1:18">
      <c r="A429" s="27"/>
      <c r="B429" s="27"/>
      <c r="C429" s="22" t="s">
        <v>438</v>
      </c>
      <c r="D429" s="22" t="s">
        <v>439</v>
      </c>
      <c r="E429" s="23">
        <v>80</v>
      </c>
      <c r="F429" s="24">
        <v>8632.4893400000001</v>
      </c>
      <c r="G429" s="25">
        <v>6.62E-3</v>
      </c>
      <c r="H429" s="25">
        <v>8632.4959600000002</v>
      </c>
      <c r="I429" s="25">
        <v>25526.270700000001</v>
      </c>
      <c r="J429" s="25">
        <v>52.667110000000001</v>
      </c>
      <c r="K429" s="25">
        <v>25578.937809999999</v>
      </c>
      <c r="L429" s="25">
        <v>2361.2570599999999</v>
      </c>
      <c r="M429" s="25">
        <v>1.2862499999999999</v>
      </c>
      <c r="N429" s="25">
        <v>2362.54331</v>
      </c>
      <c r="O429" s="25">
        <v>36573.977079999997</v>
      </c>
      <c r="P429" s="25">
        <v>23861.84618</v>
      </c>
      <c r="Q429" s="25">
        <v>0</v>
      </c>
      <c r="R429" s="26">
        <v>23861.84618</v>
      </c>
    </row>
    <row r="430" spans="1:18">
      <c r="A430" s="27"/>
      <c r="B430" s="27"/>
      <c r="C430" s="27"/>
      <c r="D430" s="22" t="s">
        <v>438</v>
      </c>
      <c r="E430" s="23">
        <v>82</v>
      </c>
      <c r="F430" s="24">
        <v>714.05197999999996</v>
      </c>
      <c r="G430" s="25">
        <v>0</v>
      </c>
      <c r="H430" s="25">
        <v>714.05197999999996</v>
      </c>
      <c r="I430" s="25">
        <v>12761.497140000001</v>
      </c>
      <c r="J430" s="25">
        <v>5.8515899999999998</v>
      </c>
      <c r="K430" s="25">
        <v>12767.34873</v>
      </c>
      <c r="L430" s="25">
        <v>165.58920000000001</v>
      </c>
      <c r="M430" s="25">
        <v>0</v>
      </c>
      <c r="N430" s="25">
        <v>165.58920000000001</v>
      </c>
      <c r="O430" s="25">
        <v>13646.98991</v>
      </c>
      <c r="P430" s="25">
        <v>4927.5378799999999</v>
      </c>
      <c r="Q430" s="25">
        <v>0</v>
      </c>
      <c r="R430" s="26">
        <v>4927.5378799999999</v>
      </c>
    </row>
    <row r="431" spans="1:18">
      <c r="A431" s="27"/>
      <c r="B431" s="27"/>
      <c r="C431" s="27"/>
      <c r="D431" s="22" t="s">
        <v>440</v>
      </c>
      <c r="E431" s="23">
        <v>601</v>
      </c>
      <c r="F431" s="24">
        <v>78.876000000000005</v>
      </c>
      <c r="G431" s="25">
        <v>0</v>
      </c>
      <c r="H431" s="25">
        <v>78.876000000000005</v>
      </c>
      <c r="I431" s="25">
        <v>6122.3173200000001</v>
      </c>
      <c r="J431" s="25">
        <v>0</v>
      </c>
      <c r="K431" s="25">
        <v>6122.3173200000001</v>
      </c>
      <c r="L431" s="25">
        <v>109.09916</v>
      </c>
      <c r="M431" s="25">
        <v>0</v>
      </c>
      <c r="N431" s="25">
        <v>109.09916</v>
      </c>
      <c r="O431" s="25">
        <v>6310.2924800000001</v>
      </c>
      <c r="P431" s="25">
        <v>2066.1975299999999</v>
      </c>
      <c r="Q431" s="25">
        <v>0</v>
      </c>
      <c r="R431" s="26">
        <v>2066.1975299999999</v>
      </c>
    </row>
    <row r="432" spans="1:18">
      <c r="A432" s="27"/>
      <c r="B432" s="27"/>
      <c r="C432" s="27"/>
      <c r="D432" s="22" t="s">
        <v>441</v>
      </c>
      <c r="E432" s="23">
        <v>81</v>
      </c>
      <c r="F432" s="24">
        <v>96.426289999999995</v>
      </c>
      <c r="G432" s="25">
        <v>0</v>
      </c>
      <c r="H432" s="25">
        <v>96.426289999999995</v>
      </c>
      <c r="I432" s="25">
        <v>1049.5915</v>
      </c>
      <c r="J432" s="25">
        <v>0.11025</v>
      </c>
      <c r="K432" s="25">
        <v>1049.7017499999999</v>
      </c>
      <c r="L432" s="25">
        <v>18.413599999999999</v>
      </c>
      <c r="M432" s="25">
        <v>0</v>
      </c>
      <c r="N432" s="25">
        <v>18.413599999999999</v>
      </c>
      <c r="O432" s="25">
        <v>1164.5416399999999</v>
      </c>
      <c r="P432" s="25">
        <v>1662.1747399999999</v>
      </c>
      <c r="Q432" s="25">
        <v>0</v>
      </c>
      <c r="R432" s="26">
        <v>1662.1747399999999</v>
      </c>
    </row>
    <row r="433" spans="1:18">
      <c r="A433" s="27"/>
      <c r="B433" s="27"/>
      <c r="C433" s="27"/>
      <c r="D433" s="22" t="s">
        <v>442</v>
      </c>
      <c r="E433" s="23">
        <v>83</v>
      </c>
      <c r="F433" s="24">
        <v>343.74059</v>
      </c>
      <c r="G433" s="25">
        <v>0</v>
      </c>
      <c r="H433" s="25">
        <v>343.74059</v>
      </c>
      <c r="I433" s="25">
        <v>1851.5116</v>
      </c>
      <c r="J433" s="25">
        <v>4.0000000000000002E-4</v>
      </c>
      <c r="K433" s="25">
        <v>1851.5119999999999</v>
      </c>
      <c r="L433" s="25">
        <v>91.712559999999996</v>
      </c>
      <c r="M433" s="25">
        <v>0</v>
      </c>
      <c r="N433" s="25">
        <v>91.712559999999996</v>
      </c>
      <c r="O433" s="25">
        <v>2286.96515</v>
      </c>
      <c r="P433" s="25">
        <v>3020.5363900000002</v>
      </c>
      <c r="Q433" s="25">
        <v>0</v>
      </c>
      <c r="R433" s="26">
        <v>3020.5363900000002</v>
      </c>
    </row>
    <row r="434" spans="1:18">
      <c r="A434" s="27"/>
      <c r="B434" s="27"/>
      <c r="C434" s="27"/>
      <c r="D434" s="22" t="s">
        <v>443</v>
      </c>
      <c r="E434" s="23">
        <v>84</v>
      </c>
      <c r="F434" s="24">
        <v>102.84532</v>
      </c>
      <c r="G434" s="25">
        <v>0</v>
      </c>
      <c r="H434" s="25">
        <v>102.84532</v>
      </c>
      <c r="I434" s="25">
        <v>1745.538</v>
      </c>
      <c r="J434" s="25">
        <v>0</v>
      </c>
      <c r="K434" s="25">
        <v>1745.538</v>
      </c>
      <c r="L434" s="25">
        <v>28.25</v>
      </c>
      <c r="M434" s="25">
        <v>0</v>
      </c>
      <c r="N434" s="25">
        <v>28.25</v>
      </c>
      <c r="O434" s="25">
        <v>1876.6333200000001</v>
      </c>
      <c r="P434" s="25">
        <v>2095.3750700000001</v>
      </c>
      <c r="Q434" s="25">
        <v>0</v>
      </c>
      <c r="R434" s="26">
        <v>2095.3750700000001</v>
      </c>
    </row>
    <row r="435" spans="1:18">
      <c r="A435" s="27"/>
      <c r="B435" s="27"/>
      <c r="C435" s="22" t="s">
        <v>444</v>
      </c>
      <c r="D435" s="22" t="s">
        <v>444</v>
      </c>
      <c r="E435" s="23">
        <v>86</v>
      </c>
      <c r="F435" s="24">
        <v>20429.692159999999</v>
      </c>
      <c r="G435" s="25">
        <v>12119.168599999999</v>
      </c>
      <c r="H435" s="25">
        <v>32548.860760000003</v>
      </c>
      <c r="I435" s="25">
        <v>6782.6404400000001</v>
      </c>
      <c r="J435" s="25">
        <v>35.780470000000001</v>
      </c>
      <c r="K435" s="25">
        <v>6818.4209099999998</v>
      </c>
      <c r="L435" s="25">
        <v>6228.8313600000001</v>
      </c>
      <c r="M435" s="25">
        <v>1052.7711899999999</v>
      </c>
      <c r="N435" s="25">
        <v>7281.6025499999996</v>
      </c>
      <c r="O435" s="25">
        <v>46648.88422</v>
      </c>
      <c r="P435" s="25">
        <v>25919.01972</v>
      </c>
      <c r="Q435" s="25">
        <v>0</v>
      </c>
      <c r="R435" s="26">
        <v>25919.01972</v>
      </c>
    </row>
    <row r="436" spans="1:18">
      <c r="A436" s="27"/>
      <c r="B436" s="27"/>
      <c r="C436" s="27"/>
      <c r="D436" s="22" t="s">
        <v>445</v>
      </c>
      <c r="E436" s="23">
        <v>87</v>
      </c>
      <c r="F436" s="24">
        <v>867.90268999999989</v>
      </c>
      <c r="G436" s="25">
        <v>0</v>
      </c>
      <c r="H436" s="25">
        <v>867.90268999999989</v>
      </c>
      <c r="I436" s="25">
        <v>3356.0717300000001</v>
      </c>
      <c r="J436" s="25">
        <v>1.1E-4</v>
      </c>
      <c r="K436" s="25">
        <v>3356.0718400000001</v>
      </c>
      <c r="L436" s="25">
        <v>300.42344000000003</v>
      </c>
      <c r="M436" s="25">
        <v>0</v>
      </c>
      <c r="N436" s="25">
        <v>300.42344000000003</v>
      </c>
      <c r="O436" s="25">
        <v>4524.39797</v>
      </c>
      <c r="P436" s="25">
        <v>3895.1935899999999</v>
      </c>
      <c r="Q436" s="25">
        <v>0</v>
      </c>
      <c r="R436" s="26">
        <v>3895.1935899999999</v>
      </c>
    </row>
    <row r="437" spans="1:18">
      <c r="A437" s="27"/>
      <c r="B437" s="27"/>
      <c r="C437" s="27"/>
      <c r="D437" s="22" t="s">
        <v>446</v>
      </c>
      <c r="E437" s="23">
        <v>660</v>
      </c>
      <c r="F437" s="24">
        <v>128.3176</v>
      </c>
      <c r="G437" s="25">
        <v>0</v>
      </c>
      <c r="H437" s="25">
        <v>128.3176</v>
      </c>
      <c r="I437" s="25">
        <v>1646.1387400000001</v>
      </c>
      <c r="J437" s="25">
        <v>0</v>
      </c>
      <c r="K437" s="25">
        <v>1646.1387400000001</v>
      </c>
      <c r="L437" s="25">
        <v>162.6772</v>
      </c>
      <c r="M437" s="25">
        <v>0</v>
      </c>
      <c r="N437" s="25">
        <v>162.6772</v>
      </c>
      <c r="O437" s="25">
        <v>1937.13354</v>
      </c>
      <c r="P437" s="25">
        <v>3820.3156899999999</v>
      </c>
      <c r="Q437" s="25">
        <v>0</v>
      </c>
      <c r="R437" s="26">
        <v>3820.3156899999999</v>
      </c>
    </row>
    <row r="438" spans="1:18">
      <c r="A438" s="27"/>
      <c r="B438" s="27"/>
      <c r="C438" s="22" t="s">
        <v>428</v>
      </c>
      <c r="D438" s="22" t="s">
        <v>105</v>
      </c>
      <c r="E438" s="23">
        <v>535</v>
      </c>
      <c r="F438" s="24">
        <v>11703.57749</v>
      </c>
      <c r="G438" s="25">
        <v>0</v>
      </c>
      <c r="H438" s="25">
        <v>11703.57749</v>
      </c>
      <c r="I438" s="25">
        <v>25908.66618</v>
      </c>
      <c r="J438" s="25">
        <v>361.6309</v>
      </c>
      <c r="K438" s="25">
        <v>26270.297079999997</v>
      </c>
      <c r="L438" s="25">
        <v>3715.5530400000002</v>
      </c>
      <c r="M438" s="25">
        <v>140.14495000000002</v>
      </c>
      <c r="N438" s="25">
        <v>3855.6979900000001</v>
      </c>
      <c r="O438" s="25">
        <v>41829.572560000001</v>
      </c>
      <c r="P438" s="25">
        <v>28724.138999999999</v>
      </c>
      <c r="Q438" s="25">
        <v>0</v>
      </c>
      <c r="R438" s="26">
        <v>28724.138999999999</v>
      </c>
    </row>
    <row r="439" spans="1:18">
      <c r="A439" s="27"/>
      <c r="B439" s="27"/>
      <c r="C439" s="27"/>
      <c r="D439" s="22" t="s">
        <v>117</v>
      </c>
      <c r="E439" s="23">
        <v>67</v>
      </c>
      <c r="F439" s="24">
        <v>2155.9083700000001</v>
      </c>
      <c r="G439" s="25">
        <v>0</v>
      </c>
      <c r="H439" s="25">
        <v>2155.9083700000001</v>
      </c>
      <c r="I439" s="25">
        <v>4349.1116300000003</v>
      </c>
      <c r="J439" s="25">
        <v>0.21106</v>
      </c>
      <c r="K439" s="25">
        <v>4349.32269</v>
      </c>
      <c r="L439" s="25">
        <v>768.46921999999995</v>
      </c>
      <c r="M439" s="25">
        <v>8.82</v>
      </c>
      <c r="N439" s="25">
        <v>777.28922</v>
      </c>
      <c r="O439" s="25">
        <v>7282.5202800000006</v>
      </c>
      <c r="P439" s="25">
        <v>6877.7000800000005</v>
      </c>
      <c r="Q439" s="25">
        <v>0</v>
      </c>
      <c r="R439" s="26">
        <v>6877.7000800000005</v>
      </c>
    </row>
    <row r="440" spans="1:18">
      <c r="A440" s="27"/>
      <c r="B440" s="27"/>
      <c r="C440" s="27"/>
      <c r="D440" s="22" t="s">
        <v>447</v>
      </c>
      <c r="E440" s="23">
        <v>68</v>
      </c>
      <c r="F440" s="24">
        <v>1413.28793</v>
      </c>
      <c r="G440" s="25">
        <v>0</v>
      </c>
      <c r="H440" s="25">
        <v>1413.28793</v>
      </c>
      <c r="I440" s="25">
        <v>3085.4026899999999</v>
      </c>
      <c r="J440" s="25">
        <v>2.9659999999999999E-2</v>
      </c>
      <c r="K440" s="25">
        <v>3085.43235</v>
      </c>
      <c r="L440" s="25">
        <v>359.99304999999998</v>
      </c>
      <c r="M440" s="25">
        <v>0</v>
      </c>
      <c r="N440" s="25">
        <v>359.99304999999998</v>
      </c>
      <c r="O440" s="25">
        <v>4858.7133300000005</v>
      </c>
      <c r="P440" s="25">
        <v>5613.2187899999999</v>
      </c>
      <c r="Q440" s="25">
        <v>0</v>
      </c>
      <c r="R440" s="26">
        <v>5613.2187899999999</v>
      </c>
    </row>
    <row r="441" spans="1:18">
      <c r="A441" s="27"/>
      <c r="B441" s="27"/>
      <c r="C441" s="27"/>
      <c r="D441" s="22" t="s">
        <v>428</v>
      </c>
      <c r="E441" s="23">
        <v>65</v>
      </c>
      <c r="F441" s="24">
        <v>83085.877260000008</v>
      </c>
      <c r="G441" s="25">
        <v>129.05931000000001</v>
      </c>
      <c r="H441" s="25">
        <v>83214.936569999991</v>
      </c>
      <c r="I441" s="25">
        <v>172883.15015</v>
      </c>
      <c r="J441" s="25">
        <v>570.56322</v>
      </c>
      <c r="K441" s="25">
        <v>173453.71337000001</v>
      </c>
      <c r="L441" s="25">
        <v>53739.028610000001</v>
      </c>
      <c r="M441" s="25">
        <v>8572.4798599999995</v>
      </c>
      <c r="N441" s="25">
        <v>62311.508470000001</v>
      </c>
      <c r="O441" s="25">
        <v>318980.15841000003</v>
      </c>
      <c r="P441" s="25">
        <v>186407.46492</v>
      </c>
      <c r="Q441" s="25">
        <v>0</v>
      </c>
      <c r="R441" s="26">
        <v>186407.46492</v>
      </c>
    </row>
    <row r="442" spans="1:18">
      <c r="A442" s="27"/>
      <c r="B442" s="27"/>
      <c r="C442" s="27"/>
      <c r="D442" s="27"/>
      <c r="E442" s="28">
        <v>779</v>
      </c>
      <c r="F442" s="29">
        <v>38.134999999999998</v>
      </c>
      <c r="G442" s="30">
        <v>0</v>
      </c>
      <c r="H442" s="30">
        <v>38.134999999999998</v>
      </c>
      <c r="I442" s="30">
        <v>42.05189</v>
      </c>
      <c r="J442" s="30">
        <v>0</v>
      </c>
      <c r="K442" s="30">
        <v>42.05189</v>
      </c>
      <c r="L442" s="30">
        <v>249.19663</v>
      </c>
      <c r="M442" s="30">
        <v>2.1170000000000001E-2</v>
      </c>
      <c r="N442" s="30">
        <v>249.21779999999998</v>
      </c>
      <c r="O442" s="30">
        <v>329.40469000000002</v>
      </c>
      <c r="P442" s="30">
        <v>0</v>
      </c>
      <c r="Q442" s="30">
        <v>0</v>
      </c>
      <c r="R442" s="31">
        <v>0</v>
      </c>
    </row>
    <row r="443" spans="1:18">
      <c r="A443" s="27"/>
      <c r="B443" s="27"/>
      <c r="C443" s="27"/>
      <c r="D443" s="27"/>
      <c r="E443" s="28">
        <v>693</v>
      </c>
      <c r="F443" s="29">
        <v>658.77973999999995</v>
      </c>
      <c r="G443" s="30">
        <v>0</v>
      </c>
      <c r="H443" s="30">
        <v>658.77973999999995</v>
      </c>
      <c r="I443" s="30">
        <v>3.934E-2</v>
      </c>
      <c r="J443" s="30">
        <v>0</v>
      </c>
      <c r="K443" s="30">
        <v>3.934E-2</v>
      </c>
      <c r="L443" s="30">
        <v>932.36447999999996</v>
      </c>
      <c r="M443" s="30">
        <v>0</v>
      </c>
      <c r="N443" s="30">
        <v>932.36447999999996</v>
      </c>
      <c r="O443" s="30">
        <v>1591.1835599999999</v>
      </c>
      <c r="P443" s="30">
        <v>1626.9595099999999</v>
      </c>
      <c r="Q443" s="30">
        <v>0</v>
      </c>
      <c r="R443" s="31">
        <v>1626.9595099999999</v>
      </c>
    </row>
    <row r="444" spans="1:18">
      <c r="A444" s="27"/>
      <c r="B444" s="27"/>
      <c r="C444" s="27"/>
      <c r="D444" s="22" t="s">
        <v>448</v>
      </c>
      <c r="E444" s="23">
        <v>70</v>
      </c>
      <c r="F444" s="24">
        <v>2543.7370299999998</v>
      </c>
      <c r="G444" s="25">
        <v>0</v>
      </c>
      <c r="H444" s="25">
        <v>2543.7370299999998</v>
      </c>
      <c r="I444" s="25">
        <v>5506.3248300000005</v>
      </c>
      <c r="J444" s="25">
        <v>0.59924999999999995</v>
      </c>
      <c r="K444" s="25">
        <v>5506.9240799999998</v>
      </c>
      <c r="L444" s="25">
        <v>958.23018000000002</v>
      </c>
      <c r="M444" s="25">
        <v>6.3816000000000006</v>
      </c>
      <c r="N444" s="25">
        <v>964.61178000000007</v>
      </c>
      <c r="O444" s="25">
        <v>9015.2728900000002</v>
      </c>
      <c r="P444" s="25">
        <v>10004.440939999999</v>
      </c>
      <c r="Q444" s="25">
        <v>0</v>
      </c>
      <c r="R444" s="26">
        <v>10004.440939999999</v>
      </c>
    </row>
    <row r="445" spans="1:18">
      <c r="A445" s="27"/>
      <c r="B445" s="27"/>
      <c r="C445" s="27"/>
      <c r="D445" s="22" t="s">
        <v>449</v>
      </c>
      <c r="E445" s="23">
        <v>66</v>
      </c>
      <c r="F445" s="24">
        <v>582.82339999999999</v>
      </c>
      <c r="G445" s="25">
        <v>0</v>
      </c>
      <c r="H445" s="25">
        <v>582.82339999999999</v>
      </c>
      <c r="I445" s="25">
        <v>713.55376999999999</v>
      </c>
      <c r="J445" s="25">
        <v>1.07E-3</v>
      </c>
      <c r="K445" s="25">
        <v>713.55484000000001</v>
      </c>
      <c r="L445" s="25">
        <v>1873.05547</v>
      </c>
      <c r="M445" s="25">
        <v>11.601459999999999</v>
      </c>
      <c r="N445" s="25">
        <v>1884.6569299999999</v>
      </c>
      <c r="O445" s="25">
        <v>3181.0351700000001</v>
      </c>
      <c r="P445" s="25">
        <v>5897.9047300000002</v>
      </c>
      <c r="Q445" s="25">
        <v>0</v>
      </c>
      <c r="R445" s="26">
        <v>5897.9047300000002</v>
      </c>
    </row>
    <row r="446" spans="1:18">
      <c r="A446" s="27"/>
      <c r="B446" s="27"/>
      <c r="C446" s="22" t="s">
        <v>450</v>
      </c>
      <c r="D446" s="22" t="s">
        <v>450</v>
      </c>
      <c r="E446" s="23">
        <v>69</v>
      </c>
      <c r="F446" s="24">
        <v>4669.8050899999998</v>
      </c>
      <c r="G446" s="25">
        <v>0</v>
      </c>
      <c r="H446" s="25">
        <v>4669.8050899999998</v>
      </c>
      <c r="I446" s="25">
        <v>1789.8569499999999</v>
      </c>
      <c r="J446" s="25">
        <v>1.8601400000000001</v>
      </c>
      <c r="K446" s="25">
        <v>1791.7170900000001</v>
      </c>
      <c r="L446" s="25">
        <v>1711.6283600000002</v>
      </c>
      <c r="M446" s="25">
        <v>70.065010000000001</v>
      </c>
      <c r="N446" s="25">
        <v>1781.6933700000002</v>
      </c>
      <c r="O446" s="25">
        <v>8243.215549999999</v>
      </c>
      <c r="P446" s="25">
        <v>3988.65103</v>
      </c>
      <c r="Q446" s="25">
        <v>0</v>
      </c>
      <c r="R446" s="26">
        <v>3988.65103</v>
      </c>
    </row>
    <row r="447" spans="1:18">
      <c r="A447" s="27"/>
      <c r="B447" s="27"/>
      <c r="C447" s="22" t="s">
        <v>451</v>
      </c>
      <c r="D447" s="22" t="s">
        <v>451</v>
      </c>
      <c r="E447" s="23">
        <v>88</v>
      </c>
      <c r="F447" s="24">
        <v>32602.05143</v>
      </c>
      <c r="G447" s="25">
        <v>0</v>
      </c>
      <c r="H447" s="25">
        <v>32602.05143</v>
      </c>
      <c r="I447" s="25">
        <v>42131.376560000004</v>
      </c>
      <c r="J447" s="25">
        <v>250.09241</v>
      </c>
      <c r="K447" s="25">
        <v>42381.468970000002</v>
      </c>
      <c r="L447" s="25">
        <v>12321.008330000001</v>
      </c>
      <c r="M447" s="25">
        <v>844.43918000000008</v>
      </c>
      <c r="N447" s="25">
        <v>13165.44751</v>
      </c>
      <c r="O447" s="25">
        <v>88148.967909999992</v>
      </c>
      <c r="P447" s="25">
        <v>105150.33807</v>
      </c>
      <c r="Q447" s="25">
        <v>0</v>
      </c>
      <c r="R447" s="26">
        <v>105150.33807</v>
      </c>
    </row>
    <row r="448" spans="1:18">
      <c r="A448" s="27"/>
      <c r="B448" s="27"/>
      <c r="C448" s="27"/>
      <c r="D448" s="22" t="s">
        <v>452</v>
      </c>
      <c r="E448" s="23">
        <v>90</v>
      </c>
      <c r="F448" s="24">
        <v>447.30705</v>
      </c>
      <c r="G448" s="25">
        <v>0</v>
      </c>
      <c r="H448" s="25">
        <v>447.30705</v>
      </c>
      <c r="I448" s="25">
        <v>999.88486</v>
      </c>
      <c r="J448" s="25">
        <v>4.3E-3</v>
      </c>
      <c r="K448" s="25">
        <v>999.88916000000006</v>
      </c>
      <c r="L448" s="25">
        <v>217.71941000000001</v>
      </c>
      <c r="M448" s="25">
        <v>0</v>
      </c>
      <c r="N448" s="25">
        <v>217.71941000000001</v>
      </c>
      <c r="O448" s="25">
        <v>1664.9156200000002</v>
      </c>
      <c r="P448" s="25">
        <v>5949.2277699999995</v>
      </c>
      <c r="Q448" s="25">
        <v>0</v>
      </c>
      <c r="R448" s="26">
        <v>5949.2277699999995</v>
      </c>
    </row>
    <row r="449" spans="1:18">
      <c r="A449" s="27"/>
      <c r="B449" s="27"/>
      <c r="C449" s="27"/>
      <c r="D449" s="22" t="s">
        <v>453</v>
      </c>
      <c r="E449" s="23">
        <v>89</v>
      </c>
      <c r="F449" s="24">
        <v>401.83264000000003</v>
      </c>
      <c r="G449" s="25">
        <v>0</v>
      </c>
      <c r="H449" s="25">
        <v>401.83264000000003</v>
      </c>
      <c r="I449" s="25">
        <v>5649.7950099999998</v>
      </c>
      <c r="J449" s="25">
        <v>22.95016</v>
      </c>
      <c r="K449" s="25">
        <v>5672.7451700000001</v>
      </c>
      <c r="L449" s="25">
        <v>206.97633999999999</v>
      </c>
      <c r="M449" s="25">
        <v>0</v>
      </c>
      <c r="N449" s="25">
        <v>206.97633999999999</v>
      </c>
      <c r="O449" s="25">
        <v>6281.5541499999999</v>
      </c>
      <c r="P449" s="25">
        <v>3896.34728</v>
      </c>
      <c r="Q449" s="25">
        <v>0</v>
      </c>
      <c r="R449" s="26">
        <v>3896.34728</v>
      </c>
    </row>
    <row r="450" spans="1:18">
      <c r="A450" s="27"/>
      <c r="B450" s="27"/>
      <c r="C450" s="22" t="s">
        <v>454</v>
      </c>
      <c r="D450" s="22" t="s">
        <v>455</v>
      </c>
      <c r="E450" s="23">
        <v>95</v>
      </c>
      <c r="F450" s="24">
        <v>974.88175000000001</v>
      </c>
      <c r="G450" s="25">
        <v>0</v>
      </c>
      <c r="H450" s="25">
        <v>974.88175000000001</v>
      </c>
      <c r="I450" s="25">
        <v>1633.50234</v>
      </c>
      <c r="J450" s="25">
        <v>0</v>
      </c>
      <c r="K450" s="25">
        <v>1633.50234</v>
      </c>
      <c r="L450" s="25">
        <v>313.81915000000004</v>
      </c>
      <c r="M450" s="25">
        <v>0.33074999999999999</v>
      </c>
      <c r="N450" s="25">
        <v>314.1499</v>
      </c>
      <c r="O450" s="25">
        <v>2922.5339900000004</v>
      </c>
      <c r="P450" s="25">
        <v>3262.6342100000002</v>
      </c>
      <c r="Q450" s="25">
        <v>0</v>
      </c>
      <c r="R450" s="26">
        <v>3262.6342100000002</v>
      </c>
    </row>
    <row r="451" spans="1:18">
      <c r="A451" s="27"/>
      <c r="B451" s="27"/>
      <c r="C451" s="27"/>
      <c r="D451" s="22" t="s">
        <v>456</v>
      </c>
      <c r="E451" s="23">
        <v>94</v>
      </c>
      <c r="F451" s="24">
        <v>267.84766999999999</v>
      </c>
      <c r="G451" s="25">
        <v>0</v>
      </c>
      <c r="H451" s="25">
        <v>267.84766999999999</v>
      </c>
      <c r="I451" s="25">
        <v>1908.5958600000001</v>
      </c>
      <c r="J451" s="25">
        <v>1.91E-3</v>
      </c>
      <c r="K451" s="25">
        <v>1908.5977700000001</v>
      </c>
      <c r="L451" s="25">
        <v>323.51251999999999</v>
      </c>
      <c r="M451" s="25">
        <v>3.6749999999999998E-2</v>
      </c>
      <c r="N451" s="25">
        <v>323.54927000000004</v>
      </c>
      <c r="O451" s="25">
        <v>2499.9947099999999</v>
      </c>
      <c r="P451" s="25">
        <v>3281.9532400000003</v>
      </c>
      <c r="Q451" s="25">
        <v>0</v>
      </c>
      <c r="R451" s="26">
        <v>3281.9532400000003</v>
      </c>
    </row>
    <row r="452" spans="1:18">
      <c r="A452" s="27"/>
      <c r="B452" s="27"/>
      <c r="C452" s="27"/>
      <c r="D452" s="22" t="s">
        <v>457</v>
      </c>
      <c r="E452" s="23">
        <v>91</v>
      </c>
      <c r="F452" s="24">
        <v>12915.028490000001</v>
      </c>
      <c r="G452" s="25">
        <v>0</v>
      </c>
      <c r="H452" s="25">
        <v>12915.028490000001</v>
      </c>
      <c r="I452" s="25">
        <v>4001.01368</v>
      </c>
      <c r="J452" s="25">
        <v>24.952180000000002</v>
      </c>
      <c r="K452" s="25">
        <v>4025.9658599999998</v>
      </c>
      <c r="L452" s="25">
        <v>13885.480460000001</v>
      </c>
      <c r="M452" s="25">
        <v>903.04228000000001</v>
      </c>
      <c r="N452" s="25">
        <v>14788.52274</v>
      </c>
      <c r="O452" s="25">
        <v>31729.517090000001</v>
      </c>
      <c r="P452" s="25">
        <v>29129.17397</v>
      </c>
      <c r="Q452" s="25">
        <v>0</v>
      </c>
      <c r="R452" s="26">
        <v>29129.17397</v>
      </c>
    </row>
    <row r="453" spans="1:18">
      <c r="A453" s="27"/>
      <c r="B453" s="27"/>
      <c r="C453" s="27"/>
      <c r="D453" s="22" t="s">
        <v>458</v>
      </c>
      <c r="E453" s="23">
        <v>92</v>
      </c>
      <c r="F453" s="24">
        <v>1058.0751</v>
      </c>
      <c r="G453" s="25">
        <v>0</v>
      </c>
      <c r="H453" s="25">
        <v>1058.0751</v>
      </c>
      <c r="I453" s="25">
        <v>1700.1672699999999</v>
      </c>
      <c r="J453" s="25">
        <v>1.3560000000000001E-2</v>
      </c>
      <c r="K453" s="25">
        <v>1700.18083</v>
      </c>
      <c r="L453" s="25">
        <v>186.88120999999998</v>
      </c>
      <c r="M453" s="25">
        <v>0</v>
      </c>
      <c r="N453" s="25">
        <v>186.88120999999998</v>
      </c>
      <c r="O453" s="25">
        <v>2945.1371400000003</v>
      </c>
      <c r="P453" s="25">
        <v>2107.0340899999997</v>
      </c>
      <c r="Q453" s="25">
        <v>0</v>
      </c>
      <c r="R453" s="26">
        <v>2107.0340899999997</v>
      </c>
    </row>
    <row r="454" spans="1:18">
      <c r="A454" s="27"/>
      <c r="B454" s="27"/>
      <c r="C454" s="27"/>
      <c r="D454" s="22" t="s">
        <v>459</v>
      </c>
      <c r="E454" s="23">
        <v>93</v>
      </c>
      <c r="F454" s="24">
        <v>913.79270999999994</v>
      </c>
      <c r="G454" s="25">
        <v>0</v>
      </c>
      <c r="H454" s="25">
        <v>913.79270999999994</v>
      </c>
      <c r="I454" s="25">
        <v>4559.7546600000005</v>
      </c>
      <c r="J454" s="25">
        <v>11.10398</v>
      </c>
      <c r="K454" s="25">
        <v>4570.8586399999995</v>
      </c>
      <c r="L454" s="25">
        <v>453.12134000000003</v>
      </c>
      <c r="M454" s="25">
        <v>0.28702</v>
      </c>
      <c r="N454" s="25">
        <v>453.40835999999996</v>
      </c>
      <c r="O454" s="25">
        <v>5938.0597099999995</v>
      </c>
      <c r="P454" s="25">
        <v>2549.44686</v>
      </c>
      <c r="Q454" s="25">
        <v>0</v>
      </c>
      <c r="R454" s="26">
        <v>2549.44686</v>
      </c>
    </row>
    <row r="455" spans="1:18">
      <c r="A455" s="27"/>
      <c r="B455" s="22" t="s">
        <v>460</v>
      </c>
      <c r="C455" s="22" t="s">
        <v>461</v>
      </c>
      <c r="D455" s="22" t="s">
        <v>462</v>
      </c>
      <c r="E455" s="23">
        <v>356</v>
      </c>
      <c r="F455" s="24">
        <v>10102.550999999999</v>
      </c>
      <c r="G455" s="25">
        <v>0</v>
      </c>
      <c r="H455" s="25">
        <v>10102.550999999999</v>
      </c>
      <c r="I455" s="25">
        <v>4341.2224999999999</v>
      </c>
      <c r="J455" s="25">
        <v>32.019799999999996</v>
      </c>
      <c r="K455" s="25">
        <v>4373.2422999999999</v>
      </c>
      <c r="L455" s="25">
        <v>770.03525000000002</v>
      </c>
      <c r="M455" s="25">
        <v>184.89126999999999</v>
      </c>
      <c r="N455" s="25">
        <v>954.92651999999998</v>
      </c>
      <c r="O455" s="25">
        <v>15430.71982</v>
      </c>
      <c r="P455" s="25">
        <v>2561.7458300000003</v>
      </c>
      <c r="Q455" s="25">
        <v>0</v>
      </c>
      <c r="R455" s="26">
        <v>2561.7458300000003</v>
      </c>
    </row>
    <row r="456" spans="1:18">
      <c r="A456" s="27"/>
      <c r="B456" s="27"/>
      <c r="C456" s="27"/>
      <c r="D456" s="22" t="s">
        <v>463</v>
      </c>
      <c r="E456" s="23">
        <v>355</v>
      </c>
      <c r="F456" s="24">
        <v>2994.7025099999996</v>
      </c>
      <c r="G456" s="25">
        <v>0</v>
      </c>
      <c r="H456" s="25">
        <v>2994.7025099999996</v>
      </c>
      <c r="I456" s="25">
        <v>22080.674859999999</v>
      </c>
      <c r="J456" s="25">
        <v>16.032329999999998</v>
      </c>
      <c r="K456" s="25">
        <v>22096.707190000001</v>
      </c>
      <c r="L456" s="25">
        <v>323.7561</v>
      </c>
      <c r="M456" s="25">
        <v>0</v>
      </c>
      <c r="N456" s="25">
        <v>323.7561</v>
      </c>
      <c r="O456" s="25">
        <v>25415.165800000002</v>
      </c>
      <c r="P456" s="25">
        <v>5213.9521699999996</v>
      </c>
      <c r="Q456" s="25">
        <v>0</v>
      </c>
      <c r="R456" s="26">
        <v>5213.9521699999996</v>
      </c>
    </row>
    <row r="457" spans="1:18">
      <c r="A457" s="27"/>
      <c r="B457" s="27"/>
      <c r="C457" s="27"/>
      <c r="D457" s="22" t="s">
        <v>464</v>
      </c>
      <c r="E457" s="23">
        <v>358</v>
      </c>
      <c r="F457" s="24">
        <v>616.12437999999997</v>
      </c>
      <c r="G457" s="25">
        <v>0</v>
      </c>
      <c r="H457" s="25">
        <v>616.12437999999997</v>
      </c>
      <c r="I457" s="25">
        <v>1924.1406999999999</v>
      </c>
      <c r="J457" s="25">
        <v>6.0297600000000005</v>
      </c>
      <c r="K457" s="25">
        <v>1930.17046</v>
      </c>
      <c r="L457" s="25">
        <v>48.368839999999999</v>
      </c>
      <c r="M457" s="25">
        <v>0</v>
      </c>
      <c r="N457" s="25">
        <v>48.368839999999999</v>
      </c>
      <c r="O457" s="25">
        <v>2594.6636800000001</v>
      </c>
      <c r="P457" s="25">
        <v>2386.9257599999996</v>
      </c>
      <c r="Q457" s="25">
        <v>0</v>
      </c>
      <c r="R457" s="26">
        <v>2386.9257599999996</v>
      </c>
    </row>
    <row r="458" spans="1:18">
      <c r="A458" s="27"/>
      <c r="B458" s="27"/>
      <c r="C458" s="22" t="s">
        <v>465</v>
      </c>
      <c r="D458" s="22" t="s">
        <v>466</v>
      </c>
      <c r="E458" s="23">
        <v>357</v>
      </c>
      <c r="F458" s="24">
        <v>11073.97291</v>
      </c>
      <c r="G458" s="25">
        <v>0</v>
      </c>
      <c r="H458" s="25">
        <v>11073.97291</v>
      </c>
      <c r="I458" s="25">
        <v>29877.864600000001</v>
      </c>
      <c r="J458" s="25">
        <v>63.972480000000004</v>
      </c>
      <c r="K458" s="25">
        <v>29941.837079999998</v>
      </c>
      <c r="L458" s="25">
        <v>1276.4526499999999</v>
      </c>
      <c r="M458" s="25">
        <v>6.2474999999999996</v>
      </c>
      <c r="N458" s="25">
        <v>1282.7001499999999</v>
      </c>
      <c r="O458" s="25">
        <v>42298.510139999999</v>
      </c>
      <c r="P458" s="25">
        <v>5998.5260900000003</v>
      </c>
      <c r="Q458" s="25">
        <v>0</v>
      </c>
      <c r="R458" s="26">
        <v>5998.5260900000003</v>
      </c>
    </row>
    <row r="459" spans="1:18">
      <c r="A459" s="27"/>
      <c r="B459" s="27"/>
      <c r="C459" s="22" t="s">
        <v>467</v>
      </c>
      <c r="D459" s="22" t="s">
        <v>468</v>
      </c>
      <c r="E459" s="23">
        <v>363</v>
      </c>
      <c r="F459" s="24">
        <v>7355.1201900000005</v>
      </c>
      <c r="G459" s="25">
        <v>0</v>
      </c>
      <c r="H459" s="25">
        <v>7355.1201900000005</v>
      </c>
      <c r="I459" s="25">
        <v>34140.123879999999</v>
      </c>
      <c r="J459" s="25">
        <v>49.564109999999999</v>
      </c>
      <c r="K459" s="25">
        <v>34189.687989999999</v>
      </c>
      <c r="L459" s="25">
        <v>1326.5519299999999</v>
      </c>
      <c r="M459" s="25">
        <v>67.374619999999993</v>
      </c>
      <c r="N459" s="25">
        <v>1393.9265500000001</v>
      </c>
      <c r="O459" s="25">
        <v>42938.734729999996</v>
      </c>
      <c r="P459" s="25">
        <v>13835.67251</v>
      </c>
      <c r="Q459" s="25">
        <v>0</v>
      </c>
      <c r="R459" s="26">
        <v>13835.67251</v>
      </c>
    </row>
    <row r="460" spans="1:18">
      <c r="A460" s="27"/>
      <c r="B460" s="27"/>
      <c r="C460" s="27"/>
      <c r="D460" s="22" t="s">
        <v>469</v>
      </c>
      <c r="E460" s="23">
        <v>647</v>
      </c>
      <c r="F460" s="24">
        <v>166.11997</v>
      </c>
      <c r="G460" s="25">
        <v>0</v>
      </c>
      <c r="H460" s="25">
        <v>166.11997</v>
      </c>
      <c r="I460" s="25">
        <v>2127.8804</v>
      </c>
      <c r="J460" s="25">
        <v>0</v>
      </c>
      <c r="K460" s="25">
        <v>2127.8804</v>
      </c>
      <c r="L460" s="25">
        <v>36.163330000000002</v>
      </c>
      <c r="M460" s="25">
        <v>0</v>
      </c>
      <c r="N460" s="25">
        <v>36.163330000000002</v>
      </c>
      <c r="O460" s="25">
        <v>2330.1637000000001</v>
      </c>
      <c r="P460" s="25">
        <v>1473.15995</v>
      </c>
      <c r="Q460" s="25">
        <v>0</v>
      </c>
      <c r="R460" s="26">
        <v>1473.15995</v>
      </c>
    </row>
    <row r="461" spans="1:18">
      <c r="A461" s="27"/>
      <c r="B461" s="27"/>
      <c r="C461" s="22" t="s">
        <v>460</v>
      </c>
      <c r="D461" s="22" t="s">
        <v>460</v>
      </c>
      <c r="E461" s="23">
        <v>349</v>
      </c>
      <c r="F461" s="24">
        <v>79838.225349999993</v>
      </c>
      <c r="G461" s="25">
        <v>0</v>
      </c>
      <c r="H461" s="25">
        <v>79838.225349999993</v>
      </c>
      <c r="I461" s="25">
        <v>202361.8028</v>
      </c>
      <c r="J461" s="25">
        <v>1664.06502</v>
      </c>
      <c r="K461" s="25">
        <v>204025.86781999998</v>
      </c>
      <c r="L461" s="25">
        <v>15098.512000000001</v>
      </c>
      <c r="M461" s="25">
        <v>1284.68632</v>
      </c>
      <c r="N461" s="25">
        <v>16383.19832</v>
      </c>
      <c r="O461" s="25">
        <v>300247.29149000003</v>
      </c>
      <c r="P461" s="25">
        <v>106498.03918000001</v>
      </c>
      <c r="Q461" s="25">
        <v>0</v>
      </c>
      <c r="R461" s="26">
        <v>106498.03918000001</v>
      </c>
    </row>
    <row r="462" spans="1:18">
      <c r="A462" s="27"/>
      <c r="B462" s="27"/>
      <c r="C462" s="27"/>
      <c r="D462" s="27"/>
      <c r="E462" s="28">
        <v>766</v>
      </c>
      <c r="F462" s="29">
        <v>0</v>
      </c>
      <c r="G462" s="30">
        <v>0</v>
      </c>
      <c r="H462" s="30">
        <v>0</v>
      </c>
      <c r="I462" s="30">
        <v>0.21</v>
      </c>
      <c r="J462" s="30">
        <v>0</v>
      </c>
      <c r="K462" s="30">
        <v>0.21</v>
      </c>
      <c r="L462" s="30">
        <v>880.24407999999994</v>
      </c>
      <c r="M462" s="30">
        <v>2.7783000000000002</v>
      </c>
      <c r="N462" s="30">
        <v>883.02238</v>
      </c>
      <c r="O462" s="30">
        <v>883.23238000000003</v>
      </c>
      <c r="P462" s="30">
        <v>1936.84645</v>
      </c>
      <c r="Q462" s="30">
        <v>0</v>
      </c>
      <c r="R462" s="31">
        <v>1936.84645</v>
      </c>
    </row>
    <row r="463" spans="1:18">
      <c r="A463" s="27"/>
      <c r="B463" s="27"/>
      <c r="C463" s="27"/>
      <c r="D463" s="27"/>
      <c r="E463" s="28">
        <v>767</v>
      </c>
      <c r="F463" s="29">
        <v>0.27100000000000002</v>
      </c>
      <c r="G463" s="30">
        <v>0</v>
      </c>
      <c r="H463" s="30">
        <v>0.27100000000000002</v>
      </c>
      <c r="I463" s="30">
        <v>0.50239999999999996</v>
      </c>
      <c r="J463" s="30">
        <v>0</v>
      </c>
      <c r="K463" s="30">
        <v>0.50239999999999996</v>
      </c>
      <c r="L463" s="30">
        <v>54.517189999999999</v>
      </c>
      <c r="M463" s="30">
        <v>0</v>
      </c>
      <c r="N463" s="30">
        <v>54.517189999999999</v>
      </c>
      <c r="O463" s="30">
        <v>55.290589999999995</v>
      </c>
      <c r="P463" s="30">
        <v>1653.08086</v>
      </c>
      <c r="Q463" s="30">
        <v>0</v>
      </c>
      <c r="R463" s="31">
        <v>1653.08086</v>
      </c>
    </row>
    <row r="464" spans="1:18">
      <c r="A464" s="27"/>
      <c r="B464" s="27"/>
      <c r="C464" s="27"/>
      <c r="D464" s="22" t="s">
        <v>470</v>
      </c>
      <c r="E464" s="23">
        <v>645</v>
      </c>
      <c r="F464" s="24">
        <v>4171.8013700000001</v>
      </c>
      <c r="G464" s="25">
        <v>0</v>
      </c>
      <c r="H464" s="25">
        <v>4171.8013700000001</v>
      </c>
      <c r="I464" s="25">
        <v>15285.418109999999</v>
      </c>
      <c r="J464" s="25">
        <v>0</v>
      </c>
      <c r="K464" s="25">
        <v>15285.418109999999</v>
      </c>
      <c r="L464" s="25">
        <v>92.188589999999991</v>
      </c>
      <c r="M464" s="25">
        <v>0</v>
      </c>
      <c r="N464" s="25">
        <v>92.188589999999991</v>
      </c>
      <c r="O464" s="25">
        <v>19549.408070000001</v>
      </c>
      <c r="P464" s="25">
        <v>2175.0464500000003</v>
      </c>
      <c r="Q464" s="25">
        <v>0</v>
      </c>
      <c r="R464" s="26">
        <v>2175.0464500000003</v>
      </c>
    </row>
    <row r="465" spans="1:18">
      <c r="A465" s="27"/>
      <c r="B465" s="27"/>
      <c r="C465" s="22" t="s">
        <v>471</v>
      </c>
      <c r="D465" s="22" t="s">
        <v>472</v>
      </c>
      <c r="E465" s="23">
        <v>369</v>
      </c>
      <c r="F465" s="24">
        <v>114669.48212999999</v>
      </c>
      <c r="G465" s="25">
        <v>0</v>
      </c>
      <c r="H465" s="25">
        <v>114669.48212999999</v>
      </c>
      <c r="I465" s="25">
        <v>61885.975149999998</v>
      </c>
      <c r="J465" s="25">
        <v>302.89796000000001</v>
      </c>
      <c r="K465" s="25">
        <v>62188.87311</v>
      </c>
      <c r="L465" s="25">
        <v>17594.99987</v>
      </c>
      <c r="M465" s="25">
        <v>1999.4073799999999</v>
      </c>
      <c r="N465" s="25">
        <v>19594.40725</v>
      </c>
      <c r="O465" s="25">
        <v>196452.76249000002</v>
      </c>
      <c r="P465" s="25">
        <v>71068.557990000001</v>
      </c>
      <c r="Q465" s="25">
        <v>0</v>
      </c>
      <c r="R465" s="26">
        <v>71068.557990000001</v>
      </c>
    </row>
    <row r="466" spans="1:18">
      <c r="A466" s="27"/>
      <c r="B466" s="27"/>
      <c r="C466" s="27"/>
      <c r="D466" s="27"/>
      <c r="E466" s="28">
        <v>790</v>
      </c>
      <c r="F466" s="29">
        <v>57.433</v>
      </c>
      <c r="G466" s="30">
        <v>0</v>
      </c>
      <c r="H466" s="30">
        <v>57.433</v>
      </c>
      <c r="I466" s="30">
        <v>0.30685000000000001</v>
      </c>
      <c r="J466" s="30">
        <v>0</v>
      </c>
      <c r="K466" s="30">
        <v>0.30685000000000001</v>
      </c>
      <c r="L466" s="30">
        <v>1880.87077</v>
      </c>
      <c r="M466" s="30">
        <v>0</v>
      </c>
      <c r="N466" s="30">
        <v>1880.87077</v>
      </c>
      <c r="O466" s="30">
        <v>1938.6106200000002</v>
      </c>
      <c r="P466" s="30">
        <v>1723.4369099999999</v>
      </c>
      <c r="Q466" s="30">
        <v>0</v>
      </c>
      <c r="R466" s="31">
        <v>1723.4369099999999</v>
      </c>
    </row>
    <row r="467" spans="1:18">
      <c r="A467" s="27"/>
      <c r="B467" s="27"/>
      <c r="C467" s="27"/>
      <c r="D467" s="27"/>
      <c r="E467" s="28">
        <v>706</v>
      </c>
      <c r="F467" s="29">
        <v>0</v>
      </c>
      <c r="G467" s="30">
        <v>0</v>
      </c>
      <c r="H467" s="30">
        <v>0</v>
      </c>
      <c r="I467" s="30">
        <v>0</v>
      </c>
      <c r="J467" s="30">
        <v>0</v>
      </c>
      <c r="K467" s="30">
        <v>0</v>
      </c>
      <c r="L467" s="30">
        <v>0</v>
      </c>
      <c r="M467" s="30">
        <v>0</v>
      </c>
      <c r="N467" s="30">
        <v>0</v>
      </c>
      <c r="O467" s="30">
        <v>0</v>
      </c>
      <c r="P467" s="30">
        <v>0</v>
      </c>
      <c r="Q467" s="30">
        <v>0</v>
      </c>
      <c r="R467" s="31">
        <v>0</v>
      </c>
    </row>
    <row r="468" spans="1:18">
      <c r="A468" s="27"/>
      <c r="B468" s="27"/>
      <c r="C468" s="27"/>
      <c r="D468" s="22" t="s">
        <v>473</v>
      </c>
      <c r="E468" s="23">
        <v>370</v>
      </c>
      <c r="F468" s="24">
        <v>8429.8819499999991</v>
      </c>
      <c r="G468" s="25">
        <v>0</v>
      </c>
      <c r="H468" s="25">
        <v>8429.8819499999991</v>
      </c>
      <c r="I468" s="25">
        <v>7735.9806799999997</v>
      </c>
      <c r="J468" s="25">
        <v>0</v>
      </c>
      <c r="K468" s="25">
        <v>7735.9806799999997</v>
      </c>
      <c r="L468" s="25">
        <v>413.44370000000004</v>
      </c>
      <c r="M468" s="25">
        <v>0</v>
      </c>
      <c r="N468" s="25">
        <v>413.44370000000004</v>
      </c>
      <c r="O468" s="25">
        <v>16579.306329999999</v>
      </c>
      <c r="P468" s="25">
        <v>2617.5465299999996</v>
      </c>
      <c r="Q468" s="25">
        <v>0</v>
      </c>
      <c r="R468" s="26">
        <v>2617.5465299999996</v>
      </c>
    </row>
    <row r="469" spans="1:18">
      <c r="A469" s="27"/>
      <c r="B469" s="27"/>
      <c r="C469" s="22" t="s">
        <v>474</v>
      </c>
      <c r="D469" s="22" t="s">
        <v>474</v>
      </c>
      <c r="E469" s="23">
        <v>371</v>
      </c>
      <c r="F469" s="24">
        <v>7161.2059100000006</v>
      </c>
      <c r="G469" s="25">
        <v>0</v>
      </c>
      <c r="H469" s="25">
        <v>7161.2059100000006</v>
      </c>
      <c r="I469" s="25">
        <v>12551.655460000002</v>
      </c>
      <c r="J469" s="25">
        <v>39.571460000000002</v>
      </c>
      <c r="K469" s="25">
        <v>12591.226919999999</v>
      </c>
      <c r="L469" s="25">
        <v>586.76396999999997</v>
      </c>
      <c r="M469" s="25">
        <v>39.68092</v>
      </c>
      <c r="N469" s="25">
        <v>626.44488999999999</v>
      </c>
      <c r="O469" s="25">
        <v>20378.87772</v>
      </c>
      <c r="P469" s="25">
        <v>4567.0407999999998</v>
      </c>
      <c r="Q469" s="25">
        <v>0</v>
      </c>
      <c r="R469" s="26">
        <v>4567.0407999999998</v>
      </c>
    </row>
    <row r="470" spans="1:18">
      <c r="A470" s="27"/>
      <c r="B470" s="27"/>
      <c r="C470" s="22" t="s">
        <v>475</v>
      </c>
      <c r="D470" s="22" t="s">
        <v>475</v>
      </c>
      <c r="E470" s="23">
        <v>361</v>
      </c>
      <c r="F470" s="24">
        <v>1376.7808799999998</v>
      </c>
      <c r="G470" s="25">
        <v>0</v>
      </c>
      <c r="H470" s="25">
        <v>1376.7808799999998</v>
      </c>
      <c r="I470" s="25">
        <v>15471.885199999999</v>
      </c>
      <c r="J470" s="25">
        <v>3.5830000000000001E-2</v>
      </c>
      <c r="K470" s="25">
        <v>15471.92103</v>
      </c>
      <c r="L470" s="25">
        <v>798.97474999999997</v>
      </c>
      <c r="M470" s="25">
        <v>0</v>
      </c>
      <c r="N470" s="25">
        <v>798.97474999999997</v>
      </c>
      <c r="O470" s="25">
        <v>17647.676660000001</v>
      </c>
      <c r="P470" s="25">
        <v>4131.9660299999996</v>
      </c>
      <c r="Q470" s="25">
        <v>0</v>
      </c>
      <c r="R470" s="26">
        <v>4131.9660299999996</v>
      </c>
    </row>
    <row r="471" spans="1:18">
      <c r="A471" s="27"/>
      <c r="B471" s="27"/>
      <c r="C471" s="22" t="s">
        <v>476</v>
      </c>
      <c r="D471" s="22" t="s">
        <v>476</v>
      </c>
      <c r="E471" s="23">
        <v>366</v>
      </c>
      <c r="F471" s="24">
        <v>4492.0071100000005</v>
      </c>
      <c r="G471" s="25">
        <v>0</v>
      </c>
      <c r="H471" s="25">
        <v>4492.0071100000005</v>
      </c>
      <c r="I471" s="25">
        <v>19567.548059999997</v>
      </c>
      <c r="J471" s="25">
        <v>3.51146</v>
      </c>
      <c r="K471" s="25">
        <v>19571.059519999999</v>
      </c>
      <c r="L471" s="25">
        <v>571.26261999999997</v>
      </c>
      <c r="M471" s="25">
        <v>0</v>
      </c>
      <c r="N471" s="25">
        <v>571.26261999999997</v>
      </c>
      <c r="O471" s="25">
        <v>24634.329249999999</v>
      </c>
      <c r="P471" s="25">
        <v>4907.7960999999996</v>
      </c>
      <c r="Q471" s="25">
        <v>0</v>
      </c>
      <c r="R471" s="26">
        <v>4907.7960999999996</v>
      </c>
    </row>
    <row r="472" spans="1:18">
      <c r="A472" s="27"/>
      <c r="B472" s="27"/>
      <c r="C472" s="27"/>
      <c r="D472" s="22" t="s">
        <v>477</v>
      </c>
      <c r="E472" s="23">
        <v>497</v>
      </c>
      <c r="F472" s="24">
        <v>191.55788000000001</v>
      </c>
      <c r="G472" s="25">
        <v>0</v>
      </c>
      <c r="H472" s="25">
        <v>191.55788000000001</v>
      </c>
      <c r="I472" s="25">
        <v>2560.7447599999996</v>
      </c>
      <c r="J472" s="25">
        <v>0.38877999999999996</v>
      </c>
      <c r="K472" s="25">
        <v>2561.1335399999998</v>
      </c>
      <c r="L472" s="25">
        <v>61.827030000000001</v>
      </c>
      <c r="M472" s="25">
        <v>0</v>
      </c>
      <c r="N472" s="25">
        <v>61.827030000000001</v>
      </c>
      <c r="O472" s="25">
        <v>2814.51845</v>
      </c>
      <c r="P472" s="25">
        <v>1454.3365100000001</v>
      </c>
      <c r="Q472" s="25">
        <v>0</v>
      </c>
      <c r="R472" s="26">
        <v>1454.3365100000001</v>
      </c>
    </row>
    <row r="473" spans="1:18">
      <c r="A473" s="27"/>
      <c r="B473" s="27"/>
      <c r="C473" s="22" t="s">
        <v>478</v>
      </c>
      <c r="D473" s="22" t="s">
        <v>479</v>
      </c>
      <c r="E473" s="23">
        <v>351</v>
      </c>
      <c r="F473" s="24">
        <v>392.16737999999998</v>
      </c>
      <c r="G473" s="25">
        <v>0</v>
      </c>
      <c r="H473" s="25">
        <v>392.16737999999998</v>
      </c>
      <c r="I473" s="25">
        <v>2078.866</v>
      </c>
      <c r="J473" s="25">
        <v>3.6482899999999998</v>
      </c>
      <c r="K473" s="25">
        <v>2082.5142900000001</v>
      </c>
      <c r="L473" s="25">
        <v>108.36039</v>
      </c>
      <c r="M473" s="25">
        <v>0</v>
      </c>
      <c r="N473" s="25">
        <v>108.36039</v>
      </c>
      <c r="O473" s="25">
        <v>2583.0420600000002</v>
      </c>
      <c r="P473" s="25">
        <v>2845.7241800000002</v>
      </c>
      <c r="Q473" s="25">
        <v>0</v>
      </c>
      <c r="R473" s="26">
        <v>2845.7241800000002</v>
      </c>
    </row>
    <row r="474" spans="1:18">
      <c r="A474" s="27"/>
      <c r="B474" s="27"/>
      <c r="C474" s="27"/>
      <c r="D474" s="22" t="s">
        <v>480</v>
      </c>
      <c r="E474" s="23">
        <v>353</v>
      </c>
      <c r="F474" s="24">
        <v>272.06296000000003</v>
      </c>
      <c r="G474" s="25">
        <v>0</v>
      </c>
      <c r="H474" s="25">
        <v>272.06296000000003</v>
      </c>
      <c r="I474" s="25">
        <v>1816.4033999999999</v>
      </c>
      <c r="J474" s="25">
        <v>12.924379999999999</v>
      </c>
      <c r="K474" s="25">
        <v>1829.3277800000001</v>
      </c>
      <c r="L474" s="25">
        <v>47.292010000000005</v>
      </c>
      <c r="M474" s="25">
        <v>0</v>
      </c>
      <c r="N474" s="25">
        <v>47.292010000000005</v>
      </c>
      <c r="O474" s="25">
        <v>2148.6827499999999</v>
      </c>
      <c r="P474" s="25">
        <v>2689.2226600000004</v>
      </c>
      <c r="Q474" s="25">
        <v>0</v>
      </c>
      <c r="R474" s="26">
        <v>2689.2226600000004</v>
      </c>
    </row>
    <row r="475" spans="1:18">
      <c r="A475" s="27"/>
      <c r="B475" s="27"/>
      <c r="C475" s="27"/>
      <c r="D475" s="22" t="s">
        <v>478</v>
      </c>
      <c r="E475" s="23">
        <v>350</v>
      </c>
      <c r="F475" s="24">
        <v>34397.589489999998</v>
      </c>
      <c r="G475" s="25">
        <v>0</v>
      </c>
      <c r="H475" s="25">
        <v>34397.589489999998</v>
      </c>
      <c r="I475" s="25">
        <v>45868.177349999998</v>
      </c>
      <c r="J475" s="25">
        <v>45.473419999999997</v>
      </c>
      <c r="K475" s="25">
        <v>45913.65077</v>
      </c>
      <c r="L475" s="25">
        <v>1350.7568100000001</v>
      </c>
      <c r="M475" s="25">
        <v>32.462490000000003</v>
      </c>
      <c r="N475" s="25">
        <v>1383.2193</v>
      </c>
      <c r="O475" s="25">
        <v>81694.459560000003</v>
      </c>
      <c r="P475" s="25">
        <v>14680.37463</v>
      </c>
      <c r="Q475" s="25">
        <v>0</v>
      </c>
      <c r="R475" s="26">
        <v>14680.37463</v>
      </c>
    </row>
    <row r="476" spans="1:18">
      <c r="A476" s="27"/>
      <c r="B476" s="27"/>
      <c r="C476" s="22" t="s">
        <v>481</v>
      </c>
      <c r="D476" s="22" t="s">
        <v>482</v>
      </c>
      <c r="E476" s="23">
        <v>482</v>
      </c>
      <c r="F476" s="24">
        <v>6828.3158400000002</v>
      </c>
      <c r="G476" s="25">
        <v>0</v>
      </c>
      <c r="H476" s="25">
        <v>6828.3158400000002</v>
      </c>
      <c r="I476" s="25">
        <v>24172.877499999999</v>
      </c>
      <c r="J476" s="25">
        <v>0.60141</v>
      </c>
      <c r="K476" s="25">
        <v>24173.478910000002</v>
      </c>
      <c r="L476" s="25">
        <v>595.77831999999989</v>
      </c>
      <c r="M476" s="25">
        <v>0</v>
      </c>
      <c r="N476" s="25">
        <v>595.77831999999989</v>
      </c>
      <c r="O476" s="25">
        <v>31597.573069999999</v>
      </c>
      <c r="P476" s="25">
        <v>6067.8377199999995</v>
      </c>
      <c r="Q476" s="25">
        <v>0</v>
      </c>
      <c r="R476" s="26">
        <v>6067.8377199999995</v>
      </c>
    </row>
    <row r="477" spans="1:18">
      <c r="A477" s="27"/>
      <c r="B477" s="27"/>
      <c r="C477" s="27"/>
      <c r="D477" s="22" t="s">
        <v>483</v>
      </c>
      <c r="E477" s="23">
        <v>594</v>
      </c>
      <c r="F477" s="24">
        <v>124.47486000000001</v>
      </c>
      <c r="G477" s="25">
        <v>0</v>
      </c>
      <c r="H477" s="25">
        <v>124.47486000000001</v>
      </c>
      <c r="I477" s="25">
        <v>3177.47876</v>
      </c>
      <c r="J477" s="25">
        <v>0</v>
      </c>
      <c r="K477" s="25">
        <v>3177.47876</v>
      </c>
      <c r="L477" s="25">
        <v>96.587339999999998</v>
      </c>
      <c r="M477" s="25">
        <v>0</v>
      </c>
      <c r="N477" s="25">
        <v>96.587339999999998</v>
      </c>
      <c r="O477" s="25">
        <v>3398.5409599999998</v>
      </c>
      <c r="P477" s="25">
        <v>3464.8017500000001</v>
      </c>
      <c r="Q477" s="25">
        <v>0</v>
      </c>
      <c r="R477" s="26">
        <v>3464.8017500000001</v>
      </c>
    </row>
    <row r="478" spans="1:18">
      <c r="A478" s="27"/>
      <c r="B478" s="27"/>
      <c r="C478" s="22" t="s">
        <v>484</v>
      </c>
      <c r="D478" s="22" t="s">
        <v>485</v>
      </c>
      <c r="E478" s="23">
        <v>352</v>
      </c>
      <c r="F478" s="24">
        <v>4759.4766100000006</v>
      </c>
      <c r="G478" s="25">
        <v>0</v>
      </c>
      <c r="H478" s="25">
        <v>4759.4766100000006</v>
      </c>
      <c r="I478" s="25">
        <v>12970.832849999999</v>
      </c>
      <c r="J478" s="25">
        <v>0</v>
      </c>
      <c r="K478" s="25">
        <v>12970.832849999999</v>
      </c>
      <c r="L478" s="25">
        <v>560.03233</v>
      </c>
      <c r="M478" s="25">
        <v>0</v>
      </c>
      <c r="N478" s="25">
        <v>560.03233</v>
      </c>
      <c r="O478" s="25">
        <v>18290.341789999999</v>
      </c>
      <c r="P478" s="25">
        <v>4148.3021699999999</v>
      </c>
      <c r="Q478" s="25">
        <v>0</v>
      </c>
      <c r="R478" s="26">
        <v>4148.3021699999999</v>
      </c>
    </row>
    <row r="479" spans="1:18">
      <c r="A479" s="27"/>
      <c r="B479" s="27"/>
      <c r="C479" s="22" t="s">
        <v>486</v>
      </c>
      <c r="D479" s="22" t="s">
        <v>486</v>
      </c>
      <c r="E479" s="23">
        <v>359</v>
      </c>
      <c r="F479" s="24">
        <v>15947.168019999999</v>
      </c>
      <c r="G479" s="25">
        <v>0</v>
      </c>
      <c r="H479" s="25">
        <v>15947.168019999999</v>
      </c>
      <c r="I479" s="25">
        <v>22173.569179999999</v>
      </c>
      <c r="J479" s="25">
        <v>45.081620000000001</v>
      </c>
      <c r="K479" s="25">
        <v>22218.650799999999</v>
      </c>
      <c r="L479" s="25">
        <v>633.67108999999994</v>
      </c>
      <c r="M479" s="25">
        <v>0</v>
      </c>
      <c r="N479" s="25">
        <v>633.67108999999994</v>
      </c>
      <c r="O479" s="25">
        <v>38799.489909999997</v>
      </c>
      <c r="P479" s="25">
        <v>3286.4758400000001</v>
      </c>
      <c r="Q479" s="25">
        <v>0</v>
      </c>
      <c r="R479" s="26">
        <v>3286.4758400000001</v>
      </c>
    </row>
    <row r="480" spans="1:18">
      <c r="A480" s="27"/>
      <c r="B480" s="27"/>
      <c r="C480" s="22" t="s">
        <v>487</v>
      </c>
      <c r="D480" s="22" t="s">
        <v>487</v>
      </c>
      <c r="E480" s="23">
        <v>495</v>
      </c>
      <c r="F480" s="24">
        <v>167.90048000000002</v>
      </c>
      <c r="G480" s="25">
        <v>0</v>
      </c>
      <c r="H480" s="25">
        <v>167.90048000000002</v>
      </c>
      <c r="I480" s="25">
        <v>6778.0958499999997</v>
      </c>
      <c r="J480" s="25">
        <v>0.18471000000000001</v>
      </c>
      <c r="K480" s="25">
        <v>6778.2805599999992</v>
      </c>
      <c r="L480" s="25">
        <v>155.15955</v>
      </c>
      <c r="M480" s="25">
        <v>0</v>
      </c>
      <c r="N480" s="25">
        <v>155.15955</v>
      </c>
      <c r="O480" s="25">
        <v>7101.3405899999998</v>
      </c>
      <c r="P480" s="25">
        <v>4404.0147200000001</v>
      </c>
      <c r="Q480" s="25">
        <v>0</v>
      </c>
      <c r="R480" s="26">
        <v>4404.0147200000001</v>
      </c>
    </row>
    <row r="481" spans="1:18">
      <c r="A481" s="27"/>
      <c r="B481" s="22" t="s">
        <v>488</v>
      </c>
      <c r="C481" s="22" t="s">
        <v>182</v>
      </c>
      <c r="D481" s="22" t="s">
        <v>182</v>
      </c>
      <c r="E481" s="23">
        <v>180</v>
      </c>
      <c r="F481" s="24">
        <v>4873.9256100000002</v>
      </c>
      <c r="G481" s="25">
        <v>0</v>
      </c>
      <c r="H481" s="25">
        <v>4873.9256100000002</v>
      </c>
      <c r="I481" s="25">
        <v>8242.3189899999998</v>
      </c>
      <c r="J481" s="25">
        <v>108.95461999999999</v>
      </c>
      <c r="K481" s="25">
        <v>8351.2736100000002</v>
      </c>
      <c r="L481" s="25">
        <v>1178.36355</v>
      </c>
      <c r="M481" s="25">
        <v>16.208549999999999</v>
      </c>
      <c r="N481" s="25">
        <v>1194.5721000000001</v>
      </c>
      <c r="O481" s="25">
        <v>14419.77132</v>
      </c>
      <c r="P481" s="25">
        <v>12311.4887</v>
      </c>
      <c r="Q481" s="25">
        <v>0</v>
      </c>
      <c r="R481" s="26">
        <v>12311.4887</v>
      </c>
    </row>
    <row r="482" spans="1:18">
      <c r="A482" s="27"/>
      <c r="B482" s="27"/>
      <c r="C482" s="22" t="s">
        <v>489</v>
      </c>
      <c r="D482" s="22" t="s">
        <v>490</v>
      </c>
      <c r="E482" s="23">
        <v>176</v>
      </c>
      <c r="F482" s="24">
        <v>2483.49028</v>
      </c>
      <c r="G482" s="25">
        <v>0</v>
      </c>
      <c r="H482" s="25">
        <v>2483.49028</v>
      </c>
      <c r="I482" s="25">
        <v>20033.527469999997</v>
      </c>
      <c r="J482" s="25">
        <v>29.042830000000002</v>
      </c>
      <c r="K482" s="25">
        <v>20062.570299999999</v>
      </c>
      <c r="L482" s="25">
        <v>2207.7788799999998</v>
      </c>
      <c r="M482" s="25">
        <v>0.79747999999999997</v>
      </c>
      <c r="N482" s="25">
        <v>2208.57636</v>
      </c>
      <c r="O482" s="25">
        <v>24754.63694</v>
      </c>
      <c r="P482" s="25">
        <v>36711.034639999998</v>
      </c>
      <c r="Q482" s="25">
        <v>0</v>
      </c>
      <c r="R482" s="26">
        <v>36711.034639999998</v>
      </c>
    </row>
    <row r="483" spans="1:18">
      <c r="A483" s="27"/>
      <c r="B483" s="27"/>
      <c r="C483" s="22" t="s">
        <v>491</v>
      </c>
      <c r="D483" s="22" t="s">
        <v>491</v>
      </c>
      <c r="E483" s="23">
        <v>171</v>
      </c>
      <c r="F483" s="24">
        <v>31686.971649999999</v>
      </c>
      <c r="G483" s="25">
        <v>17.85547</v>
      </c>
      <c r="H483" s="25">
        <v>31704.827120000002</v>
      </c>
      <c r="I483" s="25">
        <v>35846.899189999996</v>
      </c>
      <c r="J483" s="25">
        <v>163.94139999999999</v>
      </c>
      <c r="K483" s="25">
        <v>36010.840590000007</v>
      </c>
      <c r="L483" s="25">
        <v>7882.8883399999995</v>
      </c>
      <c r="M483" s="25">
        <v>334.31290999999999</v>
      </c>
      <c r="N483" s="25">
        <v>8217.2012500000001</v>
      </c>
      <c r="O483" s="25">
        <v>75932.868959999993</v>
      </c>
      <c r="P483" s="25">
        <v>66663.595450000008</v>
      </c>
      <c r="Q483" s="25">
        <v>0</v>
      </c>
      <c r="R483" s="26">
        <v>66663.595450000008</v>
      </c>
    </row>
    <row r="484" spans="1:18">
      <c r="A484" s="27"/>
      <c r="B484" s="27"/>
      <c r="C484" s="27"/>
      <c r="D484" s="22" t="s">
        <v>492</v>
      </c>
      <c r="E484" s="23">
        <v>444</v>
      </c>
      <c r="F484" s="24">
        <v>5086.2965000000004</v>
      </c>
      <c r="G484" s="25">
        <v>0</v>
      </c>
      <c r="H484" s="25">
        <v>5086.2965000000004</v>
      </c>
      <c r="I484" s="25">
        <v>12751.280140000001</v>
      </c>
      <c r="J484" s="25">
        <v>3.6999999999999999E-4</v>
      </c>
      <c r="K484" s="25">
        <v>12751.280510000001</v>
      </c>
      <c r="L484" s="25">
        <v>491.11295000000001</v>
      </c>
      <c r="M484" s="25">
        <v>0</v>
      </c>
      <c r="N484" s="25">
        <v>491.11295000000001</v>
      </c>
      <c r="O484" s="25">
        <v>18328.68996</v>
      </c>
      <c r="P484" s="25">
        <v>6712.9527900000003</v>
      </c>
      <c r="Q484" s="25">
        <v>0</v>
      </c>
      <c r="R484" s="26">
        <v>6712.9527900000003</v>
      </c>
    </row>
    <row r="485" spans="1:18">
      <c r="A485" s="27"/>
      <c r="B485" s="27"/>
      <c r="C485" s="22" t="s">
        <v>493</v>
      </c>
      <c r="D485" s="22" t="s">
        <v>494</v>
      </c>
      <c r="E485" s="23">
        <v>505</v>
      </c>
      <c r="F485" s="24">
        <v>2800.3893700000003</v>
      </c>
      <c r="G485" s="25">
        <v>0</v>
      </c>
      <c r="H485" s="25">
        <v>2800.3893700000003</v>
      </c>
      <c r="I485" s="25">
        <v>12031.298220000001</v>
      </c>
      <c r="J485" s="25">
        <v>1.5400000000000001E-3</v>
      </c>
      <c r="K485" s="25">
        <v>12031.29976</v>
      </c>
      <c r="L485" s="25">
        <v>1931.94317</v>
      </c>
      <c r="M485" s="25">
        <v>74.577550000000002</v>
      </c>
      <c r="N485" s="25">
        <v>2006.52072</v>
      </c>
      <c r="O485" s="25">
        <v>16838.209850000003</v>
      </c>
      <c r="P485" s="25">
        <v>14202.240880000001</v>
      </c>
      <c r="Q485" s="25">
        <v>0</v>
      </c>
      <c r="R485" s="26">
        <v>14202.240880000001</v>
      </c>
    </row>
    <row r="486" spans="1:18">
      <c r="A486" s="27"/>
      <c r="B486" s="27"/>
      <c r="C486" s="27"/>
      <c r="D486" s="22" t="s">
        <v>493</v>
      </c>
      <c r="E486" s="23">
        <v>177</v>
      </c>
      <c r="F486" s="24">
        <v>7421.5481399999999</v>
      </c>
      <c r="G486" s="25">
        <v>0</v>
      </c>
      <c r="H486" s="25">
        <v>7421.5481399999999</v>
      </c>
      <c r="I486" s="25">
        <v>6569.0124800000003</v>
      </c>
      <c r="J486" s="25">
        <v>10.51764</v>
      </c>
      <c r="K486" s="25">
        <v>6579.5301200000004</v>
      </c>
      <c r="L486" s="25">
        <v>2359.47444</v>
      </c>
      <c r="M486" s="25">
        <v>227.23414000000002</v>
      </c>
      <c r="N486" s="25">
        <v>2586.70858</v>
      </c>
      <c r="O486" s="25">
        <v>16587.786840000001</v>
      </c>
      <c r="P486" s="25">
        <v>17057.831149999998</v>
      </c>
      <c r="Q486" s="25">
        <v>0</v>
      </c>
      <c r="R486" s="26">
        <v>17057.831149999998</v>
      </c>
    </row>
    <row r="487" spans="1:18">
      <c r="A487" s="27"/>
      <c r="B487" s="27"/>
      <c r="C487" s="27"/>
      <c r="D487" s="22" t="s">
        <v>495</v>
      </c>
      <c r="E487" s="23">
        <v>710</v>
      </c>
      <c r="F487" s="24">
        <v>894.92402000000004</v>
      </c>
      <c r="G487" s="25">
        <v>0</v>
      </c>
      <c r="H487" s="25">
        <v>894.92402000000004</v>
      </c>
      <c r="I487" s="25">
        <v>3821.1530600000001</v>
      </c>
      <c r="J487" s="25">
        <v>0</v>
      </c>
      <c r="K487" s="25">
        <v>3821.1530600000001</v>
      </c>
      <c r="L487" s="25">
        <v>221.11669000000001</v>
      </c>
      <c r="M487" s="25">
        <v>0</v>
      </c>
      <c r="N487" s="25">
        <v>221.11669000000001</v>
      </c>
      <c r="O487" s="25">
        <v>4937.1937699999999</v>
      </c>
      <c r="P487" s="25">
        <v>5290.2670900000003</v>
      </c>
      <c r="Q487" s="25">
        <v>0</v>
      </c>
      <c r="R487" s="26">
        <v>5290.2670900000003</v>
      </c>
    </row>
    <row r="488" spans="1:18">
      <c r="A488" s="27"/>
      <c r="B488" s="27"/>
      <c r="C488" s="22" t="s">
        <v>488</v>
      </c>
      <c r="D488" s="22" t="s">
        <v>496</v>
      </c>
      <c r="E488" s="23">
        <v>179</v>
      </c>
      <c r="F488" s="24">
        <v>30217.77766</v>
      </c>
      <c r="G488" s="25">
        <v>0</v>
      </c>
      <c r="H488" s="25">
        <v>30217.77766</v>
      </c>
      <c r="I488" s="25">
        <v>69486.749840000004</v>
      </c>
      <c r="J488" s="25">
        <v>381.36989</v>
      </c>
      <c r="K488" s="25">
        <v>69868.119730000006</v>
      </c>
      <c r="L488" s="25">
        <v>9810.5155299999988</v>
      </c>
      <c r="M488" s="25">
        <v>1058.2348100000002</v>
      </c>
      <c r="N488" s="25">
        <v>10868.750340000001</v>
      </c>
      <c r="O488" s="25">
        <v>110954.64773</v>
      </c>
      <c r="P488" s="25">
        <v>96145.008150000009</v>
      </c>
      <c r="Q488" s="25">
        <v>0</v>
      </c>
      <c r="R488" s="26">
        <v>96145.008150000009</v>
      </c>
    </row>
    <row r="489" spans="1:18">
      <c r="A489" s="27"/>
      <c r="B489" s="27"/>
      <c r="C489" s="27"/>
      <c r="D489" s="22" t="s">
        <v>497</v>
      </c>
      <c r="E489" s="23">
        <v>625</v>
      </c>
      <c r="F489" s="24">
        <v>2785.1578</v>
      </c>
      <c r="G489" s="25">
        <v>0</v>
      </c>
      <c r="H489" s="25">
        <v>2785.1578</v>
      </c>
      <c r="I489" s="25">
        <v>15157.759410000001</v>
      </c>
      <c r="J489" s="25">
        <v>0</v>
      </c>
      <c r="K489" s="25">
        <v>15157.759410000001</v>
      </c>
      <c r="L489" s="25">
        <v>1407.58995</v>
      </c>
      <c r="M489" s="25">
        <v>18.920439999999999</v>
      </c>
      <c r="N489" s="25">
        <v>1426.5103899999999</v>
      </c>
      <c r="O489" s="25">
        <v>19369.427600000003</v>
      </c>
      <c r="P489" s="25">
        <v>12459.310170000001</v>
      </c>
      <c r="Q489" s="25">
        <v>0</v>
      </c>
      <c r="R489" s="26">
        <v>12459.310170000001</v>
      </c>
    </row>
    <row r="490" spans="1:18">
      <c r="A490" s="27"/>
      <c r="B490" s="27"/>
      <c r="C490" s="27"/>
      <c r="D490" s="22" t="s">
        <v>498</v>
      </c>
      <c r="E490" s="23">
        <v>707</v>
      </c>
      <c r="F490" s="24">
        <v>0.317</v>
      </c>
      <c r="G490" s="25">
        <v>0</v>
      </c>
      <c r="H490" s="25">
        <v>0.317</v>
      </c>
      <c r="I490" s="25">
        <v>2.0000000000000002E-5</v>
      </c>
      <c r="J490" s="25">
        <v>0</v>
      </c>
      <c r="K490" s="25">
        <v>2.0000000000000002E-5</v>
      </c>
      <c r="L490" s="25">
        <v>378.87852000000004</v>
      </c>
      <c r="M490" s="25">
        <v>0</v>
      </c>
      <c r="N490" s="25">
        <v>378.87852000000004</v>
      </c>
      <c r="O490" s="25">
        <v>379.19553999999999</v>
      </c>
      <c r="P490" s="25">
        <v>5888.0028899999998</v>
      </c>
      <c r="Q490" s="25">
        <v>0</v>
      </c>
      <c r="R490" s="26">
        <v>5888.0028899999998</v>
      </c>
    </row>
    <row r="491" spans="1:18">
      <c r="A491" s="27"/>
      <c r="B491" s="27"/>
      <c r="C491" s="22" t="s">
        <v>499</v>
      </c>
      <c r="D491" s="22" t="s">
        <v>499</v>
      </c>
      <c r="E491" s="23">
        <v>182</v>
      </c>
      <c r="F491" s="24">
        <v>5049.9330499999996</v>
      </c>
      <c r="G491" s="25">
        <v>0</v>
      </c>
      <c r="H491" s="25">
        <v>5049.9330499999996</v>
      </c>
      <c r="I491" s="25">
        <v>33262.835769999998</v>
      </c>
      <c r="J491" s="25">
        <v>41.375029999999995</v>
      </c>
      <c r="K491" s="25">
        <v>33304.210800000001</v>
      </c>
      <c r="L491" s="25">
        <v>1955.99818</v>
      </c>
      <c r="M491" s="25">
        <v>23.541430000000002</v>
      </c>
      <c r="N491" s="25">
        <v>1979.53961</v>
      </c>
      <c r="O491" s="25">
        <v>40333.68346</v>
      </c>
      <c r="P491" s="25">
        <v>17999.948579999997</v>
      </c>
      <c r="Q491" s="25">
        <v>0</v>
      </c>
      <c r="R491" s="26">
        <v>17999.948579999997</v>
      </c>
    </row>
    <row r="492" spans="1:18">
      <c r="A492" s="27"/>
      <c r="B492" s="27"/>
      <c r="C492" s="27"/>
      <c r="D492" s="27"/>
      <c r="E492" s="28">
        <v>738</v>
      </c>
      <c r="F492" s="29">
        <v>0</v>
      </c>
      <c r="G492" s="30">
        <v>0</v>
      </c>
      <c r="H492" s="30">
        <v>0</v>
      </c>
      <c r="I492" s="30">
        <v>0</v>
      </c>
      <c r="J492" s="30">
        <v>0</v>
      </c>
      <c r="K492" s="30">
        <v>0</v>
      </c>
      <c r="L492" s="30">
        <v>0</v>
      </c>
      <c r="M492" s="30">
        <v>0</v>
      </c>
      <c r="N492" s="30">
        <v>0</v>
      </c>
      <c r="O492" s="30">
        <v>0</v>
      </c>
      <c r="P492" s="30">
        <v>0</v>
      </c>
      <c r="Q492" s="30">
        <v>0</v>
      </c>
      <c r="R492" s="31">
        <v>0</v>
      </c>
    </row>
    <row r="493" spans="1:18">
      <c r="A493" s="27"/>
      <c r="B493" s="27"/>
      <c r="C493" s="27"/>
      <c r="D493" s="22" t="s">
        <v>500</v>
      </c>
      <c r="E493" s="23">
        <v>649</v>
      </c>
      <c r="F493" s="24">
        <v>499.39003000000002</v>
      </c>
      <c r="G493" s="25">
        <v>0</v>
      </c>
      <c r="H493" s="25">
        <v>499.39003000000002</v>
      </c>
      <c r="I493" s="25">
        <v>5994.2984200000001</v>
      </c>
      <c r="J493" s="25">
        <v>0</v>
      </c>
      <c r="K493" s="25">
        <v>5994.2984200000001</v>
      </c>
      <c r="L493" s="25">
        <v>116.92257000000001</v>
      </c>
      <c r="M493" s="25">
        <v>0</v>
      </c>
      <c r="N493" s="25">
        <v>116.92257000000001</v>
      </c>
      <c r="O493" s="25">
        <v>6610.6110199999994</v>
      </c>
      <c r="P493" s="25">
        <v>3239.5856800000001</v>
      </c>
      <c r="Q493" s="25">
        <v>0</v>
      </c>
      <c r="R493" s="26">
        <v>3239.5856800000001</v>
      </c>
    </row>
    <row r="494" spans="1:18">
      <c r="A494" s="27"/>
      <c r="B494" s="27"/>
      <c r="C494" s="27"/>
      <c r="D494" s="22" t="s">
        <v>501</v>
      </c>
      <c r="E494" s="23">
        <v>183</v>
      </c>
      <c r="F494" s="24">
        <v>1310.79502</v>
      </c>
      <c r="G494" s="25">
        <v>0</v>
      </c>
      <c r="H494" s="25">
        <v>1310.79502</v>
      </c>
      <c r="I494" s="25">
        <v>24303.42757</v>
      </c>
      <c r="J494" s="25">
        <v>24.155480000000001</v>
      </c>
      <c r="K494" s="25">
        <v>24327.583050000001</v>
      </c>
      <c r="L494" s="25">
        <v>128.99003999999999</v>
      </c>
      <c r="M494" s="25">
        <v>33.075000000000003</v>
      </c>
      <c r="N494" s="25">
        <v>162.06504000000001</v>
      </c>
      <c r="O494" s="25">
        <v>25800.44311</v>
      </c>
      <c r="P494" s="25">
        <v>7861.1461900000004</v>
      </c>
      <c r="Q494" s="25">
        <v>0</v>
      </c>
      <c r="R494" s="26">
        <v>7861.1461900000004</v>
      </c>
    </row>
    <row r="495" spans="1:18">
      <c r="A495" s="27"/>
      <c r="B495" s="27"/>
      <c r="C495" s="22" t="s">
        <v>502</v>
      </c>
      <c r="D495" s="22" t="s">
        <v>503</v>
      </c>
      <c r="E495" s="23">
        <v>172</v>
      </c>
      <c r="F495" s="24">
        <v>633.07001000000002</v>
      </c>
      <c r="G495" s="25">
        <v>0</v>
      </c>
      <c r="H495" s="25">
        <v>633.07001000000002</v>
      </c>
      <c r="I495" s="25">
        <v>6733.31808</v>
      </c>
      <c r="J495" s="25">
        <v>16.889299999999999</v>
      </c>
      <c r="K495" s="25">
        <v>6750.2073799999998</v>
      </c>
      <c r="L495" s="25">
        <v>461.94788</v>
      </c>
      <c r="M495" s="25">
        <v>0.23519999999999999</v>
      </c>
      <c r="N495" s="25">
        <v>462.18308000000002</v>
      </c>
      <c r="O495" s="25">
        <v>7845.46047</v>
      </c>
      <c r="P495" s="25">
        <v>6662.0573700000004</v>
      </c>
      <c r="Q495" s="25">
        <v>0</v>
      </c>
      <c r="R495" s="26">
        <v>6662.0573700000004</v>
      </c>
    </row>
    <row r="496" spans="1:18">
      <c r="A496" s="27"/>
      <c r="B496" s="27"/>
      <c r="C496" s="22" t="s">
        <v>504</v>
      </c>
      <c r="D496" s="22" t="s">
        <v>505</v>
      </c>
      <c r="E496" s="23">
        <v>174</v>
      </c>
      <c r="F496" s="24">
        <v>3131.8165299999996</v>
      </c>
      <c r="G496" s="25">
        <v>0</v>
      </c>
      <c r="H496" s="25">
        <v>3131.8165299999996</v>
      </c>
      <c r="I496" s="25">
        <v>4531.7771900000007</v>
      </c>
      <c r="J496" s="25">
        <v>5.2228699999999995</v>
      </c>
      <c r="K496" s="25">
        <v>4537.0000599999994</v>
      </c>
      <c r="L496" s="25">
        <v>300.08284000000003</v>
      </c>
      <c r="M496" s="25">
        <v>0</v>
      </c>
      <c r="N496" s="25">
        <v>300.08284000000003</v>
      </c>
      <c r="O496" s="25">
        <v>7968.8994299999995</v>
      </c>
      <c r="P496" s="25">
        <v>8958.0451899999989</v>
      </c>
      <c r="Q496" s="25">
        <v>0</v>
      </c>
      <c r="R496" s="26">
        <v>8958.0451899999989</v>
      </c>
    </row>
    <row r="497" spans="1:18">
      <c r="A497" s="27"/>
      <c r="B497" s="27"/>
      <c r="C497" s="22" t="s">
        <v>506</v>
      </c>
      <c r="D497" s="22" t="s">
        <v>506</v>
      </c>
      <c r="E497" s="23">
        <v>504</v>
      </c>
      <c r="F497" s="24">
        <v>3042.5214799999999</v>
      </c>
      <c r="G497" s="25">
        <v>0</v>
      </c>
      <c r="H497" s="25">
        <v>3042.5214799999999</v>
      </c>
      <c r="I497" s="25">
        <v>7991.6586399999997</v>
      </c>
      <c r="J497" s="25">
        <v>0.23269999999999999</v>
      </c>
      <c r="K497" s="25">
        <v>7991.8913400000001</v>
      </c>
      <c r="L497" s="25">
        <v>582.17840999999999</v>
      </c>
      <c r="M497" s="25">
        <v>0</v>
      </c>
      <c r="N497" s="25">
        <v>582.17840999999999</v>
      </c>
      <c r="O497" s="25">
        <v>11616.59123</v>
      </c>
      <c r="P497" s="25">
        <v>13862.222320000001</v>
      </c>
      <c r="Q497" s="25">
        <v>0</v>
      </c>
      <c r="R497" s="26">
        <v>13862.222320000001</v>
      </c>
    </row>
    <row r="498" spans="1:18">
      <c r="A498" s="27"/>
      <c r="B498" s="27"/>
      <c r="C498" s="27"/>
      <c r="D498" s="22" t="s">
        <v>507</v>
      </c>
      <c r="E498" s="23">
        <v>743</v>
      </c>
      <c r="F498" s="24">
        <v>480.71037999999999</v>
      </c>
      <c r="G498" s="25">
        <v>0</v>
      </c>
      <c r="H498" s="25">
        <v>480.71037999999999</v>
      </c>
      <c r="I498" s="25">
        <v>1777.91545</v>
      </c>
      <c r="J498" s="25">
        <v>0</v>
      </c>
      <c r="K498" s="25">
        <v>1777.91545</v>
      </c>
      <c r="L498" s="25">
        <v>75.039249999999996</v>
      </c>
      <c r="M498" s="25">
        <v>0</v>
      </c>
      <c r="N498" s="25">
        <v>75.039249999999996</v>
      </c>
      <c r="O498" s="25">
        <v>2333.6650800000002</v>
      </c>
      <c r="P498" s="25">
        <v>4300.9626600000001</v>
      </c>
      <c r="Q498" s="25">
        <v>0</v>
      </c>
      <c r="R498" s="26">
        <v>4300.9626600000001</v>
      </c>
    </row>
    <row r="499" spans="1:18">
      <c r="A499" s="27"/>
      <c r="B499" s="27"/>
      <c r="C499" s="22" t="s">
        <v>508</v>
      </c>
      <c r="D499" s="22" t="s">
        <v>508</v>
      </c>
      <c r="E499" s="23">
        <v>181</v>
      </c>
      <c r="F499" s="24">
        <v>937.61516000000006</v>
      </c>
      <c r="G499" s="25">
        <v>0</v>
      </c>
      <c r="H499" s="25">
        <v>937.61516000000006</v>
      </c>
      <c r="I499" s="25">
        <v>3981.6906800000002</v>
      </c>
      <c r="J499" s="25">
        <v>0</v>
      </c>
      <c r="K499" s="25">
        <v>3981.6906800000002</v>
      </c>
      <c r="L499" s="25">
        <v>499.34289000000001</v>
      </c>
      <c r="M499" s="25">
        <v>0.73499999999999999</v>
      </c>
      <c r="N499" s="25">
        <v>500.07789000000002</v>
      </c>
      <c r="O499" s="25">
        <v>5419.3837300000005</v>
      </c>
      <c r="P499" s="25">
        <v>8879.5088400000004</v>
      </c>
      <c r="Q499" s="25">
        <v>0</v>
      </c>
      <c r="R499" s="26">
        <v>8879.5088400000004</v>
      </c>
    </row>
    <row r="500" spans="1:18">
      <c r="A500" s="27"/>
      <c r="B500" s="22" t="s">
        <v>509</v>
      </c>
      <c r="C500" s="22" t="s">
        <v>509</v>
      </c>
      <c r="D500" s="22" t="s">
        <v>510</v>
      </c>
      <c r="E500" s="23">
        <v>598</v>
      </c>
      <c r="F500" s="24">
        <v>1720.1511200000002</v>
      </c>
      <c r="G500" s="25">
        <v>0</v>
      </c>
      <c r="H500" s="25">
        <v>1720.1511200000002</v>
      </c>
      <c r="I500" s="25">
        <v>17047.58121</v>
      </c>
      <c r="J500" s="25">
        <v>0</v>
      </c>
      <c r="K500" s="25">
        <v>17047.58121</v>
      </c>
      <c r="L500" s="25">
        <v>2246.4892200000004</v>
      </c>
      <c r="M500" s="25">
        <v>123.57210000000001</v>
      </c>
      <c r="N500" s="25">
        <v>2370.0613199999998</v>
      </c>
      <c r="O500" s="25">
        <v>21137.79365</v>
      </c>
      <c r="P500" s="25">
        <v>8756.1967499999992</v>
      </c>
      <c r="Q500" s="25">
        <v>0</v>
      </c>
      <c r="R500" s="26">
        <v>8756.1967499999992</v>
      </c>
    </row>
    <row r="501" spans="1:18">
      <c r="A501" s="27"/>
      <c r="B501" s="27"/>
      <c r="C501" s="27"/>
      <c r="D501" s="22" t="s">
        <v>511</v>
      </c>
      <c r="E501" s="23">
        <v>568</v>
      </c>
      <c r="F501" s="24">
        <v>1682.5581000000002</v>
      </c>
      <c r="G501" s="25">
        <v>0</v>
      </c>
      <c r="H501" s="25">
        <v>1682.5581000000002</v>
      </c>
      <c r="I501" s="25">
        <v>21446.565200000001</v>
      </c>
      <c r="J501" s="25">
        <v>0</v>
      </c>
      <c r="K501" s="25">
        <v>21446.565200000001</v>
      </c>
      <c r="L501" s="25">
        <v>1915.6061599999998</v>
      </c>
      <c r="M501" s="25">
        <v>132.79420999999999</v>
      </c>
      <c r="N501" s="25">
        <v>2048.4003700000003</v>
      </c>
      <c r="O501" s="25">
        <v>25177.523670000002</v>
      </c>
      <c r="P501" s="25">
        <v>9239.4716499999995</v>
      </c>
      <c r="Q501" s="25">
        <v>0</v>
      </c>
      <c r="R501" s="26">
        <v>9239.4716499999995</v>
      </c>
    </row>
    <row r="502" spans="1:18">
      <c r="A502" s="27"/>
      <c r="B502" s="27"/>
      <c r="C502" s="27"/>
      <c r="D502" s="22" t="s">
        <v>509</v>
      </c>
      <c r="E502" s="23">
        <v>343</v>
      </c>
      <c r="F502" s="24">
        <v>65912.966579999993</v>
      </c>
      <c r="G502" s="25">
        <v>915.13887</v>
      </c>
      <c r="H502" s="25">
        <v>66828.105450000003</v>
      </c>
      <c r="I502" s="25">
        <v>176310.53265000001</v>
      </c>
      <c r="J502" s="25">
        <v>3827.6362200000003</v>
      </c>
      <c r="K502" s="25">
        <v>180138.16886999999</v>
      </c>
      <c r="L502" s="25">
        <v>21328.903039999997</v>
      </c>
      <c r="M502" s="25">
        <v>2838.3313800000001</v>
      </c>
      <c r="N502" s="25">
        <v>24167.234420000001</v>
      </c>
      <c r="O502" s="25">
        <v>271133.50874000002</v>
      </c>
      <c r="P502" s="25">
        <v>94561.738689999998</v>
      </c>
      <c r="Q502" s="25">
        <v>0</v>
      </c>
      <c r="R502" s="26">
        <v>94561.738689999998</v>
      </c>
    </row>
    <row r="503" spans="1:18">
      <c r="A503" s="27"/>
      <c r="B503" s="27"/>
      <c r="C503" s="27"/>
      <c r="D503" s="27"/>
      <c r="E503" s="28">
        <v>345</v>
      </c>
      <c r="F503" s="29">
        <v>0.13500000000000001</v>
      </c>
      <c r="G503" s="30">
        <v>0</v>
      </c>
      <c r="H503" s="30">
        <v>0.13500000000000001</v>
      </c>
      <c r="I503" s="30">
        <v>531.38209999999992</v>
      </c>
      <c r="J503" s="30">
        <v>2.9E-4</v>
      </c>
      <c r="K503" s="30">
        <v>531.38238999999999</v>
      </c>
      <c r="L503" s="30">
        <v>16.310600000000001</v>
      </c>
      <c r="M503" s="30">
        <v>0</v>
      </c>
      <c r="N503" s="30">
        <v>16.310600000000001</v>
      </c>
      <c r="O503" s="30">
        <v>547.82799</v>
      </c>
      <c r="P503" s="30">
        <v>72.9328</v>
      </c>
      <c r="Q503" s="30">
        <v>0</v>
      </c>
      <c r="R503" s="31">
        <v>72.9328</v>
      </c>
    </row>
    <row r="504" spans="1:18">
      <c r="A504" s="27"/>
      <c r="B504" s="27"/>
      <c r="C504" s="27"/>
      <c r="D504" s="22" t="s">
        <v>512</v>
      </c>
      <c r="E504" s="23">
        <v>705</v>
      </c>
      <c r="F504" s="24">
        <v>2293.63573</v>
      </c>
      <c r="G504" s="25">
        <v>0</v>
      </c>
      <c r="H504" s="25">
        <v>2293.63573</v>
      </c>
      <c r="I504" s="25">
        <v>12533.52485</v>
      </c>
      <c r="J504" s="25">
        <v>0</v>
      </c>
      <c r="K504" s="25">
        <v>12533.52485</v>
      </c>
      <c r="L504" s="25">
        <v>2434.6873700000001</v>
      </c>
      <c r="M504" s="25">
        <v>143.18542000000002</v>
      </c>
      <c r="N504" s="25">
        <v>2577.8727899999999</v>
      </c>
      <c r="O504" s="25">
        <v>17405.033370000001</v>
      </c>
      <c r="P504" s="25">
        <v>7544.4869900000003</v>
      </c>
      <c r="Q504" s="25">
        <v>0</v>
      </c>
      <c r="R504" s="26">
        <v>7544.4869900000003</v>
      </c>
    </row>
    <row r="505" spans="1:18">
      <c r="A505" s="27"/>
      <c r="B505" s="27"/>
      <c r="C505" s="22" t="s">
        <v>513</v>
      </c>
      <c r="D505" s="22" t="s">
        <v>513</v>
      </c>
      <c r="E505" s="23">
        <v>348</v>
      </c>
      <c r="F505" s="24">
        <v>104.9855</v>
      </c>
      <c r="G505" s="25">
        <v>0</v>
      </c>
      <c r="H505" s="25">
        <v>104.9855</v>
      </c>
      <c r="I505" s="25">
        <v>1388.4631299999999</v>
      </c>
      <c r="J505" s="25">
        <v>1.73E-3</v>
      </c>
      <c r="K505" s="25">
        <v>1388.46486</v>
      </c>
      <c r="L505" s="25">
        <v>48.545050000000003</v>
      </c>
      <c r="M505" s="25">
        <v>0</v>
      </c>
      <c r="N505" s="25">
        <v>48.545050000000003</v>
      </c>
      <c r="O505" s="25">
        <v>1541.99541</v>
      </c>
      <c r="P505" s="25">
        <v>449.22896000000003</v>
      </c>
      <c r="Q505" s="25">
        <v>0</v>
      </c>
      <c r="R505" s="26">
        <v>449.22896000000003</v>
      </c>
    </row>
    <row r="506" spans="1:18">
      <c r="A506" s="27"/>
      <c r="B506" s="27"/>
      <c r="C506" s="22" t="s">
        <v>514</v>
      </c>
      <c r="D506" s="22" t="s">
        <v>514</v>
      </c>
      <c r="E506" s="23">
        <v>347</v>
      </c>
      <c r="F506" s="24">
        <v>132.4991</v>
      </c>
      <c r="G506" s="25">
        <v>0</v>
      </c>
      <c r="H506" s="25">
        <v>132.4991</v>
      </c>
      <c r="I506" s="25">
        <v>2279.1853500000002</v>
      </c>
      <c r="J506" s="25">
        <v>1.2915999999999999</v>
      </c>
      <c r="K506" s="25">
        <v>2280.4769500000002</v>
      </c>
      <c r="L506" s="25">
        <v>103.54244</v>
      </c>
      <c r="M506" s="25">
        <v>0</v>
      </c>
      <c r="N506" s="25">
        <v>103.54244</v>
      </c>
      <c r="O506" s="25">
        <v>2516.5184900000004</v>
      </c>
      <c r="P506" s="25">
        <v>1467.0720200000001</v>
      </c>
      <c r="Q506" s="25">
        <v>0</v>
      </c>
      <c r="R506" s="26">
        <v>1467.0720200000001</v>
      </c>
    </row>
    <row r="507" spans="1:18">
      <c r="A507" s="27"/>
      <c r="B507" s="27"/>
      <c r="C507" s="22" t="s">
        <v>515</v>
      </c>
      <c r="D507" s="22" t="s">
        <v>516</v>
      </c>
      <c r="E507" s="23">
        <v>346</v>
      </c>
      <c r="F507" s="24">
        <v>527.29243999999994</v>
      </c>
      <c r="G507" s="25">
        <v>0</v>
      </c>
      <c r="H507" s="25">
        <v>527.29243999999994</v>
      </c>
      <c r="I507" s="25">
        <v>2659.0013100000001</v>
      </c>
      <c r="J507" s="25">
        <v>3.8524000000000003</v>
      </c>
      <c r="K507" s="25">
        <v>2662.8537099999999</v>
      </c>
      <c r="L507" s="25">
        <v>268.71165999999999</v>
      </c>
      <c r="M507" s="25">
        <v>0</v>
      </c>
      <c r="N507" s="25">
        <v>268.71165999999999</v>
      </c>
      <c r="O507" s="25">
        <v>3458.85781</v>
      </c>
      <c r="P507" s="25">
        <v>1624.3453200000001</v>
      </c>
      <c r="Q507" s="25">
        <v>0</v>
      </c>
      <c r="R507" s="26">
        <v>1624.3453200000001</v>
      </c>
    </row>
    <row r="508" spans="1:18">
      <c r="A508" s="27"/>
      <c r="B508" s="22" t="s">
        <v>517</v>
      </c>
      <c r="C508" s="22" t="s">
        <v>518</v>
      </c>
      <c r="D508" s="22" t="s">
        <v>519</v>
      </c>
      <c r="E508" s="23">
        <v>97</v>
      </c>
      <c r="F508" s="24">
        <v>1146.2465099999999</v>
      </c>
      <c r="G508" s="25">
        <v>0</v>
      </c>
      <c r="H508" s="25">
        <v>1146.2465099999999</v>
      </c>
      <c r="I508" s="25">
        <v>7515.31891</v>
      </c>
      <c r="J508" s="25">
        <v>0.68295000000000006</v>
      </c>
      <c r="K508" s="25">
        <v>7516.0018600000003</v>
      </c>
      <c r="L508" s="25">
        <v>657.33404000000007</v>
      </c>
      <c r="M508" s="25">
        <v>98.434880000000007</v>
      </c>
      <c r="N508" s="25">
        <v>755.76892000000009</v>
      </c>
      <c r="O508" s="25">
        <v>9418.0172899999998</v>
      </c>
      <c r="P508" s="25">
        <v>7749.3905300000006</v>
      </c>
      <c r="Q508" s="25">
        <v>0</v>
      </c>
      <c r="R508" s="26">
        <v>7749.3905300000006</v>
      </c>
    </row>
    <row r="509" spans="1:18">
      <c r="A509" s="27"/>
      <c r="B509" s="27"/>
      <c r="C509" s="22" t="s">
        <v>517</v>
      </c>
      <c r="D509" s="22" t="s">
        <v>517</v>
      </c>
      <c r="E509" s="23">
        <v>96</v>
      </c>
      <c r="F509" s="24">
        <v>16023.733119999999</v>
      </c>
      <c r="G509" s="25">
        <v>7401.5231699999995</v>
      </c>
      <c r="H509" s="25">
        <v>23425.256289999998</v>
      </c>
      <c r="I509" s="25">
        <v>60521.643779999999</v>
      </c>
      <c r="J509" s="25">
        <v>772.71713999999997</v>
      </c>
      <c r="K509" s="25">
        <v>61294.360919999999</v>
      </c>
      <c r="L509" s="25">
        <v>11210.46502</v>
      </c>
      <c r="M509" s="25">
        <v>1390.68255</v>
      </c>
      <c r="N509" s="25">
        <v>12601.147570000001</v>
      </c>
      <c r="O509" s="25">
        <v>97320.764779999998</v>
      </c>
      <c r="P509" s="25">
        <v>113563.92895999999</v>
      </c>
      <c r="Q509" s="25">
        <v>0</v>
      </c>
      <c r="R509" s="26">
        <v>113563.92895999999</v>
      </c>
    </row>
    <row r="510" spans="1:18">
      <c r="A510" s="27"/>
      <c r="B510" s="27"/>
      <c r="C510" s="22" t="s">
        <v>520</v>
      </c>
      <c r="D510" s="22" t="s">
        <v>521</v>
      </c>
      <c r="E510" s="23">
        <v>641</v>
      </c>
      <c r="F510" s="24">
        <v>278.40294</v>
      </c>
      <c r="G510" s="25">
        <v>0</v>
      </c>
      <c r="H510" s="25">
        <v>278.40294</v>
      </c>
      <c r="I510" s="25">
        <v>416.16314</v>
      </c>
      <c r="J510" s="25">
        <v>15.45199</v>
      </c>
      <c r="K510" s="25">
        <v>431.61513000000002</v>
      </c>
      <c r="L510" s="25">
        <v>605.70994999999994</v>
      </c>
      <c r="M510" s="25">
        <v>42.30836</v>
      </c>
      <c r="N510" s="25">
        <v>648.01831000000004</v>
      </c>
      <c r="O510" s="25">
        <v>1358.0363799999998</v>
      </c>
      <c r="P510" s="25">
        <v>20639.131440000001</v>
      </c>
      <c r="Q510" s="25">
        <v>0</v>
      </c>
      <c r="R510" s="26">
        <v>20639.131440000001</v>
      </c>
    </row>
    <row r="511" spans="1:18">
      <c r="A511" s="27"/>
      <c r="B511" s="27"/>
      <c r="C511" s="27"/>
      <c r="D511" s="27"/>
      <c r="E511" s="28">
        <v>830</v>
      </c>
      <c r="F511" s="29">
        <v>0</v>
      </c>
      <c r="G511" s="30">
        <v>0</v>
      </c>
      <c r="H511" s="30">
        <v>0</v>
      </c>
      <c r="I511" s="30">
        <v>0</v>
      </c>
      <c r="J511" s="30">
        <v>0</v>
      </c>
      <c r="K511" s="30">
        <v>0</v>
      </c>
      <c r="L511" s="30">
        <v>61.043900000000001</v>
      </c>
      <c r="M511" s="30">
        <v>2.5729999999999999E-2</v>
      </c>
      <c r="N511" s="30">
        <v>61.069629999999997</v>
      </c>
      <c r="O511" s="30">
        <v>61.069629999999997</v>
      </c>
      <c r="P511" s="30">
        <v>9387.8766199999991</v>
      </c>
      <c r="Q511" s="30">
        <v>0</v>
      </c>
      <c r="R511" s="31">
        <v>9387.8766199999991</v>
      </c>
    </row>
    <row r="512" spans="1:18">
      <c r="A512" s="27"/>
      <c r="B512" s="27"/>
      <c r="C512" s="27"/>
      <c r="D512" s="22" t="s">
        <v>520</v>
      </c>
      <c r="E512" s="23">
        <v>600</v>
      </c>
      <c r="F512" s="24">
        <v>746.17343000000005</v>
      </c>
      <c r="G512" s="25">
        <v>0</v>
      </c>
      <c r="H512" s="25">
        <v>746.17343000000005</v>
      </c>
      <c r="I512" s="25">
        <v>10465.18822</v>
      </c>
      <c r="J512" s="25">
        <v>0</v>
      </c>
      <c r="K512" s="25">
        <v>10465.18822</v>
      </c>
      <c r="L512" s="25">
        <v>1170.61086</v>
      </c>
      <c r="M512" s="25">
        <v>62.199379999999998</v>
      </c>
      <c r="N512" s="25">
        <v>1232.81024</v>
      </c>
      <c r="O512" s="25">
        <v>12444.171890000001</v>
      </c>
      <c r="P512" s="25">
        <v>8034.2035999999998</v>
      </c>
      <c r="Q512" s="25">
        <v>0</v>
      </c>
      <c r="R512" s="26">
        <v>8034.2035999999998</v>
      </c>
    </row>
    <row r="513" spans="1:18">
      <c r="A513" s="27"/>
      <c r="B513" s="22" t="s">
        <v>396</v>
      </c>
      <c r="C513" s="22" t="s">
        <v>522</v>
      </c>
      <c r="D513" s="22" t="s">
        <v>523</v>
      </c>
      <c r="E513" s="23">
        <v>609</v>
      </c>
      <c r="F513" s="24">
        <v>1864.2344699999999</v>
      </c>
      <c r="G513" s="25">
        <v>0</v>
      </c>
      <c r="H513" s="25">
        <v>1864.2344699999999</v>
      </c>
      <c r="I513" s="25">
        <v>3065.9283700000001</v>
      </c>
      <c r="J513" s="25">
        <v>0</v>
      </c>
      <c r="K513" s="25">
        <v>3065.9283700000001</v>
      </c>
      <c r="L513" s="25">
        <v>633.25747999999999</v>
      </c>
      <c r="M513" s="25">
        <v>0</v>
      </c>
      <c r="N513" s="25">
        <v>633.25747999999999</v>
      </c>
      <c r="O513" s="25">
        <v>5563.4203200000002</v>
      </c>
      <c r="P513" s="25">
        <v>10101.796769999999</v>
      </c>
      <c r="Q513" s="25">
        <v>0</v>
      </c>
      <c r="R513" s="26">
        <v>10101.796769999999</v>
      </c>
    </row>
    <row r="514" spans="1:18">
      <c r="A514" s="27"/>
      <c r="B514" s="27"/>
      <c r="C514" s="27"/>
      <c r="D514" s="22" t="s">
        <v>524</v>
      </c>
      <c r="E514" s="23">
        <v>849</v>
      </c>
      <c r="F514" s="24">
        <v>0</v>
      </c>
      <c r="G514" s="25">
        <v>0</v>
      </c>
      <c r="H514" s="25">
        <v>0</v>
      </c>
      <c r="I514" s="25">
        <v>0</v>
      </c>
      <c r="J514" s="25">
        <v>0</v>
      </c>
      <c r="K514" s="25">
        <v>0</v>
      </c>
      <c r="L514" s="25">
        <v>504.49935999999997</v>
      </c>
      <c r="M514" s="25">
        <v>8.5884799999999988</v>
      </c>
      <c r="N514" s="25">
        <v>513.08784000000003</v>
      </c>
      <c r="O514" s="25">
        <v>513.08784000000003</v>
      </c>
      <c r="P514" s="25">
        <v>0</v>
      </c>
      <c r="Q514" s="25">
        <v>0</v>
      </c>
      <c r="R514" s="26">
        <v>0</v>
      </c>
    </row>
    <row r="515" spans="1:18">
      <c r="A515" s="27"/>
      <c r="B515" s="27"/>
      <c r="C515" s="27"/>
      <c r="D515" s="22" t="s">
        <v>525</v>
      </c>
      <c r="E515" s="23">
        <v>184</v>
      </c>
      <c r="F515" s="24">
        <v>35164.433499999999</v>
      </c>
      <c r="G515" s="25">
        <v>1.5100000000000001E-3</v>
      </c>
      <c r="H515" s="25">
        <v>35164.435010000001</v>
      </c>
      <c r="I515" s="25">
        <v>111601.10662999999</v>
      </c>
      <c r="J515" s="25">
        <v>716.73874999999998</v>
      </c>
      <c r="K515" s="25">
        <v>112317.84538</v>
      </c>
      <c r="L515" s="25">
        <v>17908.320489999998</v>
      </c>
      <c r="M515" s="25">
        <v>2163.8145</v>
      </c>
      <c r="N515" s="25">
        <v>20072.134989999999</v>
      </c>
      <c r="O515" s="25">
        <v>167554.41537999999</v>
      </c>
      <c r="P515" s="25">
        <v>225495.04183999999</v>
      </c>
      <c r="Q515" s="25">
        <v>0</v>
      </c>
      <c r="R515" s="26">
        <v>225495.04183999999</v>
      </c>
    </row>
    <row r="516" spans="1:18">
      <c r="A516" s="27"/>
      <c r="B516" s="27"/>
      <c r="C516" s="27"/>
      <c r="D516" s="22" t="s">
        <v>526</v>
      </c>
      <c r="E516" s="23">
        <v>741</v>
      </c>
      <c r="F516" s="24">
        <v>0</v>
      </c>
      <c r="G516" s="25">
        <v>0</v>
      </c>
      <c r="H516" s="25">
        <v>0</v>
      </c>
      <c r="I516" s="25">
        <v>0</v>
      </c>
      <c r="J516" s="25">
        <v>0</v>
      </c>
      <c r="K516" s="25">
        <v>0</v>
      </c>
      <c r="L516" s="25">
        <v>0</v>
      </c>
      <c r="M516" s="25">
        <v>0</v>
      </c>
      <c r="N516" s="25">
        <v>0</v>
      </c>
      <c r="O516" s="25">
        <v>0</v>
      </c>
      <c r="P516" s="25">
        <v>0</v>
      </c>
      <c r="Q516" s="25">
        <v>0</v>
      </c>
      <c r="R516" s="26">
        <v>0</v>
      </c>
    </row>
    <row r="517" spans="1:18">
      <c r="A517" s="27"/>
      <c r="B517" s="27"/>
      <c r="C517" s="22" t="s">
        <v>527</v>
      </c>
      <c r="D517" s="22" t="s">
        <v>527</v>
      </c>
      <c r="E517" s="23">
        <v>506</v>
      </c>
      <c r="F517" s="24">
        <v>14902.702939999999</v>
      </c>
      <c r="G517" s="25">
        <v>0</v>
      </c>
      <c r="H517" s="25">
        <v>14902.702939999999</v>
      </c>
      <c r="I517" s="25">
        <v>17901.914870000001</v>
      </c>
      <c r="J517" s="25">
        <v>7.3446600000000002</v>
      </c>
      <c r="K517" s="25">
        <v>17909.259530000003</v>
      </c>
      <c r="L517" s="25">
        <v>982.64006999999992</v>
      </c>
      <c r="M517" s="25">
        <v>3.6800000000000001E-3</v>
      </c>
      <c r="N517" s="25">
        <v>982.64374999999995</v>
      </c>
      <c r="O517" s="25">
        <v>33794.606220000001</v>
      </c>
      <c r="P517" s="25">
        <v>12159.116099999999</v>
      </c>
      <c r="Q517" s="25">
        <v>0</v>
      </c>
      <c r="R517" s="26">
        <v>12159.116099999999</v>
      </c>
    </row>
    <row r="518" spans="1:18">
      <c r="A518" s="27"/>
      <c r="B518" s="27"/>
      <c r="C518" s="27"/>
      <c r="D518" s="22" t="s">
        <v>528</v>
      </c>
      <c r="E518" s="23">
        <v>697</v>
      </c>
      <c r="F518" s="24">
        <v>6181.8907499999996</v>
      </c>
      <c r="G518" s="25">
        <v>0</v>
      </c>
      <c r="H518" s="25">
        <v>6181.8907499999996</v>
      </c>
      <c r="I518" s="25">
        <v>6688.9259299999994</v>
      </c>
      <c r="J518" s="25">
        <v>0</v>
      </c>
      <c r="K518" s="25">
        <v>6688.9259299999994</v>
      </c>
      <c r="L518" s="25">
        <v>235.50917999999999</v>
      </c>
      <c r="M518" s="25">
        <v>0</v>
      </c>
      <c r="N518" s="25">
        <v>235.50917999999999</v>
      </c>
      <c r="O518" s="25">
        <v>13106.325859999999</v>
      </c>
      <c r="P518" s="25">
        <v>3958.2682799999998</v>
      </c>
      <c r="Q518" s="25">
        <v>0</v>
      </c>
      <c r="R518" s="26">
        <v>3958.2682799999998</v>
      </c>
    </row>
    <row r="519" spans="1:18">
      <c r="A519" s="27"/>
      <c r="B519" s="27"/>
      <c r="C519" s="22" t="s">
        <v>529</v>
      </c>
      <c r="D519" s="22" t="s">
        <v>530</v>
      </c>
      <c r="E519" s="23">
        <v>185</v>
      </c>
      <c r="F519" s="24">
        <v>55420.674100000004</v>
      </c>
      <c r="G519" s="25">
        <v>0</v>
      </c>
      <c r="H519" s="25">
        <v>55420.674100000004</v>
      </c>
      <c r="I519" s="25">
        <v>15448.108279999999</v>
      </c>
      <c r="J519" s="25">
        <v>5.1274600000000001</v>
      </c>
      <c r="K519" s="25">
        <v>15453.23574</v>
      </c>
      <c r="L519" s="25">
        <v>402.74392</v>
      </c>
      <c r="M519" s="25">
        <v>126.17245</v>
      </c>
      <c r="N519" s="25">
        <v>528.91637000000003</v>
      </c>
      <c r="O519" s="25">
        <v>71402.826209999999</v>
      </c>
      <c r="P519" s="25">
        <v>17188.49395</v>
      </c>
      <c r="Q519" s="25">
        <v>0</v>
      </c>
      <c r="R519" s="26">
        <v>17188.49395</v>
      </c>
    </row>
    <row r="520" spans="1:18">
      <c r="A520" s="27"/>
      <c r="B520" s="27"/>
      <c r="C520" s="22" t="s">
        <v>531</v>
      </c>
      <c r="D520" s="22" t="s">
        <v>531</v>
      </c>
      <c r="E520" s="23">
        <v>507</v>
      </c>
      <c r="F520" s="24">
        <v>126.90524000000001</v>
      </c>
      <c r="G520" s="25">
        <v>0</v>
      </c>
      <c r="H520" s="25">
        <v>126.90524000000001</v>
      </c>
      <c r="I520" s="25">
        <v>1737.9948200000001</v>
      </c>
      <c r="J520" s="25">
        <v>1.2082299999999999</v>
      </c>
      <c r="K520" s="25">
        <v>1739.2030500000001</v>
      </c>
      <c r="L520" s="25">
        <v>13.41019</v>
      </c>
      <c r="M520" s="25">
        <v>0</v>
      </c>
      <c r="N520" s="25">
        <v>13.41019</v>
      </c>
      <c r="O520" s="25">
        <v>1879.51848</v>
      </c>
      <c r="P520" s="25">
        <v>4968.5686399999995</v>
      </c>
      <c r="Q520" s="25">
        <v>0</v>
      </c>
      <c r="R520" s="26">
        <v>4968.5686399999995</v>
      </c>
    </row>
    <row r="521" spans="1:18">
      <c r="A521" s="22" t="s">
        <v>532</v>
      </c>
      <c r="B521" s="22" t="s">
        <v>18</v>
      </c>
      <c r="C521" s="22" t="s">
        <v>21</v>
      </c>
      <c r="D521" s="22" t="s">
        <v>21</v>
      </c>
      <c r="E521" s="23">
        <v>21</v>
      </c>
      <c r="F521" s="24">
        <v>0</v>
      </c>
      <c r="G521" s="25">
        <v>0</v>
      </c>
      <c r="H521" s="25">
        <v>0</v>
      </c>
      <c r="I521" s="25">
        <v>0</v>
      </c>
      <c r="J521" s="25">
        <v>0</v>
      </c>
      <c r="K521" s="25">
        <v>0</v>
      </c>
      <c r="L521" s="25">
        <v>0</v>
      </c>
      <c r="M521" s="25">
        <v>0</v>
      </c>
      <c r="N521" s="25">
        <v>0</v>
      </c>
      <c r="O521" s="25">
        <v>0</v>
      </c>
      <c r="P521" s="25">
        <v>7148.5310899999995</v>
      </c>
      <c r="Q521" s="25">
        <v>0</v>
      </c>
      <c r="R521" s="26">
        <v>7148.5310899999995</v>
      </c>
    </row>
    <row r="522" spans="1:18">
      <c r="A522" s="27"/>
      <c r="B522" s="27"/>
      <c r="C522" s="22" t="s">
        <v>22</v>
      </c>
      <c r="D522" s="22" t="s">
        <v>23</v>
      </c>
      <c r="E522" s="23">
        <v>27</v>
      </c>
      <c r="F522" s="24">
        <v>0</v>
      </c>
      <c r="G522" s="25">
        <v>0</v>
      </c>
      <c r="H522" s="25">
        <v>0</v>
      </c>
      <c r="I522" s="25">
        <v>0</v>
      </c>
      <c r="J522" s="25">
        <v>0</v>
      </c>
      <c r="K522" s="25">
        <v>0</v>
      </c>
      <c r="L522" s="25">
        <v>0</v>
      </c>
      <c r="M522" s="25">
        <v>0</v>
      </c>
      <c r="N522" s="25">
        <v>0</v>
      </c>
      <c r="O522" s="25">
        <v>0</v>
      </c>
      <c r="P522" s="25">
        <v>9886.9201499999999</v>
      </c>
      <c r="Q522" s="25">
        <v>91.811600000000013</v>
      </c>
      <c r="R522" s="26">
        <v>9978.7317500000008</v>
      </c>
    </row>
    <row r="523" spans="1:18">
      <c r="A523" s="27"/>
      <c r="B523" s="22" t="s">
        <v>36</v>
      </c>
      <c r="C523" s="22" t="s">
        <v>38</v>
      </c>
      <c r="D523" s="22" t="s">
        <v>38</v>
      </c>
      <c r="E523" s="23">
        <v>19</v>
      </c>
      <c r="F523" s="24">
        <v>0</v>
      </c>
      <c r="G523" s="25">
        <v>0</v>
      </c>
      <c r="H523" s="25">
        <v>0</v>
      </c>
      <c r="I523" s="25">
        <v>0</v>
      </c>
      <c r="J523" s="25">
        <v>0</v>
      </c>
      <c r="K523" s="25">
        <v>0</v>
      </c>
      <c r="L523" s="25">
        <v>0</v>
      </c>
      <c r="M523" s="25">
        <v>0</v>
      </c>
      <c r="N523" s="25">
        <v>0</v>
      </c>
      <c r="O523" s="25">
        <v>0</v>
      </c>
      <c r="P523" s="25">
        <v>6950.90092</v>
      </c>
      <c r="Q523" s="25">
        <v>0</v>
      </c>
      <c r="R523" s="26">
        <v>6950.90092</v>
      </c>
    </row>
    <row r="524" spans="1:18">
      <c r="A524" s="27"/>
      <c r="B524" s="27"/>
      <c r="C524" s="22" t="s">
        <v>43</v>
      </c>
      <c r="D524" s="22" t="s">
        <v>44</v>
      </c>
      <c r="E524" s="23">
        <v>37</v>
      </c>
      <c r="F524" s="24">
        <v>0</v>
      </c>
      <c r="G524" s="25">
        <v>0</v>
      </c>
      <c r="H524" s="25">
        <v>0</v>
      </c>
      <c r="I524" s="25">
        <v>0</v>
      </c>
      <c r="J524" s="25">
        <v>0</v>
      </c>
      <c r="K524" s="25">
        <v>0</v>
      </c>
      <c r="L524" s="25">
        <v>0</v>
      </c>
      <c r="M524" s="25">
        <v>0</v>
      </c>
      <c r="N524" s="25">
        <v>0</v>
      </c>
      <c r="O524" s="25">
        <v>0</v>
      </c>
      <c r="P524" s="25">
        <v>13512.44491</v>
      </c>
      <c r="Q524" s="25">
        <v>231.02745000000002</v>
      </c>
      <c r="R524" s="26">
        <v>13743.47236</v>
      </c>
    </row>
    <row r="525" spans="1:18">
      <c r="A525" s="27"/>
      <c r="B525" s="22" t="s">
        <v>74</v>
      </c>
      <c r="C525" s="22" t="s">
        <v>75</v>
      </c>
      <c r="D525" s="22" t="s">
        <v>75</v>
      </c>
      <c r="E525" s="23">
        <v>63</v>
      </c>
      <c r="F525" s="24">
        <v>0</v>
      </c>
      <c r="G525" s="25">
        <v>0</v>
      </c>
      <c r="H525" s="25">
        <v>0</v>
      </c>
      <c r="I525" s="25">
        <v>0</v>
      </c>
      <c r="J525" s="25">
        <v>0</v>
      </c>
      <c r="K525" s="25">
        <v>0</v>
      </c>
      <c r="L525" s="25">
        <v>0</v>
      </c>
      <c r="M525" s="25">
        <v>0</v>
      </c>
      <c r="N525" s="25">
        <v>0</v>
      </c>
      <c r="O525" s="25">
        <v>0</v>
      </c>
      <c r="P525" s="25">
        <v>7150.0869400000001</v>
      </c>
      <c r="Q525" s="25">
        <v>0</v>
      </c>
      <c r="R525" s="26">
        <v>7150.0869400000001</v>
      </c>
    </row>
    <row r="526" spans="1:18">
      <c r="A526" s="27"/>
      <c r="B526" s="27"/>
      <c r="C526" s="22" t="s">
        <v>77</v>
      </c>
      <c r="D526" s="22" t="s">
        <v>77</v>
      </c>
      <c r="E526" s="23">
        <v>31</v>
      </c>
      <c r="F526" s="24">
        <v>0</v>
      </c>
      <c r="G526" s="25">
        <v>0</v>
      </c>
      <c r="H526" s="25">
        <v>0</v>
      </c>
      <c r="I526" s="25">
        <v>0</v>
      </c>
      <c r="J526" s="25">
        <v>0</v>
      </c>
      <c r="K526" s="25">
        <v>0</v>
      </c>
      <c r="L526" s="25">
        <v>0</v>
      </c>
      <c r="M526" s="25">
        <v>0</v>
      </c>
      <c r="N526" s="25">
        <v>0</v>
      </c>
      <c r="O526" s="25">
        <v>0</v>
      </c>
      <c r="P526" s="25">
        <v>13470.463380000001</v>
      </c>
      <c r="Q526" s="25">
        <v>0</v>
      </c>
      <c r="R526" s="26">
        <v>13470.463380000001</v>
      </c>
    </row>
    <row r="527" spans="1:18">
      <c r="A527" s="27"/>
      <c r="B527" s="22" t="s">
        <v>91</v>
      </c>
      <c r="C527" s="22" t="s">
        <v>91</v>
      </c>
      <c r="D527" s="22" t="s">
        <v>92</v>
      </c>
      <c r="E527" s="23">
        <v>8</v>
      </c>
      <c r="F527" s="24">
        <v>0</v>
      </c>
      <c r="G527" s="25">
        <v>0</v>
      </c>
      <c r="H527" s="25">
        <v>0</v>
      </c>
      <c r="I527" s="25">
        <v>0</v>
      </c>
      <c r="J527" s="25">
        <v>0</v>
      </c>
      <c r="K527" s="25">
        <v>0</v>
      </c>
      <c r="L527" s="25">
        <v>0</v>
      </c>
      <c r="M527" s="25">
        <v>0</v>
      </c>
      <c r="N527" s="25">
        <v>0</v>
      </c>
      <c r="O527" s="25">
        <v>0</v>
      </c>
      <c r="P527" s="25">
        <v>20198.56653</v>
      </c>
      <c r="Q527" s="25">
        <v>0</v>
      </c>
      <c r="R527" s="26">
        <v>20198.56653</v>
      </c>
    </row>
    <row r="528" spans="1:18">
      <c r="A528" s="27"/>
      <c r="B528" s="27"/>
      <c r="C528" s="22" t="s">
        <v>98</v>
      </c>
      <c r="D528" s="22" t="s">
        <v>98</v>
      </c>
      <c r="E528" s="23">
        <v>67</v>
      </c>
      <c r="F528" s="24">
        <v>0</v>
      </c>
      <c r="G528" s="25">
        <v>0</v>
      </c>
      <c r="H528" s="25">
        <v>0</v>
      </c>
      <c r="I528" s="25">
        <v>0</v>
      </c>
      <c r="J528" s="25">
        <v>0</v>
      </c>
      <c r="K528" s="25">
        <v>0</v>
      </c>
      <c r="L528" s="25">
        <v>0</v>
      </c>
      <c r="M528" s="25">
        <v>0</v>
      </c>
      <c r="N528" s="25">
        <v>0</v>
      </c>
      <c r="O528" s="25">
        <v>0</v>
      </c>
      <c r="P528" s="25">
        <v>4104.38681</v>
      </c>
      <c r="Q528" s="25">
        <v>0</v>
      </c>
      <c r="R528" s="26">
        <v>4104.38681</v>
      </c>
    </row>
    <row r="529" spans="1:28">
      <c r="A529" s="27"/>
      <c r="B529" s="22" t="s">
        <v>121</v>
      </c>
      <c r="C529" s="22" t="s">
        <v>122</v>
      </c>
      <c r="D529" s="22" t="s">
        <v>121</v>
      </c>
      <c r="E529" s="23">
        <v>11</v>
      </c>
      <c r="F529" s="24">
        <v>0</v>
      </c>
      <c r="G529" s="25">
        <v>0</v>
      </c>
      <c r="H529" s="25">
        <v>0</v>
      </c>
      <c r="I529" s="25">
        <v>0</v>
      </c>
      <c r="J529" s="25">
        <v>0</v>
      </c>
      <c r="K529" s="25">
        <v>0</v>
      </c>
      <c r="L529" s="25">
        <v>0</v>
      </c>
      <c r="M529" s="25">
        <v>0</v>
      </c>
      <c r="N529" s="25">
        <v>0</v>
      </c>
      <c r="O529" s="25">
        <v>0</v>
      </c>
      <c r="P529" s="25">
        <v>16255.777330000001</v>
      </c>
      <c r="Q529" s="25">
        <v>0</v>
      </c>
      <c r="R529" s="26">
        <v>16255.777330000001</v>
      </c>
    </row>
    <row r="530" spans="1:28">
      <c r="A530" s="27"/>
      <c r="B530" s="27"/>
      <c r="C530" s="22" t="s">
        <v>127</v>
      </c>
      <c r="D530" s="22" t="s">
        <v>128</v>
      </c>
      <c r="E530" s="23">
        <v>30</v>
      </c>
      <c r="F530" s="24">
        <v>0</v>
      </c>
      <c r="G530" s="25">
        <v>0</v>
      </c>
      <c r="H530" s="25">
        <v>0</v>
      </c>
      <c r="I530" s="25">
        <v>0</v>
      </c>
      <c r="J530" s="25">
        <v>0</v>
      </c>
      <c r="K530" s="25">
        <v>0</v>
      </c>
      <c r="L530" s="25">
        <v>0</v>
      </c>
      <c r="M530" s="25">
        <v>0</v>
      </c>
      <c r="N530" s="25">
        <v>0</v>
      </c>
      <c r="O530" s="25">
        <v>0</v>
      </c>
      <c r="P530" s="25">
        <v>14598.620080000001</v>
      </c>
      <c r="Q530" s="25">
        <v>0</v>
      </c>
      <c r="R530" s="26">
        <v>14598.620080000001</v>
      </c>
    </row>
    <row r="531" spans="1:28">
      <c r="A531" s="27"/>
      <c r="B531" s="22" t="s">
        <v>149</v>
      </c>
      <c r="C531" s="22" t="s">
        <v>149</v>
      </c>
      <c r="D531" s="22" t="s">
        <v>149</v>
      </c>
      <c r="E531" s="23">
        <v>9</v>
      </c>
      <c r="F531" s="24">
        <v>0</v>
      </c>
      <c r="G531" s="25">
        <v>0</v>
      </c>
      <c r="H531" s="25">
        <v>0</v>
      </c>
      <c r="I531" s="25">
        <v>0</v>
      </c>
      <c r="J531" s="25">
        <v>0</v>
      </c>
      <c r="K531" s="25">
        <v>0</v>
      </c>
      <c r="L531" s="25">
        <v>0</v>
      </c>
      <c r="M531" s="25">
        <v>0</v>
      </c>
      <c r="N531" s="25">
        <v>0</v>
      </c>
      <c r="O531" s="25">
        <v>0</v>
      </c>
      <c r="P531" s="25">
        <v>16326.23892</v>
      </c>
      <c r="Q531" s="25">
        <v>0</v>
      </c>
      <c r="R531" s="26">
        <v>16326.23892</v>
      </c>
    </row>
    <row r="532" spans="1:28">
      <c r="A532" s="27"/>
      <c r="B532" s="27"/>
      <c r="C532" s="22" t="s">
        <v>154</v>
      </c>
      <c r="D532" s="22" t="s">
        <v>154</v>
      </c>
      <c r="E532" s="23">
        <v>69</v>
      </c>
      <c r="F532" s="24">
        <v>0</v>
      </c>
      <c r="G532" s="25">
        <v>0</v>
      </c>
      <c r="H532" s="25">
        <v>0</v>
      </c>
      <c r="I532" s="25">
        <v>0</v>
      </c>
      <c r="J532" s="25">
        <v>0</v>
      </c>
      <c r="K532" s="25">
        <v>0</v>
      </c>
      <c r="L532" s="25">
        <v>0</v>
      </c>
      <c r="M532" s="25">
        <v>0</v>
      </c>
      <c r="N532" s="25">
        <v>0</v>
      </c>
      <c r="O532" s="25">
        <v>0</v>
      </c>
      <c r="P532" s="25">
        <v>10889.79693</v>
      </c>
      <c r="Q532" s="25">
        <v>0</v>
      </c>
      <c r="R532" s="26">
        <v>10889.79693</v>
      </c>
    </row>
    <row r="533" spans="1:28">
      <c r="A533" s="27"/>
      <c r="B533" s="27"/>
      <c r="C533" s="22" t="s">
        <v>167</v>
      </c>
      <c r="D533" s="22" t="s">
        <v>167</v>
      </c>
      <c r="E533" s="23">
        <v>28</v>
      </c>
      <c r="F533" s="24">
        <v>0</v>
      </c>
      <c r="G533" s="25">
        <v>0</v>
      </c>
      <c r="H533" s="25">
        <v>0</v>
      </c>
      <c r="I533" s="25">
        <v>0</v>
      </c>
      <c r="J533" s="25">
        <v>0</v>
      </c>
      <c r="K533" s="25">
        <v>0</v>
      </c>
      <c r="L533" s="25">
        <v>0</v>
      </c>
      <c r="M533" s="25">
        <v>0</v>
      </c>
      <c r="N533" s="25">
        <v>0</v>
      </c>
      <c r="O533" s="25">
        <v>0</v>
      </c>
      <c r="P533" s="25">
        <v>13682.93398</v>
      </c>
      <c r="Q533" s="25">
        <v>0</v>
      </c>
      <c r="R533" s="26">
        <v>13682.93398</v>
      </c>
    </row>
    <row r="534" spans="1:28">
      <c r="A534" s="27"/>
      <c r="B534" s="22" t="s">
        <v>186</v>
      </c>
      <c r="C534" s="22" t="s">
        <v>186</v>
      </c>
      <c r="D534" s="22" t="s">
        <v>186</v>
      </c>
      <c r="E534" s="23">
        <v>7</v>
      </c>
      <c r="F534" s="24">
        <v>0</v>
      </c>
      <c r="G534" s="25">
        <v>0</v>
      </c>
      <c r="H534" s="25">
        <v>0</v>
      </c>
      <c r="I534" s="25">
        <v>0</v>
      </c>
      <c r="J534" s="25">
        <v>0</v>
      </c>
      <c r="K534" s="25">
        <v>0</v>
      </c>
      <c r="L534" s="25">
        <v>0</v>
      </c>
      <c r="M534" s="25">
        <v>0</v>
      </c>
      <c r="N534" s="25">
        <v>0</v>
      </c>
      <c r="O534" s="25">
        <v>0</v>
      </c>
      <c r="P534" s="25">
        <v>21148.76643</v>
      </c>
      <c r="Q534" s="25">
        <v>0</v>
      </c>
      <c r="R534" s="26">
        <v>21148.76643</v>
      </c>
    </row>
    <row r="535" spans="1:28">
      <c r="A535" s="27"/>
      <c r="B535" s="27"/>
      <c r="C535" s="22" t="s">
        <v>196</v>
      </c>
      <c r="D535" s="22" t="s">
        <v>197</v>
      </c>
      <c r="E535" s="23">
        <v>22</v>
      </c>
      <c r="F535" s="24">
        <v>0</v>
      </c>
      <c r="G535" s="25">
        <v>0</v>
      </c>
      <c r="H535" s="25">
        <v>0</v>
      </c>
      <c r="I535" s="25">
        <v>0</v>
      </c>
      <c r="J535" s="25">
        <v>0</v>
      </c>
      <c r="K535" s="25">
        <v>0</v>
      </c>
      <c r="L535" s="25">
        <v>0</v>
      </c>
      <c r="M535" s="25">
        <v>0</v>
      </c>
      <c r="N535" s="25">
        <v>0</v>
      </c>
      <c r="O535" s="25">
        <v>0</v>
      </c>
      <c r="P535" s="25">
        <v>10245.042369999999</v>
      </c>
      <c r="Q535" s="25">
        <v>0</v>
      </c>
      <c r="R535" s="26">
        <v>10245.042369999999</v>
      </c>
      <c r="S535" s="33"/>
      <c r="T535" s="33"/>
      <c r="U535" s="33"/>
      <c r="V535" s="33"/>
      <c r="W535" s="33"/>
      <c r="X535" s="33"/>
      <c r="Y535" s="33"/>
      <c r="Z535" s="33"/>
      <c r="AA535" s="33"/>
      <c r="AB535" s="33"/>
    </row>
    <row r="536" spans="1:28">
      <c r="A536" s="27"/>
      <c r="B536" s="22" t="s">
        <v>214</v>
      </c>
      <c r="C536" s="22" t="s">
        <v>222</v>
      </c>
      <c r="D536" s="22" t="s">
        <v>72</v>
      </c>
      <c r="E536" s="23">
        <v>68</v>
      </c>
      <c r="F536" s="24">
        <v>0</v>
      </c>
      <c r="G536" s="25">
        <v>0</v>
      </c>
      <c r="H536" s="25">
        <v>0</v>
      </c>
      <c r="I536" s="25">
        <v>0</v>
      </c>
      <c r="J536" s="25">
        <v>0</v>
      </c>
      <c r="K536" s="25">
        <v>0</v>
      </c>
      <c r="L536" s="25">
        <v>0</v>
      </c>
      <c r="M536" s="25">
        <v>0</v>
      </c>
      <c r="N536" s="25">
        <v>0</v>
      </c>
      <c r="O536" s="25">
        <v>0</v>
      </c>
      <c r="P536" s="25">
        <v>8620.9824100000005</v>
      </c>
      <c r="Q536" s="25">
        <v>0</v>
      </c>
      <c r="R536" s="26">
        <v>8620.9824100000005</v>
      </c>
      <c r="S536" s="33"/>
      <c r="T536" s="33"/>
      <c r="U536" s="33"/>
      <c r="V536" s="33"/>
      <c r="W536" s="33"/>
      <c r="X536" s="33"/>
      <c r="Y536" s="33"/>
      <c r="Z536" s="33"/>
      <c r="AA536" s="33"/>
      <c r="AB536" s="33"/>
    </row>
    <row r="537" spans="1:28">
      <c r="A537" s="27"/>
      <c r="B537" s="22" t="s">
        <v>229</v>
      </c>
      <c r="C537" s="22" t="s">
        <v>229</v>
      </c>
      <c r="D537" s="22" t="s">
        <v>229</v>
      </c>
      <c r="E537" s="23">
        <v>62</v>
      </c>
      <c r="F537" s="24">
        <v>0</v>
      </c>
      <c r="G537" s="25">
        <v>0</v>
      </c>
      <c r="H537" s="25">
        <v>0</v>
      </c>
      <c r="I537" s="25">
        <v>0</v>
      </c>
      <c r="J537" s="25">
        <v>0</v>
      </c>
      <c r="K537" s="25">
        <v>0</v>
      </c>
      <c r="L537" s="25">
        <v>0</v>
      </c>
      <c r="M537" s="25">
        <v>0</v>
      </c>
      <c r="N537" s="25">
        <v>0</v>
      </c>
      <c r="O537" s="25">
        <v>0</v>
      </c>
      <c r="P537" s="25">
        <v>5340.8265099999999</v>
      </c>
      <c r="Q537" s="25">
        <v>0</v>
      </c>
      <c r="R537" s="26">
        <v>5340.8265099999999</v>
      </c>
      <c r="S537" s="33"/>
      <c r="T537" s="33"/>
      <c r="U537" s="33"/>
      <c r="V537" s="33"/>
      <c r="W537" s="33"/>
      <c r="X537" s="33"/>
      <c r="Y537" s="33"/>
      <c r="Z537" s="33"/>
      <c r="AA537" s="33"/>
      <c r="AB537" s="33"/>
    </row>
    <row r="538" spans="1:28">
      <c r="A538" s="27"/>
      <c r="B538" s="27"/>
      <c r="C538" s="22" t="s">
        <v>231</v>
      </c>
      <c r="D538" s="22" t="s">
        <v>232</v>
      </c>
      <c r="E538" s="23">
        <v>35</v>
      </c>
      <c r="F538" s="24">
        <v>0</v>
      </c>
      <c r="G538" s="25">
        <v>0</v>
      </c>
      <c r="H538" s="25">
        <v>0</v>
      </c>
      <c r="I538" s="25">
        <v>0</v>
      </c>
      <c r="J538" s="25">
        <v>0</v>
      </c>
      <c r="K538" s="25">
        <v>0</v>
      </c>
      <c r="L538" s="25">
        <v>0</v>
      </c>
      <c r="M538" s="25">
        <v>0</v>
      </c>
      <c r="N538" s="25">
        <v>0</v>
      </c>
      <c r="O538" s="25">
        <v>0</v>
      </c>
      <c r="P538" s="25">
        <v>11736.360939999999</v>
      </c>
      <c r="Q538" s="25">
        <v>0</v>
      </c>
      <c r="R538" s="26">
        <v>11736.360939999999</v>
      </c>
      <c r="S538" s="33"/>
      <c r="T538" s="33"/>
      <c r="U538" s="33"/>
      <c r="V538" s="33"/>
      <c r="W538" s="33"/>
      <c r="X538" s="33"/>
      <c r="Y538" s="33"/>
      <c r="Z538" s="33"/>
      <c r="AA538" s="33"/>
      <c r="AB538" s="33"/>
    </row>
    <row r="539" spans="1:28">
      <c r="A539" s="27"/>
      <c r="B539" s="22" t="s">
        <v>250</v>
      </c>
      <c r="C539" s="22" t="s">
        <v>251</v>
      </c>
      <c r="D539" s="22" t="s">
        <v>252</v>
      </c>
      <c r="E539" s="23">
        <v>14</v>
      </c>
      <c r="F539" s="24">
        <v>0</v>
      </c>
      <c r="G539" s="25">
        <v>0</v>
      </c>
      <c r="H539" s="25">
        <v>0</v>
      </c>
      <c r="I539" s="25">
        <v>0</v>
      </c>
      <c r="J539" s="25">
        <v>0</v>
      </c>
      <c r="K539" s="25">
        <v>0</v>
      </c>
      <c r="L539" s="25">
        <v>0</v>
      </c>
      <c r="M539" s="25">
        <v>0</v>
      </c>
      <c r="N539" s="25">
        <v>0</v>
      </c>
      <c r="O539" s="25">
        <v>0</v>
      </c>
      <c r="P539" s="25">
        <v>10022.969779999999</v>
      </c>
      <c r="Q539" s="25">
        <v>339.75117</v>
      </c>
      <c r="R539" s="26">
        <v>10362.720949999999</v>
      </c>
      <c r="S539" s="33"/>
      <c r="T539" s="33"/>
      <c r="U539" s="33"/>
      <c r="V539" s="33"/>
      <c r="W539" s="33"/>
      <c r="X539" s="33"/>
      <c r="Y539" s="33"/>
      <c r="Z539" s="33"/>
      <c r="AA539" s="33"/>
      <c r="AB539" s="33"/>
    </row>
    <row r="540" spans="1:28">
      <c r="A540" s="27"/>
      <c r="B540" s="27"/>
      <c r="C540" s="22" t="s">
        <v>250</v>
      </c>
      <c r="D540" s="22" t="s">
        <v>250</v>
      </c>
      <c r="E540" s="23">
        <v>64</v>
      </c>
      <c r="F540" s="24">
        <v>0</v>
      </c>
      <c r="G540" s="25">
        <v>0</v>
      </c>
      <c r="H540" s="25">
        <v>0</v>
      </c>
      <c r="I540" s="25">
        <v>0</v>
      </c>
      <c r="J540" s="25">
        <v>0</v>
      </c>
      <c r="K540" s="25">
        <v>0</v>
      </c>
      <c r="L540" s="25">
        <v>0</v>
      </c>
      <c r="M540" s="25">
        <v>0</v>
      </c>
      <c r="N540" s="25">
        <v>0</v>
      </c>
      <c r="O540" s="25">
        <v>0</v>
      </c>
      <c r="P540" s="25">
        <v>7724.9282899999998</v>
      </c>
      <c r="Q540" s="25">
        <v>18.583369999999999</v>
      </c>
      <c r="R540" s="26">
        <v>7743.5116600000001</v>
      </c>
      <c r="S540" s="33"/>
      <c r="T540" s="33"/>
      <c r="U540" s="33"/>
      <c r="V540" s="33"/>
      <c r="W540" s="33"/>
      <c r="X540" s="33"/>
      <c r="Y540" s="33"/>
      <c r="Z540" s="33"/>
      <c r="AA540" s="33"/>
      <c r="AB540" s="33"/>
    </row>
    <row r="541" spans="1:28">
      <c r="A541" s="27"/>
      <c r="B541" s="22" t="s">
        <v>259</v>
      </c>
      <c r="C541" s="22" t="s">
        <v>260</v>
      </c>
      <c r="D541" s="22" t="s">
        <v>260</v>
      </c>
      <c r="E541" s="23">
        <v>17</v>
      </c>
      <c r="F541" s="24">
        <v>0</v>
      </c>
      <c r="G541" s="25">
        <v>0</v>
      </c>
      <c r="H541" s="25">
        <v>0</v>
      </c>
      <c r="I541" s="25">
        <v>0</v>
      </c>
      <c r="J541" s="25">
        <v>0</v>
      </c>
      <c r="K541" s="25">
        <v>0</v>
      </c>
      <c r="L541" s="25">
        <v>0</v>
      </c>
      <c r="M541" s="25">
        <v>0</v>
      </c>
      <c r="N541" s="25">
        <v>0</v>
      </c>
      <c r="O541" s="25">
        <v>0</v>
      </c>
      <c r="P541" s="25">
        <v>4645.7697300000009</v>
      </c>
      <c r="Q541" s="25">
        <v>0</v>
      </c>
      <c r="R541" s="26">
        <v>4645.7697300000009</v>
      </c>
      <c r="S541" s="33"/>
      <c r="T541" s="33"/>
      <c r="U541" s="33"/>
      <c r="V541" s="33"/>
      <c r="W541" s="33"/>
      <c r="X541" s="33"/>
      <c r="Y541" s="33"/>
      <c r="Z541" s="33"/>
      <c r="AA541" s="33"/>
      <c r="AB541" s="33"/>
    </row>
    <row r="542" spans="1:28">
      <c r="A542" s="27"/>
      <c r="B542" s="27"/>
      <c r="C542" s="27"/>
      <c r="D542" s="22" t="s">
        <v>261</v>
      </c>
      <c r="E542" s="23">
        <v>25</v>
      </c>
      <c r="F542" s="24">
        <v>0</v>
      </c>
      <c r="G542" s="25">
        <v>0</v>
      </c>
      <c r="H542" s="25">
        <v>0</v>
      </c>
      <c r="I542" s="25">
        <v>0</v>
      </c>
      <c r="J542" s="25">
        <v>0</v>
      </c>
      <c r="K542" s="25">
        <v>0</v>
      </c>
      <c r="L542" s="25">
        <v>0</v>
      </c>
      <c r="M542" s="25">
        <v>0</v>
      </c>
      <c r="N542" s="25">
        <v>0</v>
      </c>
      <c r="O542" s="25">
        <v>0</v>
      </c>
      <c r="P542" s="25">
        <v>3922.0012000000002</v>
      </c>
      <c r="Q542" s="25">
        <v>120.65561</v>
      </c>
      <c r="R542" s="26">
        <v>4042.65681</v>
      </c>
      <c r="S542" s="33"/>
      <c r="T542" s="33"/>
      <c r="U542" s="33"/>
      <c r="V542" s="33"/>
      <c r="W542" s="33"/>
      <c r="X542" s="33"/>
      <c r="Y542" s="33"/>
      <c r="Z542" s="33"/>
      <c r="AA542" s="33"/>
      <c r="AB542" s="33"/>
    </row>
    <row r="543" spans="1:28">
      <c r="A543" s="27"/>
      <c r="B543" s="27"/>
      <c r="C543" s="22" t="s">
        <v>266</v>
      </c>
      <c r="D543" s="22" t="s">
        <v>266</v>
      </c>
      <c r="E543" s="23">
        <v>5</v>
      </c>
      <c r="F543" s="24">
        <v>0</v>
      </c>
      <c r="G543" s="25">
        <v>0</v>
      </c>
      <c r="H543" s="25">
        <v>0</v>
      </c>
      <c r="I543" s="25">
        <v>0</v>
      </c>
      <c r="J543" s="25">
        <v>0</v>
      </c>
      <c r="K543" s="25">
        <v>0</v>
      </c>
      <c r="L543" s="25">
        <v>0</v>
      </c>
      <c r="M543" s="25">
        <v>0</v>
      </c>
      <c r="N543" s="25">
        <v>0</v>
      </c>
      <c r="O543" s="25">
        <v>0</v>
      </c>
      <c r="P543" s="25">
        <v>13714.471970000001</v>
      </c>
      <c r="Q543" s="25">
        <v>0</v>
      </c>
      <c r="R543" s="26">
        <v>13714.471970000001</v>
      </c>
      <c r="S543" s="33"/>
      <c r="T543" s="33"/>
      <c r="U543" s="33"/>
      <c r="V543" s="33"/>
      <c r="W543" s="33"/>
      <c r="X543" s="33"/>
      <c r="Y543" s="33"/>
      <c r="Z543" s="33"/>
      <c r="AA543" s="33"/>
      <c r="AB543" s="33"/>
    </row>
    <row r="544" spans="1:28">
      <c r="A544" s="27"/>
      <c r="B544" s="27"/>
      <c r="C544" s="22" t="s">
        <v>273</v>
      </c>
      <c r="D544" s="22" t="s">
        <v>273</v>
      </c>
      <c r="E544" s="23">
        <v>24</v>
      </c>
      <c r="F544" s="24">
        <v>0</v>
      </c>
      <c r="G544" s="25">
        <v>0</v>
      </c>
      <c r="H544" s="25">
        <v>0</v>
      </c>
      <c r="I544" s="25">
        <v>0</v>
      </c>
      <c r="J544" s="25">
        <v>0</v>
      </c>
      <c r="K544" s="25">
        <v>0</v>
      </c>
      <c r="L544" s="25">
        <v>0</v>
      </c>
      <c r="M544" s="25">
        <v>0</v>
      </c>
      <c r="N544" s="25">
        <v>0</v>
      </c>
      <c r="O544" s="25">
        <v>0</v>
      </c>
      <c r="P544" s="25">
        <v>18733.120589999999</v>
      </c>
      <c r="Q544" s="25">
        <v>0</v>
      </c>
      <c r="R544" s="26">
        <v>18733.120589999999</v>
      </c>
      <c r="S544" s="33"/>
      <c r="T544" s="33"/>
      <c r="U544" s="33"/>
      <c r="V544" s="33"/>
      <c r="W544" s="33"/>
      <c r="X544" s="33"/>
      <c r="Y544" s="33"/>
      <c r="Z544" s="33"/>
      <c r="AA544" s="33"/>
      <c r="AB544" s="33"/>
    </row>
    <row r="545" spans="1:28">
      <c r="A545" s="27"/>
      <c r="B545" s="22" t="s">
        <v>279</v>
      </c>
      <c r="C545" s="22" t="s">
        <v>291</v>
      </c>
      <c r="D545" s="22" t="s">
        <v>291</v>
      </c>
      <c r="E545" s="23">
        <v>3</v>
      </c>
      <c r="F545" s="24">
        <v>0</v>
      </c>
      <c r="G545" s="25">
        <v>0</v>
      </c>
      <c r="H545" s="25">
        <v>0</v>
      </c>
      <c r="I545" s="25">
        <v>0</v>
      </c>
      <c r="J545" s="25">
        <v>0</v>
      </c>
      <c r="K545" s="25">
        <v>0</v>
      </c>
      <c r="L545" s="25">
        <v>0</v>
      </c>
      <c r="M545" s="25">
        <v>0</v>
      </c>
      <c r="N545" s="25">
        <v>0</v>
      </c>
      <c r="O545" s="25">
        <v>0</v>
      </c>
      <c r="P545" s="25">
        <v>14168.815570000001</v>
      </c>
      <c r="Q545" s="25">
        <v>0</v>
      </c>
      <c r="R545" s="26">
        <v>14168.815570000001</v>
      </c>
      <c r="S545" s="33"/>
      <c r="T545" s="33"/>
      <c r="U545" s="33"/>
      <c r="V545" s="33"/>
      <c r="W545" s="33"/>
      <c r="X545" s="33"/>
      <c r="Y545" s="33"/>
      <c r="Z545" s="33"/>
      <c r="AA545" s="33"/>
      <c r="AB545" s="33"/>
    </row>
    <row r="546" spans="1:28">
      <c r="A546" s="27"/>
      <c r="B546" s="22" t="s">
        <v>308</v>
      </c>
      <c r="C546" s="22" t="s">
        <v>309</v>
      </c>
      <c r="D546" s="22" t="s">
        <v>309</v>
      </c>
      <c r="E546" s="23">
        <v>12</v>
      </c>
      <c r="F546" s="24">
        <v>0</v>
      </c>
      <c r="G546" s="25">
        <v>0</v>
      </c>
      <c r="H546" s="25">
        <v>0</v>
      </c>
      <c r="I546" s="25">
        <v>0</v>
      </c>
      <c r="J546" s="25">
        <v>0</v>
      </c>
      <c r="K546" s="25">
        <v>0</v>
      </c>
      <c r="L546" s="25">
        <v>0</v>
      </c>
      <c r="M546" s="25">
        <v>0</v>
      </c>
      <c r="N546" s="25">
        <v>0</v>
      </c>
      <c r="O546" s="25">
        <v>0</v>
      </c>
      <c r="P546" s="25">
        <v>21627.301579999999</v>
      </c>
      <c r="Q546" s="25">
        <v>0</v>
      </c>
      <c r="R546" s="26">
        <v>21627.301579999999</v>
      </c>
      <c r="S546" s="33"/>
      <c r="T546" s="33"/>
      <c r="U546" s="33"/>
      <c r="V546" s="33"/>
      <c r="W546" s="33"/>
      <c r="X546" s="33"/>
      <c r="Y546" s="33"/>
      <c r="Z546" s="33"/>
      <c r="AA546" s="33"/>
      <c r="AB546" s="33"/>
    </row>
    <row r="547" spans="1:28">
      <c r="A547" s="27"/>
      <c r="B547" s="22" t="s">
        <v>332</v>
      </c>
      <c r="C547" s="22" t="s">
        <v>344</v>
      </c>
      <c r="D547" s="22" t="s">
        <v>345</v>
      </c>
      <c r="E547" s="23">
        <v>15</v>
      </c>
      <c r="F547" s="24">
        <v>0</v>
      </c>
      <c r="G547" s="25">
        <v>0</v>
      </c>
      <c r="H547" s="25">
        <v>0</v>
      </c>
      <c r="I547" s="25">
        <v>0</v>
      </c>
      <c r="J547" s="25">
        <v>0</v>
      </c>
      <c r="K547" s="25">
        <v>0</v>
      </c>
      <c r="L547" s="25">
        <v>0</v>
      </c>
      <c r="M547" s="25">
        <v>0</v>
      </c>
      <c r="N547" s="25">
        <v>0</v>
      </c>
      <c r="O547" s="25">
        <v>0</v>
      </c>
      <c r="P547" s="25">
        <v>15835.8819</v>
      </c>
      <c r="Q547" s="25">
        <v>0</v>
      </c>
      <c r="R547" s="26">
        <v>15835.8819</v>
      </c>
      <c r="S547" s="33"/>
      <c r="T547" s="33"/>
      <c r="U547" s="33"/>
      <c r="V547" s="33"/>
      <c r="W547" s="33"/>
      <c r="X547" s="33"/>
      <c r="Y547" s="33"/>
      <c r="Z547" s="33"/>
      <c r="AA547" s="33"/>
      <c r="AB547" s="33"/>
    </row>
    <row r="548" spans="1:28">
      <c r="A548" s="27"/>
      <c r="B548" s="27"/>
      <c r="C548" s="22" t="s">
        <v>332</v>
      </c>
      <c r="D548" s="22" t="s">
        <v>359</v>
      </c>
      <c r="E548" s="23">
        <v>1</v>
      </c>
      <c r="F548" s="24">
        <v>0</v>
      </c>
      <c r="G548" s="25">
        <v>0</v>
      </c>
      <c r="H548" s="25">
        <v>0</v>
      </c>
      <c r="I548" s="25">
        <v>0</v>
      </c>
      <c r="J548" s="25">
        <v>0</v>
      </c>
      <c r="K548" s="25">
        <v>0</v>
      </c>
      <c r="L548" s="25">
        <v>0</v>
      </c>
      <c r="M548" s="25">
        <v>0</v>
      </c>
      <c r="N548" s="25">
        <v>0</v>
      </c>
      <c r="O548" s="25">
        <v>0</v>
      </c>
      <c r="P548" s="25">
        <v>71999.44627</v>
      </c>
      <c r="Q548" s="25">
        <v>315423.25185</v>
      </c>
      <c r="R548" s="26">
        <v>387422.69812000002</v>
      </c>
      <c r="S548" s="33"/>
      <c r="T548" s="33"/>
      <c r="U548" s="33"/>
      <c r="V548" s="33"/>
      <c r="W548" s="33"/>
      <c r="X548" s="33"/>
      <c r="Y548" s="33"/>
      <c r="Z548" s="33"/>
      <c r="AA548" s="33"/>
      <c r="AB548" s="33"/>
    </row>
    <row r="549" spans="1:28">
      <c r="A549" s="27"/>
      <c r="B549" s="22" t="s">
        <v>383</v>
      </c>
      <c r="C549" s="22" t="s">
        <v>386</v>
      </c>
      <c r="D549" s="22" t="s">
        <v>387</v>
      </c>
      <c r="E549" s="23">
        <v>42</v>
      </c>
      <c r="F549" s="24">
        <v>0</v>
      </c>
      <c r="G549" s="25">
        <v>0</v>
      </c>
      <c r="H549" s="25">
        <v>0</v>
      </c>
      <c r="I549" s="25">
        <v>0</v>
      </c>
      <c r="J549" s="25">
        <v>0</v>
      </c>
      <c r="K549" s="25">
        <v>0</v>
      </c>
      <c r="L549" s="25">
        <v>0</v>
      </c>
      <c r="M549" s="25">
        <v>0</v>
      </c>
      <c r="N549" s="25">
        <v>0</v>
      </c>
      <c r="O549" s="25">
        <v>0</v>
      </c>
      <c r="P549" s="25">
        <v>4631.3774800000001</v>
      </c>
      <c r="Q549" s="25">
        <v>0</v>
      </c>
      <c r="R549" s="26">
        <v>4631.3774800000001</v>
      </c>
      <c r="S549" s="33"/>
      <c r="T549" s="33"/>
      <c r="U549" s="33"/>
      <c r="V549" s="33"/>
      <c r="W549" s="33"/>
      <c r="X549" s="33"/>
      <c r="Y549" s="33"/>
      <c r="Z549" s="33"/>
      <c r="AA549" s="33"/>
      <c r="AB549" s="33"/>
    </row>
    <row r="550" spans="1:28">
      <c r="A550" s="27"/>
      <c r="B550" s="27"/>
      <c r="C550" s="22" t="s">
        <v>393</v>
      </c>
      <c r="D550" s="22" t="s">
        <v>394</v>
      </c>
      <c r="E550" s="23">
        <v>53</v>
      </c>
      <c r="F550" s="24">
        <v>0</v>
      </c>
      <c r="G550" s="25">
        <v>0</v>
      </c>
      <c r="H550" s="25">
        <v>0</v>
      </c>
      <c r="I550" s="25">
        <v>0</v>
      </c>
      <c r="J550" s="25">
        <v>0</v>
      </c>
      <c r="K550" s="25">
        <v>0</v>
      </c>
      <c r="L550" s="25">
        <v>0</v>
      </c>
      <c r="M550" s="25">
        <v>0</v>
      </c>
      <c r="N550" s="25">
        <v>0</v>
      </c>
      <c r="O550" s="25">
        <v>0</v>
      </c>
      <c r="P550" s="25">
        <v>1039.8328100000001</v>
      </c>
      <c r="Q550" s="25">
        <v>0</v>
      </c>
      <c r="R550" s="26">
        <v>1039.8328100000001</v>
      </c>
      <c r="S550" s="33"/>
      <c r="T550" s="33"/>
      <c r="U550" s="33"/>
      <c r="V550" s="33"/>
      <c r="W550" s="33"/>
      <c r="X550" s="33"/>
      <c r="Y550" s="33"/>
      <c r="Z550" s="33"/>
      <c r="AA550" s="33"/>
      <c r="AB550" s="33"/>
    </row>
    <row r="551" spans="1:28">
      <c r="A551" s="27"/>
      <c r="B551" s="22" t="s">
        <v>399</v>
      </c>
      <c r="C551" s="22" t="s">
        <v>403</v>
      </c>
      <c r="D551" s="22" t="s">
        <v>403</v>
      </c>
      <c r="E551" s="23">
        <v>54</v>
      </c>
      <c r="F551" s="24">
        <v>0</v>
      </c>
      <c r="G551" s="25">
        <v>0</v>
      </c>
      <c r="H551" s="25">
        <v>0</v>
      </c>
      <c r="I551" s="25">
        <v>0</v>
      </c>
      <c r="J551" s="25">
        <v>0</v>
      </c>
      <c r="K551" s="25">
        <v>0</v>
      </c>
      <c r="L551" s="25">
        <v>0</v>
      </c>
      <c r="M551" s="25">
        <v>0</v>
      </c>
      <c r="N551" s="25">
        <v>0</v>
      </c>
      <c r="O551" s="25">
        <v>0</v>
      </c>
      <c r="P551" s="25">
        <v>8791.64228</v>
      </c>
      <c r="Q551" s="25">
        <v>0</v>
      </c>
      <c r="R551" s="26">
        <v>8791.64228</v>
      </c>
      <c r="S551" s="33"/>
      <c r="T551" s="33"/>
      <c r="U551" s="33"/>
      <c r="V551" s="33"/>
      <c r="W551" s="33"/>
      <c r="X551" s="33"/>
      <c r="Y551" s="33"/>
      <c r="Z551" s="33"/>
      <c r="AA551" s="33"/>
      <c r="AB551" s="33"/>
    </row>
    <row r="552" spans="1:28">
      <c r="A552" s="27"/>
      <c r="B552" s="22" t="s">
        <v>406</v>
      </c>
      <c r="C552" s="22" t="s">
        <v>412</v>
      </c>
      <c r="D552" s="22" t="s">
        <v>406</v>
      </c>
      <c r="E552" s="23">
        <v>65</v>
      </c>
      <c r="F552" s="24">
        <v>0</v>
      </c>
      <c r="G552" s="25">
        <v>0</v>
      </c>
      <c r="H552" s="25">
        <v>0</v>
      </c>
      <c r="I552" s="25">
        <v>0</v>
      </c>
      <c r="J552" s="25">
        <v>0</v>
      </c>
      <c r="K552" s="25">
        <v>0</v>
      </c>
      <c r="L552" s="25">
        <v>0</v>
      </c>
      <c r="M552" s="25">
        <v>0</v>
      </c>
      <c r="N552" s="25">
        <v>0</v>
      </c>
      <c r="O552" s="25">
        <v>0</v>
      </c>
      <c r="P552" s="25">
        <v>5743.9811799999998</v>
      </c>
      <c r="Q552" s="25">
        <v>0</v>
      </c>
      <c r="R552" s="26">
        <v>5743.9811799999998</v>
      </c>
      <c r="S552" s="33"/>
      <c r="T552" s="33"/>
      <c r="U552" s="33"/>
      <c r="V552" s="33"/>
      <c r="W552" s="33"/>
      <c r="X552" s="33"/>
      <c r="Y552" s="33"/>
      <c r="Z552" s="33"/>
      <c r="AA552" s="33"/>
      <c r="AB552" s="33"/>
    </row>
    <row r="553" spans="1:28">
      <c r="A553" s="27"/>
      <c r="B553" s="22" t="s">
        <v>415</v>
      </c>
      <c r="C553" s="22" t="s">
        <v>416</v>
      </c>
      <c r="D553" s="22" t="s">
        <v>416</v>
      </c>
      <c r="E553" s="23">
        <v>32</v>
      </c>
      <c r="F553" s="24">
        <v>0</v>
      </c>
      <c r="G553" s="25">
        <v>0</v>
      </c>
      <c r="H553" s="25">
        <v>0</v>
      </c>
      <c r="I553" s="25">
        <v>0</v>
      </c>
      <c r="J553" s="25">
        <v>0</v>
      </c>
      <c r="K553" s="25">
        <v>0</v>
      </c>
      <c r="L553" s="25">
        <v>0</v>
      </c>
      <c r="M553" s="25">
        <v>0</v>
      </c>
      <c r="N553" s="25">
        <v>0</v>
      </c>
      <c r="O553" s="25">
        <v>0</v>
      </c>
      <c r="P553" s="25">
        <v>15062.96848</v>
      </c>
      <c r="Q553" s="25">
        <v>0</v>
      </c>
      <c r="R553" s="26">
        <v>15062.96848</v>
      </c>
      <c r="S553" s="33"/>
      <c r="T553" s="33"/>
      <c r="U553" s="33"/>
      <c r="V553" s="33"/>
      <c r="W553" s="33"/>
      <c r="X553" s="33"/>
      <c r="Y553" s="33"/>
      <c r="Z553" s="33"/>
      <c r="AA553" s="33"/>
      <c r="AB553" s="33"/>
    </row>
    <row r="554" spans="1:28">
      <c r="A554" s="27"/>
      <c r="B554" s="27"/>
      <c r="C554" s="27"/>
      <c r="D554" s="22" t="s">
        <v>419</v>
      </c>
      <c r="E554" s="23">
        <v>41</v>
      </c>
      <c r="F554" s="24">
        <v>0</v>
      </c>
      <c r="G554" s="25">
        <v>0</v>
      </c>
      <c r="H554" s="25">
        <v>0</v>
      </c>
      <c r="I554" s="25">
        <v>0</v>
      </c>
      <c r="J554" s="25">
        <v>0</v>
      </c>
      <c r="K554" s="25">
        <v>0</v>
      </c>
      <c r="L554" s="25">
        <v>0</v>
      </c>
      <c r="M554" s="25">
        <v>0</v>
      </c>
      <c r="N554" s="25">
        <v>0</v>
      </c>
      <c r="O554" s="25">
        <v>0</v>
      </c>
      <c r="P554" s="25">
        <v>15047.207490000001</v>
      </c>
      <c r="Q554" s="25">
        <v>338.73970000000003</v>
      </c>
      <c r="R554" s="26">
        <v>15385.947189999999</v>
      </c>
      <c r="S554" s="33"/>
      <c r="T554" s="33"/>
      <c r="U554" s="33"/>
      <c r="V554" s="33"/>
      <c r="W554" s="33"/>
      <c r="X554" s="33"/>
      <c r="Y554" s="33"/>
      <c r="Z554" s="33"/>
      <c r="AA554" s="33"/>
      <c r="AB554" s="33"/>
    </row>
    <row r="555" spans="1:28">
      <c r="A555" s="27"/>
      <c r="B555" s="22" t="s">
        <v>428</v>
      </c>
      <c r="C555" s="22" t="s">
        <v>438</v>
      </c>
      <c r="D555" s="22" t="s">
        <v>439</v>
      </c>
      <c r="E555" s="23">
        <v>61</v>
      </c>
      <c r="F555" s="24">
        <v>0</v>
      </c>
      <c r="G555" s="25">
        <v>0</v>
      </c>
      <c r="H555" s="25">
        <v>0</v>
      </c>
      <c r="I555" s="25">
        <v>0</v>
      </c>
      <c r="J555" s="25">
        <v>0</v>
      </c>
      <c r="K555" s="25">
        <v>0</v>
      </c>
      <c r="L555" s="25">
        <v>0</v>
      </c>
      <c r="M555" s="25">
        <v>0</v>
      </c>
      <c r="N555" s="25">
        <v>0</v>
      </c>
      <c r="O555" s="25">
        <v>0</v>
      </c>
      <c r="P555" s="25">
        <v>7847.93</v>
      </c>
      <c r="Q555" s="25">
        <v>0</v>
      </c>
      <c r="R555" s="26">
        <v>7847.93</v>
      </c>
      <c r="S555" s="33"/>
      <c r="T555" s="33"/>
      <c r="U555" s="33"/>
      <c r="V555" s="33"/>
      <c r="W555" s="33"/>
      <c r="X555" s="33"/>
      <c r="Y555" s="33"/>
      <c r="Z555" s="33"/>
      <c r="AA555" s="33"/>
      <c r="AB555" s="33"/>
    </row>
    <row r="556" spans="1:28">
      <c r="A556" s="27"/>
      <c r="B556" s="27"/>
      <c r="C556" s="22" t="s">
        <v>451</v>
      </c>
      <c r="D556" s="22" t="s">
        <v>451</v>
      </c>
      <c r="E556" s="23">
        <v>51</v>
      </c>
      <c r="F556" s="24">
        <v>0</v>
      </c>
      <c r="G556" s="25">
        <v>0</v>
      </c>
      <c r="H556" s="25">
        <v>0</v>
      </c>
      <c r="I556" s="25">
        <v>0</v>
      </c>
      <c r="J556" s="25">
        <v>0</v>
      </c>
      <c r="K556" s="25">
        <v>0</v>
      </c>
      <c r="L556" s="25">
        <v>0</v>
      </c>
      <c r="M556" s="25">
        <v>0</v>
      </c>
      <c r="N556" s="25">
        <v>0</v>
      </c>
      <c r="O556" s="25">
        <v>0</v>
      </c>
      <c r="P556" s="25">
        <v>11759.900460000001</v>
      </c>
      <c r="Q556" s="25">
        <v>0</v>
      </c>
      <c r="R556" s="26">
        <v>11759.900460000001</v>
      </c>
      <c r="S556" s="33"/>
      <c r="T556" s="33"/>
      <c r="U556" s="33"/>
      <c r="V556" s="33"/>
      <c r="W556" s="33"/>
      <c r="X556" s="33"/>
      <c r="Y556" s="33"/>
      <c r="Z556" s="33"/>
      <c r="AA556" s="33"/>
      <c r="AB556" s="33"/>
    </row>
    <row r="557" spans="1:28">
      <c r="A557" s="27"/>
      <c r="B557" s="22" t="s">
        <v>460</v>
      </c>
      <c r="C557" s="22" t="s">
        <v>465</v>
      </c>
      <c r="D557" s="22" t="s">
        <v>466</v>
      </c>
      <c r="E557" s="23">
        <v>66</v>
      </c>
      <c r="F557" s="24">
        <v>0</v>
      </c>
      <c r="G557" s="25">
        <v>0</v>
      </c>
      <c r="H557" s="25">
        <v>0</v>
      </c>
      <c r="I557" s="25">
        <v>0</v>
      </c>
      <c r="J557" s="25">
        <v>0</v>
      </c>
      <c r="K557" s="25">
        <v>0</v>
      </c>
      <c r="L557" s="25">
        <v>0</v>
      </c>
      <c r="M557" s="25">
        <v>0</v>
      </c>
      <c r="N557" s="25">
        <v>0</v>
      </c>
      <c r="O557" s="25">
        <v>0</v>
      </c>
      <c r="P557" s="25">
        <v>10308.570890000001</v>
      </c>
      <c r="Q557" s="25">
        <v>0</v>
      </c>
      <c r="R557" s="26">
        <v>10308.570890000001</v>
      </c>
      <c r="S557" s="33"/>
      <c r="T557" s="33"/>
      <c r="U557" s="33"/>
      <c r="V557" s="33"/>
      <c r="W557" s="33"/>
      <c r="X557" s="33"/>
      <c r="Y557" s="33"/>
      <c r="Z557" s="33"/>
      <c r="AA557" s="33"/>
      <c r="AB557" s="33"/>
    </row>
    <row r="558" spans="1:28">
      <c r="A558" s="27"/>
      <c r="B558" s="27"/>
      <c r="C558" s="22" t="s">
        <v>467</v>
      </c>
      <c r="D558" s="22" t="s">
        <v>468</v>
      </c>
      <c r="E558" s="23">
        <v>40</v>
      </c>
      <c r="F558" s="24">
        <v>0</v>
      </c>
      <c r="G558" s="25">
        <v>0</v>
      </c>
      <c r="H558" s="25">
        <v>0</v>
      </c>
      <c r="I558" s="25">
        <v>0</v>
      </c>
      <c r="J558" s="25">
        <v>0</v>
      </c>
      <c r="K558" s="25">
        <v>0</v>
      </c>
      <c r="L558" s="25">
        <v>0</v>
      </c>
      <c r="M558" s="25">
        <v>0</v>
      </c>
      <c r="N558" s="25">
        <v>0</v>
      </c>
      <c r="O558" s="25">
        <v>0</v>
      </c>
      <c r="P558" s="25">
        <v>21862.731379999997</v>
      </c>
      <c r="Q558" s="25">
        <v>0</v>
      </c>
      <c r="R558" s="26">
        <v>21862.731379999997</v>
      </c>
      <c r="S558" s="33"/>
      <c r="T558" s="33"/>
      <c r="U558" s="33"/>
      <c r="V558" s="33"/>
      <c r="W558" s="33"/>
      <c r="X558" s="33"/>
      <c r="Y558" s="33"/>
      <c r="Z558" s="33"/>
      <c r="AA558" s="33"/>
      <c r="AB558" s="33"/>
    </row>
    <row r="559" spans="1:28">
      <c r="A559" s="27"/>
      <c r="B559" s="27"/>
      <c r="C559" s="22" t="s">
        <v>460</v>
      </c>
      <c r="D559" s="22" t="s">
        <v>460</v>
      </c>
      <c r="E559" s="23">
        <v>10</v>
      </c>
      <c r="F559" s="24">
        <v>0</v>
      </c>
      <c r="G559" s="25">
        <v>0</v>
      </c>
      <c r="H559" s="25">
        <v>0</v>
      </c>
      <c r="I559" s="25">
        <v>0</v>
      </c>
      <c r="J559" s="25">
        <v>0</v>
      </c>
      <c r="K559" s="25">
        <v>0</v>
      </c>
      <c r="L559" s="25">
        <v>0</v>
      </c>
      <c r="M559" s="25">
        <v>0</v>
      </c>
      <c r="N559" s="25">
        <v>0</v>
      </c>
      <c r="O559" s="25">
        <v>0</v>
      </c>
      <c r="P559" s="25">
        <v>25538.85384</v>
      </c>
      <c r="Q559" s="25">
        <v>0</v>
      </c>
      <c r="R559" s="26">
        <v>25538.85384</v>
      </c>
      <c r="S559" s="33"/>
      <c r="T559" s="33"/>
      <c r="U559" s="33"/>
      <c r="V559" s="33"/>
      <c r="W559" s="33"/>
      <c r="X559" s="33"/>
      <c r="Y559" s="33"/>
      <c r="Z559" s="33"/>
      <c r="AA559" s="33"/>
      <c r="AB559" s="33"/>
    </row>
    <row r="560" spans="1:28">
      <c r="A560" s="27"/>
      <c r="B560" s="22" t="s">
        <v>488</v>
      </c>
      <c r="C560" s="22" t="s">
        <v>489</v>
      </c>
      <c r="D560" s="22" t="s">
        <v>490</v>
      </c>
      <c r="E560" s="23">
        <v>52</v>
      </c>
      <c r="F560" s="24">
        <v>0</v>
      </c>
      <c r="G560" s="25">
        <v>0</v>
      </c>
      <c r="H560" s="25">
        <v>0</v>
      </c>
      <c r="I560" s="25">
        <v>0</v>
      </c>
      <c r="J560" s="25">
        <v>0</v>
      </c>
      <c r="K560" s="25">
        <v>0</v>
      </c>
      <c r="L560" s="25">
        <v>0</v>
      </c>
      <c r="M560" s="25">
        <v>0</v>
      </c>
      <c r="N560" s="25">
        <v>0</v>
      </c>
      <c r="O560" s="25">
        <v>0</v>
      </c>
      <c r="P560" s="25">
        <v>16686.216410000001</v>
      </c>
      <c r="Q560" s="25">
        <v>0</v>
      </c>
      <c r="R560" s="26">
        <v>16686.216410000001</v>
      </c>
      <c r="S560" s="33"/>
      <c r="T560" s="33"/>
      <c r="U560" s="33"/>
      <c r="V560" s="33"/>
      <c r="W560" s="33"/>
      <c r="X560" s="33"/>
      <c r="Y560" s="33"/>
      <c r="Z560" s="33"/>
      <c r="AA560" s="33"/>
      <c r="AB560" s="33"/>
    </row>
    <row r="561" spans="1:28">
      <c r="A561" s="27"/>
      <c r="B561" s="27"/>
      <c r="C561" s="22" t="s">
        <v>488</v>
      </c>
      <c r="D561" s="22" t="s">
        <v>496</v>
      </c>
      <c r="E561" s="23">
        <v>4</v>
      </c>
      <c r="F561" s="24">
        <v>0</v>
      </c>
      <c r="G561" s="25">
        <v>0</v>
      </c>
      <c r="H561" s="25">
        <v>0</v>
      </c>
      <c r="I561" s="25">
        <v>0</v>
      </c>
      <c r="J561" s="25">
        <v>0</v>
      </c>
      <c r="K561" s="25">
        <v>0</v>
      </c>
      <c r="L561" s="25">
        <v>0</v>
      </c>
      <c r="M561" s="25">
        <v>0</v>
      </c>
      <c r="N561" s="25">
        <v>0</v>
      </c>
      <c r="O561" s="25">
        <v>0</v>
      </c>
      <c r="P561" s="25">
        <v>29846.113450000001</v>
      </c>
      <c r="Q561" s="25">
        <v>0</v>
      </c>
      <c r="R561" s="26">
        <v>29846.113450000001</v>
      </c>
      <c r="S561" s="33"/>
      <c r="T561" s="33"/>
      <c r="U561" s="33"/>
      <c r="V561" s="33"/>
      <c r="W561" s="33"/>
      <c r="X561" s="33"/>
      <c r="Y561" s="33"/>
      <c r="Z561" s="33"/>
      <c r="AA561" s="33"/>
      <c r="AB561" s="33"/>
    </row>
    <row r="562" spans="1:28">
      <c r="A562" s="27"/>
      <c r="B562" s="22" t="s">
        <v>509</v>
      </c>
      <c r="C562" s="22" t="s">
        <v>509</v>
      </c>
      <c r="D562" s="22" t="s">
        <v>509</v>
      </c>
      <c r="E562" s="23">
        <v>18</v>
      </c>
      <c r="F562" s="24">
        <v>0</v>
      </c>
      <c r="G562" s="25">
        <v>0</v>
      </c>
      <c r="H562" s="25">
        <v>0</v>
      </c>
      <c r="I562" s="25">
        <v>0</v>
      </c>
      <c r="J562" s="25">
        <v>0</v>
      </c>
      <c r="K562" s="25">
        <v>0</v>
      </c>
      <c r="L562" s="25">
        <v>0</v>
      </c>
      <c r="M562" s="25">
        <v>0</v>
      </c>
      <c r="N562" s="25">
        <v>0</v>
      </c>
      <c r="O562" s="25">
        <v>0</v>
      </c>
      <c r="P562" s="25">
        <v>23134.037539999998</v>
      </c>
      <c r="Q562" s="25">
        <v>0</v>
      </c>
      <c r="R562" s="26">
        <v>23134.037539999998</v>
      </c>
      <c r="S562" s="33"/>
      <c r="T562" s="33"/>
      <c r="U562" s="33"/>
      <c r="V562" s="33"/>
      <c r="W562" s="33"/>
      <c r="X562" s="33"/>
      <c r="Y562" s="33"/>
      <c r="Z562" s="33"/>
      <c r="AA562" s="33"/>
      <c r="AB562" s="33"/>
    </row>
    <row r="563" spans="1:28">
      <c r="A563" s="27"/>
      <c r="B563" s="22" t="s">
        <v>517</v>
      </c>
      <c r="C563" s="22" t="s">
        <v>517</v>
      </c>
      <c r="D563" s="22" t="s">
        <v>517</v>
      </c>
      <c r="E563" s="23">
        <v>36</v>
      </c>
      <c r="F563" s="24">
        <v>0</v>
      </c>
      <c r="G563" s="25">
        <v>0</v>
      </c>
      <c r="H563" s="25">
        <v>0</v>
      </c>
      <c r="I563" s="25">
        <v>0</v>
      </c>
      <c r="J563" s="25">
        <v>0</v>
      </c>
      <c r="K563" s="25">
        <v>0</v>
      </c>
      <c r="L563" s="25">
        <v>0</v>
      </c>
      <c r="M563" s="25">
        <v>0</v>
      </c>
      <c r="N563" s="25">
        <v>0</v>
      </c>
      <c r="O563" s="25">
        <v>0</v>
      </c>
      <c r="P563" s="25">
        <v>7327.4133000000002</v>
      </c>
      <c r="Q563" s="25">
        <v>675.65994999999998</v>
      </c>
      <c r="R563" s="26">
        <v>8003.0732500000004</v>
      </c>
      <c r="S563" s="33"/>
      <c r="T563" s="33"/>
      <c r="U563" s="33"/>
      <c r="V563" s="33"/>
      <c r="W563" s="33"/>
      <c r="X563" s="33"/>
      <c r="Y563" s="33"/>
      <c r="Z563" s="33"/>
      <c r="AA563" s="33"/>
      <c r="AB563" s="33"/>
    </row>
    <row r="564" spans="1:28">
      <c r="A564" s="27"/>
      <c r="B564" s="22" t="s">
        <v>396</v>
      </c>
      <c r="C564" s="22" t="s">
        <v>522</v>
      </c>
      <c r="D564" s="22" t="s">
        <v>525</v>
      </c>
      <c r="E564" s="23">
        <v>70</v>
      </c>
      <c r="F564" s="24">
        <v>0</v>
      </c>
      <c r="G564" s="25">
        <v>0</v>
      </c>
      <c r="H564" s="25">
        <v>0</v>
      </c>
      <c r="I564" s="25">
        <v>0</v>
      </c>
      <c r="J564" s="25">
        <v>0</v>
      </c>
      <c r="K564" s="25">
        <v>0</v>
      </c>
      <c r="L564" s="25">
        <v>0</v>
      </c>
      <c r="M564" s="25">
        <v>0</v>
      </c>
      <c r="N564" s="25">
        <v>0</v>
      </c>
      <c r="O564" s="25">
        <v>0</v>
      </c>
      <c r="P564" s="25">
        <v>10031.53802</v>
      </c>
      <c r="Q564" s="25">
        <v>0</v>
      </c>
      <c r="R564" s="26">
        <v>10031.53802</v>
      </c>
      <c r="S564" s="33"/>
      <c r="T564" s="33"/>
      <c r="U564" s="33"/>
      <c r="V564" s="33"/>
      <c r="W564" s="33"/>
      <c r="X564" s="33"/>
      <c r="Y564" s="33"/>
      <c r="Z564" s="33"/>
      <c r="AA564" s="33"/>
      <c r="AB564" s="33"/>
    </row>
    <row r="565" spans="1:28">
      <c r="A565" s="27"/>
      <c r="B565" s="27"/>
      <c r="C565" s="22" t="s">
        <v>527</v>
      </c>
      <c r="D565" s="22" t="s">
        <v>527</v>
      </c>
      <c r="E565" s="23">
        <v>60</v>
      </c>
      <c r="F565" s="24">
        <v>0</v>
      </c>
      <c r="G565" s="25">
        <v>0</v>
      </c>
      <c r="H565" s="25">
        <v>0</v>
      </c>
      <c r="I565" s="25">
        <v>0</v>
      </c>
      <c r="J565" s="25">
        <v>0</v>
      </c>
      <c r="K565" s="25">
        <v>0</v>
      </c>
      <c r="L565" s="25">
        <v>0</v>
      </c>
      <c r="M565" s="25">
        <v>0</v>
      </c>
      <c r="N565" s="25">
        <v>0</v>
      </c>
      <c r="O565" s="25">
        <v>0</v>
      </c>
      <c r="P565" s="25">
        <v>5742.1634100000001</v>
      </c>
      <c r="Q565" s="25">
        <v>0</v>
      </c>
      <c r="R565" s="26">
        <v>5742.1634100000001</v>
      </c>
      <c r="S565" s="33"/>
      <c r="T565" s="33"/>
      <c r="U565" s="33"/>
      <c r="V565" s="33"/>
      <c r="W565" s="33"/>
      <c r="X565" s="33"/>
      <c r="Y565" s="33"/>
      <c r="Z565" s="33"/>
      <c r="AA565" s="33"/>
      <c r="AB565" s="33"/>
    </row>
    <row r="566" spans="1:28">
      <c r="A566" s="34" t="s">
        <v>533</v>
      </c>
      <c r="B566" s="35"/>
      <c r="C566" s="35"/>
      <c r="D566" s="35"/>
      <c r="E566" s="35"/>
      <c r="F566" s="36">
        <v>14073429.336400004</v>
      </c>
      <c r="G566" s="37">
        <v>1138689.6173499997</v>
      </c>
      <c r="H566" s="37">
        <v>15212118.953750003</v>
      </c>
      <c r="I566" s="37">
        <v>17268506.063499998</v>
      </c>
      <c r="J566" s="37">
        <v>171959.39092000001</v>
      </c>
      <c r="K566" s="37">
        <v>17440465.454419997</v>
      </c>
      <c r="L566" s="37">
        <v>3763713.0390399974</v>
      </c>
      <c r="M566" s="37">
        <v>1176483.9329200007</v>
      </c>
      <c r="N566" s="37">
        <v>4940196.9719600026</v>
      </c>
      <c r="O566" s="37">
        <v>37592781.380130008</v>
      </c>
      <c r="P566" s="37">
        <v>20366556.114139993</v>
      </c>
      <c r="Q566" s="37">
        <v>319794.5393</v>
      </c>
      <c r="R566" s="38">
        <v>20686350.653439991</v>
      </c>
      <c r="S566" s="33"/>
      <c r="T566" s="33"/>
      <c r="U566" s="33"/>
      <c r="V566" s="33"/>
      <c r="W566" s="33"/>
      <c r="X566" s="33"/>
      <c r="Y566" s="33"/>
      <c r="Z566" s="33"/>
      <c r="AA566" s="33"/>
      <c r="AB566" s="33"/>
    </row>
    <row r="567" spans="1:28">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row r="1001" spans="1:28">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row>
    <row r="1002" spans="1:28">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row>
    <row r="1003" spans="1:28">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c r="Z1003" s="33"/>
      <c r="AA1003" s="33"/>
      <c r="AB1003" s="33"/>
    </row>
    <row r="1004" spans="1:28">
      <c r="A1004" s="33"/>
      <c r="B1004" s="33"/>
      <c r="C1004" s="33"/>
      <c r="D1004" s="33"/>
      <c r="E1004" s="33"/>
      <c r="F1004" s="33"/>
      <c r="G1004" s="33"/>
      <c r="H1004" s="33"/>
      <c r="I1004" s="33"/>
      <c r="J1004" s="33"/>
      <c r="K1004" s="33"/>
      <c r="L1004" s="33"/>
      <c r="M1004" s="33"/>
      <c r="N1004" s="33"/>
      <c r="O1004" s="33"/>
      <c r="P1004" s="33"/>
      <c r="Q1004" s="33"/>
      <c r="R1004" s="33"/>
      <c r="S1004" s="33"/>
      <c r="T1004" s="33"/>
      <c r="U1004" s="33"/>
      <c r="V1004" s="33"/>
      <c r="W1004" s="33"/>
      <c r="X1004" s="33"/>
      <c r="Y1004" s="33"/>
      <c r="Z1004" s="33"/>
      <c r="AA1004" s="33"/>
      <c r="AB1004" s="33"/>
    </row>
    <row r="1005" spans="1:28">
      <c r="A1005" s="33"/>
      <c r="B1005" s="33"/>
      <c r="C1005" s="33"/>
      <c r="D1005" s="33"/>
      <c r="E1005" s="33"/>
      <c r="F1005" s="33"/>
      <c r="G1005" s="33"/>
      <c r="H1005" s="33"/>
      <c r="I1005" s="33"/>
      <c r="J1005" s="33"/>
      <c r="K1005" s="33"/>
      <c r="L1005" s="33"/>
      <c r="M1005" s="33"/>
      <c r="N1005" s="33"/>
      <c r="O1005" s="33"/>
      <c r="P1005" s="33"/>
      <c r="Q1005" s="33"/>
      <c r="R1005" s="33"/>
      <c r="S1005" s="33"/>
      <c r="T1005" s="33"/>
      <c r="U1005" s="33"/>
      <c r="V1005" s="33"/>
      <c r="W1005" s="33"/>
      <c r="X1005" s="33"/>
      <c r="Y1005" s="33"/>
      <c r="Z1005" s="33"/>
      <c r="AA1005" s="33"/>
      <c r="AB1005" s="33"/>
    </row>
    <row r="1006" spans="1:28">
      <c r="A1006" s="33"/>
      <c r="B1006" s="33"/>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row>
    <row r="1007" spans="1:28">
      <c r="A1007" s="33"/>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row>
    <row r="1008" spans="1:28">
      <c r="A1008" s="33"/>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row>
    <row r="1009" spans="1:28">
      <c r="A1009" s="33"/>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row>
    <row r="1010" spans="1:28">
      <c r="A1010" s="33"/>
      <c r="B1010" s="33"/>
      <c r="C1010" s="33"/>
      <c r="D1010" s="33"/>
      <c r="E1010" s="33"/>
      <c r="F1010" s="33"/>
      <c r="G1010" s="33"/>
      <c r="H1010" s="33"/>
      <c r="I1010" s="33"/>
      <c r="J1010" s="33"/>
      <c r="K1010" s="33"/>
      <c r="L1010" s="33"/>
      <c r="M1010" s="33"/>
      <c r="N1010" s="33"/>
      <c r="O1010" s="33"/>
      <c r="P1010" s="33"/>
      <c r="Q1010" s="33"/>
      <c r="R1010" s="33"/>
      <c r="S1010" s="33"/>
      <c r="T1010" s="33"/>
      <c r="U1010" s="33"/>
      <c r="V1010" s="33"/>
      <c r="W1010" s="33"/>
      <c r="X1010" s="33"/>
      <c r="Y1010" s="33"/>
      <c r="Z1010" s="33"/>
      <c r="AA1010" s="33"/>
      <c r="AB1010" s="33"/>
    </row>
    <row r="1011" spans="1:28">
      <c r="A1011" s="33"/>
      <c r="B1011" s="33"/>
      <c r="C1011" s="33"/>
      <c r="D1011" s="33"/>
      <c r="E1011" s="33"/>
      <c r="F1011" s="33"/>
      <c r="G1011" s="33"/>
      <c r="H1011" s="33"/>
      <c r="I1011" s="33"/>
      <c r="J1011" s="33"/>
      <c r="K1011" s="33"/>
      <c r="L1011" s="33"/>
      <c r="M1011" s="33"/>
      <c r="N1011" s="33"/>
      <c r="O1011" s="33"/>
      <c r="P1011" s="33"/>
      <c r="Q1011" s="33"/>
      <c r="R1011" s="33"/>
      <c r="S1011" s="33"/>
      <c r="T1011" s="33"/>
      <c r="U1011" s="33"/>
      <c r="V1011" s="33"/>
      <c r="W1011" s="33"/>
      <c r="X1011" s="33"/>
      <c r="Y1011" s="33"/>
      <c r="Z1011" s="33"/>
      <c r="AA1011" s="33"/>
      <c r="AB1011" s="33"/>
    </row>
    <row r="1012" spans="1:28">
      <c r="A1012" s="33"/>
      <c r="B1012" s="33"/>
      <c r="C1012" s="33"/>
      <c r="D1012" s="33"/>
      <c r="E1012" s="33"/>
      <c r="F1012" s="33"/>
      <c r="G1012" s="33"/>
      <c r="H1012" s="33"/>
      <c r="I1012" s="33"/>
      <c r="J1012" s="33"/>
      <c r="K1012" s="33"/>
      <c r="L1012" s="33"/>
      <c r="M1012" s="33"/>
      <c r="N1012" s="33"/>
      <c r="O1012" s="33"/>
      <c r="P1012" s="33"/>
      <c r="Q1012" s="33"/>
      <c r="R1012" s="33"/>
      <c r="S1012" s="33"/>
      <c r="T1012" s="33"/>
      <c r="U1012" s="33"/>
      <c r="V1012" s="33"/>
      <c r="W1012" s="33"/>
      <c r="X1012" s="33"/>
      <c r="Y1012" s="33"/>
      <c r="Z1012" s="33"/>
      <c r="AA1012" s="33"/>
      <c r="AB1012" s="33"/>
    </row>
    <row r="1013" spans="1:28">
      <c r="A1013" s="33"/>
      <c r="B1013" s="33"/>
      <c r="C1013" s="33"/>
      <c r="D1013" s="33"/>
      <c r="E1013" s="33"/>
      <c r="F1013" s="33"/>
      <c r="G1013" s="33"/>
      <c r="H1013" s="33"/>
      <c r="I1013" s="33"/>
      <c r="J1013" s="33"/>
      <c r="K1013" s="33"/>
      <c r="L1013" s="33"/>
      <c r="M1013" s="33"/>
      <c r="N1013" s="33"/>
      <c r="O1013" s="33"/>
      <c r="P1013" s="33"/>
      <c r="Q1013" s="33"/>
      <c r="R1013" s="33"/>
      <c r="S1013" s="33"/>
      <c r="T1013" s="33"/>
      <c r="U1013" s="33"/>
      <c r="V1013" s="33"/>
      <c r="W1013" s="33"/>
      <c r="X1013" s="33"/>
      <c r="Y1013" s="33"/>
      <c r="Z1013" s="33"/>
      <c r="AA1013" s="33"/>
      <c r="AB1013" s="33"/>
    </row>
    <row r="1014" spans="1:28">
      <c r="A1014" s="33"/>
      <c r="B1014" s="33"/>
      <c r="C1014" s="33"/>
      <c r="D1014" s="33"/>
      <c r="E1014" s="33"/>
      <c r="F1014" s="33"/>
      <c r="G1014" s="33"/>
      <c r="H1014" s="33"/>
      <c r="I1014" s="33"/>
      <c r="J1014" s="33"/>
      <c r="K1014" s="33"/>
      <c r="L1014" s="33"/>
      <c r="M1014" s="33"/>
      <c r="N1014" s="33"/>
      <c r="O1014" s="33"/>
      <c r="P1014" s="33"/>
      <c r="Q1014" s="33"/>
      <c r="R1014" s="33"/>
      <c r="S1014" s="33"/>
      <c r="T1014" s="33"/>
      <c r="U1014" s="33"/>
      <c r="V1014" s="33"/>
      <c r="W1014" s="33"/>
      <c r="X1014" s="33"/>
      <c r="Y1014" s="33"/>
      <c r="Z1014" s="33"/>
      <c r="AA1014" s="33"/>
      <c r="AB1014" s="33"/>
    </row>
    <row r="1015" spans="1:28">
      <c r="A1015" s="33"/>
      <c r="B1015" s="33"/>
      <c r="C1015" s="33"/>
      <c r="D1015" s="33"/>
      <c r="E1015" s="33"/>
      <c r="F1015" s="33"/>
      <c r="G1015" s="33"/>
      <c r="H1015" s="33"/>
      <c r="I1015" s="33"/>
      <c r="J1015" s="33"/>
      <c r="K1015" s="33"/>
      <c r="L1015" s="33"/>
      <c r="M1015" s="33"/>
      <c r="N1015" s="33"/>
      <c r="O1015" s="33"/>
      <c r="P1015" s="33"/>
      <c r="Q1015" s="33"/>
      <c r="R1015" s="33"/>
      <c r="S1015" s="33"/>
      <c r="T1015" s="33"/>
      <c r="U1015" s="33"/>
      <c r="V1015" s="33"/>
      <c r="W1015" s="33"/>
      <c r="X1015" s="33"/>
      <c r="Y1015" s="33"/>
      <c r="Z1015" s="33"/>
      <c r="AA1015" s="33"/>
      <c r="AB1015" s="33"/>
    </row>
    <row r="1016" spans="1:28">
      <c r="A1016" s="33"/>
      <c r="B1016" s="33"/>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row>
    <row r="1017" spans="1:28">
      <c r="A1017" s="33"/>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row>
    <row r="1018" spans="1:28">
      <c r="A1018" s="33"/>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row>
    <row r="1019" spans="1:28">
      <c r="A1019" s="33"/>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row>
    <row r="1020" spans="1:28">
      <c r="A1020" s="33"/>
      <c r="B1020" s="33"/>
      <c r="C1020" s="33"/>
      <c r="D1020" s="33"/>
      <c r="E1020" s="33"/>
      <c r="F1020" s="33"/>
      <c r="G1020" s="33"/>
      <c r="H1020" s="33"/>
      <c r="I1020" s="33"/>
      <c r="J1020" s="33"/>
      <c r="K1020" s="33"/>
      <c r="L1020" s="33"/>
      <c r="M1020" s="33"/>
      <c r="N1020" s="33"/>
      <c r="O1020" s="33"/>
      <c r="P1020" s="33"/>
      <c r="Q1020" s="33"/>
      <c r="R1020" s="33"/>
      <c r="S1020" s="33"/>
      <c r="T1020" s="33"/>
      <c r="U1020" s="33"/>
      <c r="V1020" s="33"/>
      <c r="W1020" s="33"/>
      <c r="X1020" s="33"/>
      <c r="Y1020" s="33"/>
      <c r="Z1020" s="33"/>
      <c r="AA1020" s="33"/>
      <c r="AB1020" s="33"/>
    </row>
    <row r="1021" spans="1:28">
      <c r="A1021" s="33"/>
      <c r="B1021" s="33"/>
      <c r="C1021" s="33"/>
      <c r="D1021" s="33"/>
      <c r="E1021" s="33"/>
      <c r="F1021" s="33"/>
      <c r="G1021" s="33"/>
      <c r="H1021" s="33"/>
      <c r="I1021" s="33"/>
      <c r="J1021" s="33"/>
      <c r="K1021" s="33"/>
      <c r="L1021" s="33"/>
      <c r="M1021" s="33"/>
      <c r="N1021" s="33"/>
      <c r="O1021" s="33"/>
      <c r="P1021" s="33"/>
      <c r="Q1021" s="33"/>
      <c r="R1021" s="33"/>
      <c r="S1021" s="33"/>
      <c r="T1021" s="33"/>
      <c r="U1021" s="33"/>
      <c r="V1021" s="33"/>
      <c r="W1021" s="33"/>
      <c r="X1021" s="33"/>
      <c r="Y1021" s="33"/>
      <c r="Z1021" s="33"/>
      <c r="AA1021" s="33"/>
      <c r="AB1021" s="33"/>
    </row>
    <row r="1022" spans="1:28">
      <c r="A1022" s="33"/>
      <c r="B1022" s="33"/>
      <c r="C1022" s="33"/>
      <c r="D1022" s="33"/>
      <c r="E1022" s="33"/>
      <c r="F1022" s="33"/>
      <c r="G1022" s="33"/>
      <c r="H1022" s="33"/>
      <c r="I1022" s="33"/>
      <c r="J1022" s="33"/>
      <c r="K1022" s="33"/>
      <c r="L1022" s="33"/>
      <c r="M1022" s="33"/>
      <c r="N1022" s="33"/>
      <c r="O1022" s="33"/>
      <c r="P1022" s="33"/>
      <c r="Q1022" s="33"/>
      <c r="R1022" s="33"/>
      <c r="S1022" s="33"/>
      <c r="T1022" s="33"/>
      <c r="U1022" s="33"/>
      <c r="V1022" s="33"/>
      <c r="W1022" s="33"/>
      <c r="X1022" s="33"/>
      <c r="Y1022" s="33"/>
      <c r="Z1022" s="33"/>
      <c r="AA1022" s="33"/>
      <c r="AB1022" s="33"/>
    </row>
    <row r="1023" spans="1:28">
      <c r="A1023" s="33"/>
      <c r="B1023" s="33"/>
      <c r="C1023" s="33"/>
      <c r="D1023" s="33"/>
      <c r="E1023" s="33"/>
      <c r="F1023" s="33"/>
      <c r="G1023" s="33"/>
      <c r="H1023" s="33"/>
      <c r="I1023" s="33"/>
      <c r="J1023" s="33"/>
      <c r="K1023" s="33"/>
      <c r="L1023" s="33"/>
      <c r="M1023" s="33"/>
      <c r="N1023" s="33"/>
      <c r="O1023" s="33"/>
      <c r="P1023" s="33"/>
      <c r="Q1023" s="33"/>
      <c r="R1023" s="33"/>
      <c r="S1023" s="33"/>
      <c r="T1023" s="33"/>
      <c r="U1023" s="33"/>
      <c r="V1023" s="33"/>
      <c r="W1023" s="33"/>
      <c r="X1023" s="33"/>
      <c r="Y1023" s="33"/>
      <c r="Z1023" s="33"/>
      <c r="AA1023" s="33"/>
      <c r="AB1023" s="33"/>
    </row>
    <row r="1024" spans="1:28">
      <c r="A1024" s="33"/>
      <c r="B1024" s="33"/>
      <c r="C1024" s="33"/>
      <c r="D1024" s="33"/>
      <c r="E1024" s="33"/>
      <c r="F1024" s="33"/>
      <c r="G1024" s="33"/>
      <c r="H1024" s="33"/>
      <c r="I1024" s="33"/>
      <c r="J1024" s="33"/>
      <c r="K1024" s="33"/>
      <c r="L1024" s="33"/>
      <c r="M1024" s="33"/>
      <c r="N1024" s="33"/>
      <c r="O1024" s="33"/>
      <c r="P1024" s="33"/>
      <c r="Q1024" s="33"/>
      <c r="R1024" s="33"/>
      <c r="S1024" s="33"/>
      <c r="T1024" s="33"/>
      <c r="U1024" s="33"/>
      <c r="V1024" s="33"/>
      <c r="W1024" s="33"/>
      <c r="X1024" s="33"/>
      <c r="Y1024" s="33"/>
      <c r="Z1024" s="33"/>
      <c r="AA1024" s="33"/>
      <c r="AB1024" s="33"/>
    </row>
    <row r="1025" spans="1:28">
      <c r="A1025" s="33"/>
      <c r="B1025" s="33"/>
      <c r="C1025" s="33"/>
      <c r="D1025" s="33"/>
      <c r="E1025" s="33"/>
      <c r="F1025" s="33"/>
      <c r="G1025" s="33"/>
      <c r="H1025" s="33"/>
      <c r="I1025" s="33"/>
      <c r="J1025" s="33"/>
      <c r="K1025" s="33"/>
      <c r="L1025" s="33"/>
      <c r="M1025" s="33"/>
      <c r="N1025" s="33"/>
      <c r="O1025" s="33"/>
      <c r="P1025" s="33"/>
      <c r="Q1025" s="33"/>
      <c r="R1025" s="33"/>
      <c r="S1025" s="33"/>
      <c r="T1025" s="33"/>
      <c r="U1025" s="33"/>
      <c r="V1025" s="33"/>
      <c r="W1025" s="33"/>
      <c r="X1025" s="33"/>
      <c r="Y1025" s="33"/>
      <c r="Z1025" s="33"/>
      <c r="AA1025" s="33"/>
      <c r="AB1025" s="33"/>
    </row>
    <row r="1026" spans="1:28">
      <c r="A1026" s="33"/>
      <c r="B1026" s="33"/>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row>
    <row r="1027" spans="1:28">
      <c r="A1027" s="33"/>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row>
    <row r="1028" spans="1:28">
      <c r="A1028" s="33"/>
      <c r="B1028" s="33"/>
      <c r="C1028" s="33"/>
      <c r="D1028" s="33"/>
      <c r="E1028" s="33"/>
      <c r="F1028" s="33"/>
      <c r="G1028" s="33"/>
      <c r="H1028" s="33"/>
      <c r="I1028" s="33"/>
      <c r="J1028" s="33"/>
      <c r="K1028" s="33"/>
      <c r="L1028" s="33"/>
      <c r="M1028" s="33"/>
      <c r="N1028" s="33"/>
      <c r="O1028" s="33"/>
      <c r="P1028" s="33"/>
      <c r="Q1028" s="33"/>
      <c r="R1028" s="33"/>
      <c r="S1028" s="33"/>
      <c r="T1028" s="33"/>
      <c r="U1028" s="33"/>
      <c r="V1028" s="33"/>
      <c r="W1028" s="33"/>
      <c r="X1028" s="33"/>
      <c r="Y1028" s="33"/>
      <c r="Z1028" s="33"/>
      <c r="AA1028" s="33"/>
      <c r="AB1028" s="33"/>
    </row>
    <row r="1029" spans="1:28">
      <c r="A1029" s="33"/>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row>
    <row r="1030" spans="1:28">
      <c r="A1030" s="33"/>
      <c r="B1030" s="33"/>
      <c r="C1030" s="33"/>
      <c r="D1030" s="33"/>
      <c r="E1030" s="33"/>
      <c r="F1030" s="33"/>
      <c r="G1030" s="33"/>
      <c r="H1030" s="33"/>
      <c r="I1030" s="33"/>
      <c r="J1030" s="33"/>
      <c r="K1030" s="33"/>
      <c r="L1030" s="33"/>
      <c r="M1030" s="33"/>
      <c r="N1030" s="33"/>
      <c r="O1030" s="33"/>
      <c r="P1030" s="33"/>
      <c r="Q1030" s="33"/>
      <c r="R1030" s="33"/>
      <c r="S1030" s="33"/>
      <c r="T1030" s="33"/>
      <c r="U1030" s="33"/>
      <c r="V1030" s="33"/>
      <c r="W1030" s="33"/>
      <c r="X1030" s="33"/>
      <c r="Y1030" s="33"/>
      <c r="Z1030" s="33"/>
      <c r="AA1030" s="33"/>
      <c r="AB1030" s="33"/>
    </row>
    <row r="1031" spans="1:28">
      <c r="A1031" s="33"/>
      <c r="B1031" s="33"/>
      <c r="C1031" s="33"/>
      <c r="D1031" s="33"/>
      <c r="E1031" s="33"/>
      <c r="F1031" s="33"/>
      <c r="G1031" s="33"/>
      <c r="H1031" s="33"/>
      <c r="I1031" s="33"/>
      <c r="J1031" s="33"/>
      <c r="K1031" s="33"/>
      <c r="L1031" s="33"/>
      <c r="M1031" s="33"/>
      <c r="N1031" s="33"/>
      <c r="O1031" s="33"/>
      <c r="P1031" s="33"/>
      <c r="Q1031" s="33"/>
      <c r="R1031" s="33"/>
      <c r="S1031" s="33"/>
      <c r="T1031" s="33"/>
      <c r="U1031" s="33"/>
      <c r="V1031" s="33"/>
      <c r="W1031" s="33"/>
      <c r="X1031" s="33"/>
      <c r="Y1031" s="33"/>
      <c r="Z1031" s="33"/>
      <c r="AA1031" s="33"/>
      <c r="AB1031" s="33"/>
    </row>
    <row r="1032" spans="1:28">
      <c r="A1032" s="33"/>
      <c r="B1032" s="33"/>
      <c r="C1032" s="33"/>
      <c r="D1032" s="33"/>
      <c r="E1032" s="33"/>
      <c r="F1032" s="33"/>
      <c r="G1032" s="33"/>
      <c r="H1032" s="33"/>
      <c r="I1032" s="33"/>
      <c r="J1032" s="33"/>
      <c r="K1032" s="33"/>
      <c r="L1032" s="33"/>
      <c r="M1032" s="33"/>
      <c r="N1032" s="33"/>
      <c r="O1032" s="33"/>
      <c r="P1032" s="33"/>
      <c r="Q1032" s="33"/>
      <c r="R1032" s="33"/>
      <c r="S1032" s="33"/>
      <c r="T1032" s="33"/>
      <c r="U1032" s="33"/>
      <c r="V1032" s="33"/>
      <c r="W1032" s="33"/>
      <c r="X1032" s="33"/>
      <c r="Y1032" s="33"/>
      <c r="Z1032" s="33"/>
      <c r="AA1032" s="33"/>
      <c r="AB1032" s="33"/>
    </row>
    <row r="1033" spans="1:28">
      <c r="A1033" s="33"/>
      <c r="B1033" s="33"/>
      <c r="C1033" s="33"/>
      <c r="D1033" s="33"/>
      <c r="E1033" s="33"/>
      <c r="F1033" s="33"/>
      <c r="G1033" s="33"/>
      <c r="H1033" s="33"/>
      <c r="I1033" s="33"/>
      <c r="J1033" s="33"/>
      <c r="K1033" s="33"/>
      <c r="L1033" s="33"/>
      <c r="M1033" s="33"/>
      <c r="N1033" s="33"/>
      <c r="O1033" s="33"/>
      <c r="P1033" s="33"/>
      <c r="Q1033" s="33"/>
      <c r="R1033" s="33"/>
      <c r="S1033" s="33"/>
      <c r="T1033" s="33"/>
      <c r="U1033" s="33"/>
      <c r="V1033" s="33"/>
      <c r="W1033" s="33"/>
      <c r="X1033" s="33"/>
      <c r="Y1033" s="33"/>
      <c r="Z1033" s="33"/>
      <c r="AA1033" s="33"/>
      <c r="AB1033" s="33"/>
    </row>
    <row r="1034" spans="1:28">
      <c r="A1034" s="33"/>
      <c r="B1034" s="33"/>
      <c r="C1034" s="33"/>
      <c r="D1034" s="33"/>
      <c r="E1034" s="33"/>
      <c r="F1034" s="33"/>
      <c r="G1034" s="33"/>
      <c r="H1034" s="33"/>
      <c r="I1034" s="33"/>
      <c r="J1034" s="33"/>
      <c r="K1034" s="33"/>
      <c r="L1034" s="33"/>
      <c r="M1034" s="33"/>
      <c r="N1034" s="33"/>
      <c r="O1034" s="33"/>
      <c r="P1034" s="33"/>
      <c r="Q1034" s="33"/>
      <c r="R1034" s="33"/>
      <c r="S1034" s="33"/>
      <c r="T1034" s="33"/>
      <c r="U1034" s="33"/>
      <c r="V1034" s="33"/>
      <c r="W1034" s="33"/>
      <c r="X1034" s="33"/>
      <c r="Y1034" s="33"/>
      <c r="Z1034" s="33"/>
      <c r="AA1034" s="33"/>
      <c r="AB1034" s="33"/>
    </row>
    <row r="1035" spans="1:28">
      <c r="A1035" s="33"/>
      <c r="B1035" s="33"/>
      <c r="C1035" s="33"/>
      <c r="D1035" s="33"/>
      <c r="E1035" s="33"/>
      <c r="F1035" s="33"/>
      <c r="G1035" s="33"/>
      <c r="H1035" s="33"/>
      <c r="I1035" s="33"/>
      <c r="J1035" s="33"/>
      <c r="K1035" s="33"/>
      <c r="L1035" s="33"/>
      <c r="M1035" s="33"/>
      <c r="N1035" s="33"/>
      <c r="O1035" s="33"/>
      <c r="P1035" s="33"/>
      <c r="Q1035" s="33"/>
      <c r="R1035" s="33"/>
      <c r="S1035" s="33"/>
      <c r="T1035" s="33"/>
      <c r="U1035" s="33"/>
      <c r="V1035" s="33"/>
      <c r="W1035" s="33"/>
      <c r="X1035" s="33"/>
      <c r="Y1035" s="33"/>
      <c r="Z1035" s="33"/>
      <c r="AA1035" s="33"/>
      <c r="AB1035" s="33"/>
    </row>
    <row r="1036" spans="1:28">
      <c r="A1036" s="33"/>
      <c r="B1036" s="33"/>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row>
    <row r="1037" spans="1:28">
      <c r="A1037" s="33"/>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row>
    <row r="1038" spans="1:28">
      <c r="A1038" s="33"/>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row>
    <row r="1039" spans="1:28">
      <c r="A1039" s="33"/>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row>
    <row r="1040" spans="1:28">
      <c r="A1040" s="33"/>
      <c r="B1040" s="33"/>
      <c r="C1040" s="33"/>
      <c r="D1040" s="33"/>
      <c r="E1040" s="33"/>
      <c r="F1040" s="33"/>
      <c r="G1040" s="33"/>
      <c r="H1040" s="33"/>
      <c r="I1040" s="33"/>
      <c r="J1040" s="33"/>
      <c r="K1040" s="33"/>
      <c r="L1040" s="33"/>
      <c r="M1040" s="33"/>
      <c r="N1040" s="33"/>
      <c r="O1040" s="33"/>
      <c r="P1040" s="33"/>
      <c r="Q1040" s="33"/>
      <c r="R1040" s="33"/>
      <c r="S1040" s="33"/>
      <c r="T1040" s="33"/>
      <c r="U1040" s="33"/>
      <c r="V1040" s="33"/>
      <c r="W1040" s="33"/>
      <c r="X1040" s="33"/>
      <c r="Y1040" s="33"/>
      <c r="Z1040" s="33"/>
      <c r="AA1040" s="33"/>
      <c r="AB1040" s="33"/>
    </row>
    <row r="1041" spans="1:28">
      <c r="A1041" s="33"/>
      <c r="B1041" s="33"/>
      <c r="C1041" s="33"/>
      <c r="D1041" s="33"/>
      <c r="E1041" s="33"/>
      <c r="F1041" s="33"/>
      <c r="G1041" s="33"/>
      <c r="H1041" s="33"/>
      <c r="I1041" s="33"/>
      <c r="J1041" s="33"/>
      <c r="K1041" s="33"/>
      <c r="L1041" s="33"/>
      <c r="M1041" s="33"/>
      <c r="N1041" s="33"/>
      <c r="O1041" s="33"/>
      <c r="P1041" s="33"/>
      <c r="Q1041" s="33"/>
      <c r="R1041" s="33"/>
      <c r="S1041" s="33"/>
      <c r="T1041" s="33"/>
      <c r="U1041" s="33"/>
      <c r="V1041" s="33"/>
      <c r="W1041" s="33"/>
      <c r="X1041" s="33"/>
      <c r="Y1041" s="33"/>
      <c r="Z1041" s="33"/>
      <c r="AA1041" s="33"/>
      <c r="AB1041" s="33"/>
    </row>
    <row r="1042" spans="1:28">
      <c r="A1042" s="33"/>
      <c r="B1042" s="33"/>
      <c r="C1042" s="33"/>
      <c r="D1042" s="33"/>
      <c r="E1042" s="33"/>
      <c r="F1042" s="33"/>
      <c r="G1042" s="33"/>
      <c r="H1042" s="33"/>
      <c r="I1042" s="33"/>
      <c r="J1042" s="33"/>
      <c r="K1042" s="33"/>
      <c r="L1042" s="33"/>
      <c r="M1042" s="33"/>
      <c r="N1042" s="33"/>
      <c r="O1042" s="33"/>
      <c r="P1042" s="33"/>
      <c r="Q1042" s="33"/>
      <c r="R1042" s="33"/>
      <c r="S1042" s="33"/>
      <c r="T1042" s="33"/>
      <c r="U1042" s="33"/>
      <c r="V1042" s="33"/>
      <c r="W1042" s="33"/>
      <c r="X1042" s="33"/>
      <c r="Y1042" s="33"/>
      <c r="Z1042" s="33"/>
      <c r="AA1042" s="33"/>
      <c r="AB1042" s="33"/>
    </row>
    <row r="1043" spans="1:28">
      <c r="A1043" s="33"/>
      <c r="B1043" s="33"/>
      <c r="C1043" s="33"/>
      <c r="D1043" s="33"/>
      <c r="E1043" s="33"/>
      <c r="F1043" s="33"/>
      <c r="G1043" s="33"/>
      <c r="H1043" s="33"/>
      <c r="I1043" s="33"/>
      <c r="J1043" s="33"/>
      <c r="K1043" s="33"/>
      <c r="L1043" s="33"/>
      <c r="M1043" s="33"/>
      <c r="N1043" s="33"/>
      <c r="O1043" s="33"/>
      <c r="P1043" s="33"/>
      <c r="Q1043" s="33"/>
      <c r="R1043" s="33"/>
      <c r="S1043" s="33"/>
      <c r="T1043" s="33"/>
      <c r="U1043" s="33"/>
      <c r="V1043" s="33"/>
      <c r="W1043" s="33"/>
      <c r="X1043" s="33"/>
      <c r="Y1043" s="33"/>
      <c r="Z1043" s="33"/>
      <c r="AA1043" s="33"/>
      <c r="AB1043" s="33"/>
    </row>
    <row r="1044" spans="1:28">
      <c r="A1044" s="33"/>
      <c r="B1044" s="33"/>
      <c r="C1044" s="33"/>
      <c r="D1044" s="33"/>
      <c r="E1044" s="33"/>
      <c r="F1044" s="33"/>
      <c r="G1044" s="33"/>
      <c r="H1044" s="33"/>
      <c r="I1044" s="33"/>
      <c r="J1044" s="33"/>
      <c r="K1044" s="33"/>
      <c r="L1044" s="33"/>
      <c r="M1044" s="33"/>
      <c r="N1044" s="33"/>
      <c r="O1044" s="33"/>
      <c r="P1044" s="33"/>
      <c r="Q1044" s="33"/>
      <c r="R1044" s="33"/>
      <c r="S1044" s="33"/>
      <c r="T1044" s="33"/>
      <c r="U1044" s="33"/>
      <c r="V1044" s="33"/>
      <c r="W1044" s="33"/>
      <c r="X1044" s="33"/>
      <c r="Y1044" s="33"/>
      <c r="Z1044" s="33"/>
      <c r="AA1044" s="33"/>
      <c r="AB1044" s="33"/>
    </row>
    <row r="1045" spans="1:28">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row>
    <row r="1046" spans="1:28">
      <c r="A1046" s="33"/>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row>
    <row r="1047" spans="1:28">
      <c r="A1047" s="33"/>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row>
    <row r="1048" spans="1:28">
      <c r="A1048" s="33"/>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row>
    <row r="1049" spans="1:28">
      <c r="A1049" s="33"/>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row>
    <row r="1050" spans="1:28">
      <c r="A1050" s="33"/>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AA1050" s="33"/>
      <c r="AB1050" s="33"/>
    </row>
    <row r="1051" spans="1:28">
      <c r="A1051" s="33"/>
      <c r="B1051" s="33"/>
      <c r="C1051" s="33"/>
      <c r="D1051" s="33"/>
      <c r="E1051" s="33"/>
      <c r="F1051" s="33"/>
      <c r="G1051" s="33"/>
      <c r="H1051" s="33"/>
      <c r="I1051" s="33"/>
      <c r="J1051" s="33"/>
      <c r="K1051" s="33"/>
      <c r="L1051" s="33"/>
      <c r="M1051" s="33"/>
      <c r="N1051" s="33"/>
      <c r="O1051" s="33"/>
      <c r="P1051" s="33"/>
      <c r="Q1051" s="33"/>
      <c r="R1051" s="33"/>
      <c r="S1051" s="33"/>
      <c r="T1051" s="33"/>
      <c r="U1051" s="33"/>
      <c r="V1051" s="33"/>
      <c r="W1051" s="33"/>
      <c r="X1051" s="33"/>
      <c r="Y1051" s="33"/>
      <c r="Z1051" s="33"/>
      <c r="AA1051" s="33"/>
      <c r="AB1051" s="33"/>
    </row>
    <row r="1052" spans="1:28">
      <c r="A1052" s="33"/>
      <c r="B1052" s="33"/>
      <c r="C1052" s="33"/>
      <c r="D1052" s="33"/>
      <c r="E1052" s="33"/>
      <c r="F1052" s="33"/>
      <c r="G1052" s="33"/>
      <c r="H1052" s="33"/>
      <c r="I1052" s="33"/>
      <c r="J1052" s="33"/>
      <c r="K1052" s="33"/>
      <c r="L1052" s="33"/>
      <c r="M1052" s="33"/>
      <c r="N1052" s="33"/>
      <c r="O1052" s="33"/>
      <c r="P1052" s="33"/>
      <c r="Q1052" s="33"/>
      <c r="R1052" s="33"/>
      <c r="S1052" s="33"/>
      <c r="T1052" s="33"/>
      <c r="U1052" s="33"/>
      <c r="V1052" s="33"/>
      <c r="W1052" s="33"/>
      <c r="X1052" s="33"/>
      <c r="Y1052" s="33"/>
      <c r="Z1052" s="33"/>
      <c r="AA1052" s="33"/>
      <c r="AB1052" s="33"/>
    </row>
    <row r="1053" spans="1:28">
      <c r="A1053" s="33"/>
      <c r="B1053" s="33"/>
      <c r="C1053" s="33"/>
      <c r="D1053" s="33"/>
      <c r="E1053" s="33"/>
      <c r="F1053" s="33"/>
      <c r="G1053" s="33"/>
      <c r="H1053" s="33"/>
      <c r="I1053" s="33"/>
      <c r="J1053" s="33"/>
      <c r="K1053" s="33"/>
      <c r="L1053" s="33"/>
      <c r="M1053" s="33"/>
      <c r="N1053" s="33"/>
      <c r="O1053" s="33"/>
      <c r="P1053" s="33"/>
      <c r="Q1053" s="33"/>
      <c r="R1053" s="33"/>
      <c r="S1053" s="33"/>
      <c r="T1053" s="33"/>
      <c r="U1053" s="33"/>
      <c r="V1053" s="33"/>
      <c r="W1053" s="33"/>
      <c r="X1053" s="33"/>
      <c r="Y1053" s="33"/>
      <c r="Z1053" s="33"/>
      <c r="AA1053" s="33"/>
      <c r="AB1053" s="33"/>
    </row>
    <row r="1054" spans="1:28">
      <c r="A1054" s="33"/>
      <c r="B1054" s="33"/>
      <c r="C1054" s="33"/>
      <c r="D1054" s="33"/>
      <c r="E1054" s="33"/>
      <c r="F1054" s="33"/>
      <c r="G1054" s="33"/>
      <c r="H1054" s="33"/>
      <c r="I1054" s="33"/>
      <c r="J1054" s="33"/>
      <c r="K1054" s="33"/>
      <c r="L1054" s="33"/>
      <c r="M1054" s="33"/>
      <c r="N1054" s="33"/>
      <c r="O1054" s="33"/>
      <c r="P1054" s="33"/>
      <c r="Q1054" s="33"/>
      <c r="R1054" s="33"/>
      <c r="S1054" s="33"/>
      <c r="T1054" s="33"/>
      <c r="U1054" s="33"/>
      <c r="V1054" s="33"/>
      <c r="W1054" s="33"/>
      <c r="X1054" s="33"/>
      <c r="Y1054" s="33"/>
      <c r="Z1054" s="33"/>
      <c r="AA1054" s="33"/>
      <c r="AB1054" s="33"/>
    </row>
    <row r="1055" spans="1:28">
      <c r="A1055" s="33"/>
      <c r="B1055" s="33"/>
      <c r="C1055" s="33"/>
      <c r="D1055" s="33"/>
      <c r="E1055" s="33"/>
      <c r="F1055" s="33"/>
      <c r="G1055" s="33"/>
      <c r="H1055" s="33"/>
      <c r="I1055" s="33"/>
      <c r="J1055" s="33"/>
      <c r="K1055" s="33"/>
      <c r="L1055" s="33"/>
      <c r="M1055" s="33"/>
      <c r="N1055" s="33"/>
      <c r="O1055" s="33"/>
      <c r="P1055" s="33"/>
      <c r="Q1055" s="33"/>
      <c r="R1055" s="33"/>
      <c r="S1055" s="33"/>
      <c r="T1055" s="33"/>
      <c r="U1055" s="33"/>
      <c r="V1055" s="33"/>
      <c r="W1055" s="33"/>
      <c r="X1055" s="33"/>
      <c r="Y1055" s="33"/>
      <c r="Z1055" s="33"/>
      <c r="AA1055" s="33"/>
      <c r="AB1055" s="33"/>
    </row>
    <row r="1056" spans="1:28">
      <c r="A1056" s="33"/>
      <c r="B1056" s="33"/>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row>
    <row r="1057" spans="1:28">
      <c r="A1057" s="33"/>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row>
    <row r="1058" spans="1:28">
      <c r="A1058" s="33"/>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row>
    <row r="1059" spans="1:28">
      <c r="A1059" s="33"/>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row>
    <row r="1060" spans="1:28">
      <c r="A1060" s="33"/>
      <c r="B1060" s="33"/>
      <c r="C1060" s="33"/>
      <c r="D1060" s="33"/>
      <c r="E1060" s="33"/>
      <c r="F1060" s="33"/>
      <c r="G1060" s="33"/>
      <c r="H1060" s="33"/>
      <c r="I1060" s="33"/>
      <c r="J1060" s="33"/>
      <c r="K1060" s="33"/>
      <c r="L1060" s="33"/>
      <c r="M1060" s="33"/>
      <c r="N1060" s="33"/>
      <c r="O1060" s="33"/>
      <c r="P1060" s="33"/>
      <c r="Q1060" s="33"/>
      <c r="R1060" s="33"/>
      <c r="S1060" s="33"/>
      <c r="T1060" s="33"/>
      <c r="U1060" s="33"/>
      <c r="V1060" s="33"/>
      <c r="W1060" s="33"/>
      <c r="X1060" s="33"/>
      <c r="Y1060" s="33"/>
      <c r="Z1060" s="33"/>
      <c r="AA1060" s="33"/>
      <c r="AB1060" s="33"/>
    </row>
    <row r="1061" spans="1:28">
      <c r="A1061" s="33"/>
      <c r="B1061" s="33"/>
      <c r="C1061" s="33"/>
      <c r="D1061" s="33"/>
      <c r="E1061" s="33"/>
      <c r="F1061" s="33"/>
      <c r="G1061" s="33"/>
      <c r="H1061" s="33"/>
      <c r="I1061" s="33"/>
      <c r="J1061" s="33"/>
      <c r="K1061" s="33"/>
      <c r="L1061" s="33"/>
      <c r="M1061" s="33"/>
      <c r="N1061" s="33"/>
      <c r="O1061" s="33"/>
      <c r="P1061" s="33"/>
      <c r="Q1061" s="33"/>
      <c r="R1061" s="33"/>
      <c r="S1061" s="33"/>
      <c r="T1061" s="33"/>
      <c r="U1061" s="33"/>
      <c r="V1061" s="33"/>
      <c r="W1061" s="33"/>
      <c r="X1061" s="33"/>
      <c r="Y1061" s="33"/>
      <c r="Z1061" s="33"/>
      <c r="AA1061" s="33"/>
      <c r="AB1061" s="33"/>
    </row>
    <row r="1062" spans="1:28">
      <c r="A1062" s="33"/>
      <c r="B1062" s="33"/>
      <c r="C1062" s="33"/>
      <c r="D1062" s="33"/>
      <c r="E1062" s="33"/>
      <c r="F1062" s="33"/>
      <c r="G1062" s="33"/>
      <c r="H1062" s="33"/>
      <c r="I1062" s="33"/>
      <c r="J1062" s="33"/>
      <c r="K1062" s="33"/>
      <c r="L1062" s="33"/>
      <c r="M1062" s="33"/>
      <c r="N1062" s="33"/>
      <c r="O1062" s="33"/>
      <c r="P1062" s="33"/>
      <c r="Q1062" s="33"/>
      <c r="R1062" s="33"/>
      <c r="S1062" s="33"/>
      <c r="T1062" s="33"/>
      <c r="U1062" s="33"/>
      <c r="V1062" s="33"/>
      <c r="W1062" s="33"/>
      <c r="X1062" s="33"/>
      <c r="Y1062" s="33"/>
      <c r="Z1062" s="33"/>
      <c r="AA1062" s="33"/>
      <c r="AB1062" s="33"/>
    </row>
    <row r="1063" spans="1:28">
      <c r="A1063" s="33"/>
      <c r="B1063" s="33"/>
      <c r="C1063" s="33"/>
      <c r="D1063" s="33"/>
      <c r="E1063" s="33"/>
      <c r="F1063" s="33"/>
      <c r="G1063" s="33"/>
      <c r="H1063" s="33"/>
      <c r="I1063" s="33"/>
      <c r="J1063" s="33"/>
      <c r="K1063" s="33"/>
      <c r="L1063" s="33"/>
      <c r="M1063" s="33"/>
      <c r="N1063" s="33"/>
      <c r="O1063" s="33"/>
      <c r="P1063" s="33"/>
      <c r="Q1063" s="33"/>
      <c r="R1063" s="33"/>
      <c r="S1063" s="33"/>
      <c r="T1063" s="33"/>
      <c r="U1063" s="33"/>
      <c r="V1063" s="33"/>
      <c r="W1063" s="33"/>
      <c r="X1063" s="33"/>
      <c r="Y1063" s="33"/>
      <c r="Z1063" s="33"/>
      <c r="AA1063" s="33"/>
      <c r="AB1063" s="33"/>
    </row>
    <row r="1064" spans="1:28">
      <c r="A1064" s="33"/>
      <c r="B1064" s="33"/>
      <c r="C1064" s="33"/>
      <c r="D1064" s="33"/>
      <c r="E1064" s="33"/>
      <c r="F1064" s="33"/>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row>
    <row r="1065" spans="1:28">
      <c r="A1065" s="33"/>
      <c r="B1065" s="33"/>
      <c r="C1065" s="33"/>
      <c r="D1065" s="33"/>
      <c r="E1065" s="33"/>
      <c r="F1065" s="33"/>
      <c r="G1065" s="33"/>
      <c r="H1065" s="33"/>
      <c r="I1065" s="33"/>
      <c r="J1065" s="33"/>
      <c r="K1065" s="33"/>
      <c r="L1065" s="33"/>
      <c r="M1065" s="33"/>
      <c r="N1065" s="33"/>
      <c r="O1065" s="33"/>
      <c r="P1065" s="33"/>
      <c r="Q1065" s="33"/>
      <c r="R1065" s="33"/>
      <c r="S1065" s="33"/>
      <c r="T1065" s="33"/>
      <c r="U1065" s="33"/>
      <c r="V1065" s="33"/>
      <c r="W1065" s="33"/>
      <c r="X1065" s="33"/>
      <c r="Y1065" s="33"/>
      <c r="Z1065" s="33"/>
      <c r="AA1065" s="33"/>
      <c r="AB1065" s="33"/>
    </row>
    <row r="1066" spans="1:28">
      <c r="A1066" s="33"/>
      <c r="B1066" s="33"/>
      <c r="C1066" s="33"/>
      <c r="D1066" s="33"/>
      <c r="E1066" s="33"/>
      <c r="F1066" s="33"/>
      <c r="G1066" s="33"/>
      <c r="H1066" s="33"/>
      <c r="I1066" s="33"/>
      <c r="J1066" s="33"/>
      <c r="K1066" s="33"/>
      <c r="L1066" s="33"/>
      <c r="M1066" s="33"/>
      <c r="N1066" s="33"/>
      <c r="O1066" s="33"/>
      <c r="P1066" s="33"/>
      <c r="Q1066" s="33"/>
      <c r="R1066" s="33"/>
      <c r="S1066" s="33"/>
      <c r="T1066" s="33"/>
      <c r="U1066" s="33"/>
      <c r="V1066" s="33"/>
      <c r="W1066" s="33"/>
      <c r="X1066" s="33"/>
      <c r="Y1066" s="33"/>
      <c r="Z1066" s="33"/>
      <c r="AA1066" s="33"/>
      <c r="AB1066" s="33"/>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84CCC92A-7BEE-4BE9-AEE4-C9DB0AD91F35}"/>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72DE-4BEC-4407-8D09-9B3487B42D04}">
  <dimension ref="A1:N200"/>
  <sheetViews>
    <sheetView showGridLines="0" zoomScaleNormal="100" workbookViewId="0">
      <selection activeCell="A6" sqref="A6"/>
    </sheetView>
  </sheetViews>
  <sheetFormatPr baseColWidth="10" defaultColWidth="12.5546875" defaultRowHeight="13.2"/>
  <cols>
    <col min="1" max="1" width="32.5546875" style="40" customWidth="1"/>
    <col min="2" max="4" width="19.6640625" style="40" customWidth="1"/>
    <col min="5" max="5" width="4" style="40" customWidth="1"/>
    <col min="6" max="9" width="18.5546875" style="40" customWidth="1"/>
    <col min="10" max="10" width="3.33203125" style="40" customWidth="1"/>
    <col min="11" max="11" width="19.33203125" style="40" customWidth="1"/>
    <col min="12" max="12" width="18.5546875" style="40" customWidth="1"/>
    <col min="13" max="13" width="17.44140625" style="40" customWidth="1"/>
    <col min="14" max="21" width="15.109375" style="40" customWidth="1"/>
    <col min="22" max="256" width="12.5546875" style="40"/>
    <col min="257" max="257" width="32.5546875" style="40" customWidth="1"/>
    <col min="258" max="260" width="19.6640625" style="40" customWidth="1"/>
    <col min="261" max="261" width="4" style="40" customWidth="1"/>
    <col min="262" max="265" width="18.5546875" style="40" customWidth="1"/>
    <col min="266" max="266" width="3.33203125" style="40" customWidth="1"/>
    <col min="267" max="267" width="19.33203125" style="40" customWidth="1"/>
    <col min="268" max="268" width="18.5546875" style="40" customWidth="1"/>
    <col min="269" max="269" width="17.44140625" style="40" customWidth="1"/>
    <col min="270" max="277" width="15.109375" style="40" customWidth="1"/>
    <col min="278" max="512" width="12.5546875" style="40"/>
    <col min="513" max="513" width="32.5546875" style="40" customWidth="1"/>
    <col min="514" max="516" width="19.6640625" style="40" customWidth="1"/>
    <col min="517" max="517" width="4" style="40" customWidth="1"/>
    <col min="518" max="521" width="18.5546875" style="40" customWidth="1"/>
    <col min="522" max="522" width="3.33203125" style="40" customWidth="1"/>
    <col min="523" max="523" width="19.33203125" style="40" customWidth="1"/>
    <col min="524" max="524" width="18.5546875" style="40" customWidth="1"/>
    <col min="525" max="525" width="17.44140625" style="40" customWidth="1"/>
    <col min="526" max="533" width="15.109375" style="40" customWidth="1"/>
    <col min="534" max="768" width="12.5546875" style="40"/>
    <col min="769" max="769" width="32.5546875" style="40" customWidth="1"/>
    <col min="770" max="772" width="19.6640625" style="40" customWidth="1"/>
    <col min="773" max="773" width="4" style="40" customWidth="1"/>
    <col min="774" max="777" width="18.5546875" style="40" customWidth="1"/>
    <col min="778" max="778" width="3.33203125" style="40" customWidth="1"/>
    <col min="779" max="779" width="19.33203125" style="40" customWidth="1"/>
    <col min="780" max="780" width="18.5546875" style="40" customWidth="1"/>
    <col min="781" max="781" width="17.44140625" style="40" customWidth="1"/>
    <col min="782" max="789" width="15.109375" style="40" customWidth="1"/>
    <col min="790" max="1024" width="12.5546875" style="40"/>
    <col min="1025" max="1025" width="32.5546875" style="40" customWidth="1"/>
    <col min="1026" max="1028" width="19.6640625" style="40" customWidth="1"/>
    <col min="1029" max="1029" width="4" style="40" customWidth="1"/>
    <col min="1030" max="1033" width="18.5546875" style="40" customWidth="1"/>
    <col min="1034" max="1034" width="3.33203125" style="40" customWidth="1"/>
    <col min="1035" max="1035" width="19.33203125" style="40" customWidth="1"/>
    <col min="1036" max="1036" width="18.5546875" style="40" customWidth="1"/>
    <col min="1037" max="1037" width="17.44140625" style="40" customWidth="1"/>
    <col min="1038" max="1045" width="15.109375" style="40" customWidth="1"/>
    <col min="1046" max="1280" width="12.5546875" style="40"/>
    <col min="1281" max="1281" width="32.5546875" style="40" customWidth="1"/>
    <col min="1282" max="1284" width="19.6640625" style="40" customWidth="1"/>
    <col min="1285" max="1285" width="4" style="40" customWidth="1"/>
    <col min="1286" max="1289" width="18.5546875" style="40" customWidth="1"/>
    <col min="1290" max="1290" width="3.33203125" style="40" customWidth="1"/>
    <col min="1291" max="1291" width="19.33203125" style="40" customWidth="1"/>
    <col min="1292" max="1292" width="18.5546875" style="40" customWidth="1"/>
    <col min="1293" max="1293" width="17.44140625" style="40" customWidth="1"/>
    <col min="1294" max="1301" width="15.109375" style="40" customWidth="1"/>
    <col min="1302" max="1536" width="12.5546875" style="40"/>
    <col min="1537" max="1537" width="32.5546875" style="40" customWidth="1"/>
    <col min="1538" max="1540" width="19.6640625" style="40" customWidth="1"/>
    <col min="1541" max="1541" width="4" style="40" customWidth="1"/>
    <col min="1542" max="1545" width="18.5546875" style="40" customWidth="1"/>
    <col min="1546" max="1546" width="3.33203125" style="40" customWidth="1"/>
    <col min="1547" max="1547" width="19.33203125" style="40" customWidth="1"/>
    <col min="1548" max="1548" width="18.5546875" style="40" customWidth="1"/>
    <col min="1549" max="1549" width="17.44140625" style="40" customWidth="1"/>
    <col min="1550" max="1557" width="15.109375" style="40" customWidth="1"/>
    <col min="1558" max="1792" width="12.5546875" style="40"/>
    <col min="1793" max="1793" width="32.5546875" style="40" customWidth="1"/>
    <col min="1794" max="1796" width="19.6640625" style="40" customWidth="1"/>
    <col min="1797" max="1797" width="4" style="40" customWidth="1"/>
    <col min="1798" max="1801" width="18.5546875" style="40" customWidth="1"/>
    <col min="1802" max="1802" width="3.33203125" style="40" customWidth="1"/>
    <col min="1803" max="1803" width="19.33203125" style="40" customWidth="1"/>
    <col min="1804" max="1804" width="18.5546875" style="40" customWidth="1"/>
    <col min="1805" max="1805" width="17.44140625" style="40" customWidth="1"/>
    <col min="1806" max="1813" width="15.109375" style="40" customWidth="1"/>
    <col min="1814" max="2048" width="12.5546875" style="40"/>
    <col min="2049" max="2049" width="32.5546875" style="40" customWidth="1"/>
    <col min="2050" max="2052" width="19.6640625" style="40" customWidth="1"/>
    <col min="2053" max="2053" width="4" style="40" customWidth="1"/>
    <col min="2054" max="2057" width="18.5546875" style="40" customWidth="1"/>
    <col min="2058" max="2058" width="3.33203125" style="40" customWidth="1"/>
    <col min="2059" max="2059" width="19.33203125" style="40" customWidth="1"/>
    <col min="2060" max="2060" width="18.5546875" style="40" customWidth="1"/>
    <col min="2061" max="2061" width="17.44140625" style="40" customWidth="1"/>
    <col min="2062" max="2069" width="15.109375" style="40" customWidth="1"/>
    <col min="2070" max="2304" width="12.5546875" style="40"/>
    <col min="2305" max="2305" width="32.5546875" style="40" customWidth="1"/>
    <col min="2306" max="2308" width="19.6640625" style="40" customWidth="1"/>
    <col min="2309" max="2309" width="4" style="40" customWidth="1"/>
    <col min="2310" max="2313" width="18.5546875" style="40" customWidth="1"/>
    <col min="2314" max="2314" width="3.33203125" style="40" customWidth="1"/>
    <col min="2315" max="2315" width="19.33203125" style="40" customWidth="1"/>
    <col min="2316" max="2316" width="18.5546875" style="40" customWidth="1"/>
    <col min="2317" max="2317" width="17.44140625" style="40" customWidth="1"/>
    <col min="2318" max="2325" width="15.109375" style="40" customWidth="1"/>
    <col min="2326" max="2560" width="12.5546875" style="40"/>
    <col min="2561" max="2561" width="32.5546875" style="40" customWidth="1"/>
    <col min="2562" max="2564" width="19.6640625" style="40" customWidth="1"/>
    <col min="2565" max="2565" width="4" style="40" customWidth="1"/>
    <col min="2566" max="2569" width="18.5546875" style="40" customWidth="1"/>
    <col min="2570" max="2570" width="3.33203125" style="40" customWidth="1"/>
    <col min="2571" max="2571" width="19.33203125" style="40" customWidth="1"/>
    <col min="2572" max="2572" width="18.5546875" style="40" customWidth="1"/>
    <col min="2573" max="2573" width="17.44140625" style="40" customWidth="1"/>
    <col min="2574" max="2581" width="15.109375" style="40" customWidth="1"/>
    <col min="2582" max="2816" width="12.5546875" style="40"/>
    <col min="2817" max="2817" width="32.5546875" style="40" customWidth="1"/>
    <col min="2818" max="2820" width="19.6640625" style="40" customWidth="1"/>
    <col min="2821" max="2821" width="4" style="40" customWidth="1"/>
    <col min="2822" max="2825" width="18.5546875" style="40" customWidth="1"/>
    <col min="2826" max="2826" width="3.33203125" style="40" customWidth="1"/>
    <col min="2827" max="2827" width="19.33203125" style="40" customWidth="1"/>
    <col min="2828" max="2828" width="18.5546875" style="40" customWidth="1"/>
    <col min="2829" max="2829" width="17.44140625" style="40" customWidth="1"/>
    <col min="2830" max="2837" width="15.109375" style="40" customWidth="1"/>
    <col min="2838" max="3072" width="12.5546875" style="40"/>
    <col min="3073" max="3073" width="32.5546875" style="40" customWidth="1"/>
    <col min="3074" max="3076" width="19.6640625" style="40" customWidth="1"/>
    <col min="3077" max="3077" width="4" style="40" customWidth="1"/>
    <col min="3078" max="3081" width="18.5546875" style="40" customWidth="1"/>
    <col min="3082" max="3082" width="3.33203125" style="40" customWidth="1"/>
    <col min="3083" max="3083" width="19.33203125" style="40" customWidth="1"/>
    <col min="3084" max="3084" width="18.5546875" style="40" customWidth="1"/>
    <col min="3085" max="3085" width="17.44140625" style="40" customWidth="1"/>
    <col min="3086" max="3093" width="15.109375" style="40" customWidth="1"/>
    <col min="3094" max="3328" width="12.5546875" style="40"/>
    <col min="3329" max="3329" width="32.5546875" style="40" customWidth="1"/>
    <col min="3330" max="3332" width="19.6640625" style="40" customWidth="1"/>
    <col min="3333" max="3333" width="4" style="40" customWidth="1"/>
    <col min="3334" max="3337" width="18.5546875" style="40" customWidth="1"/>
    <col min="3338" max="3338" width="3.33203125" style="40" customWidth="1"/>
    <col min="3339" max="3339" width="19.33203125" style="40" customWidth="1"/>
    <col min="3340" max="3340" width="18.5546875" style="40" customWidth="1"/>
    <col min="3341" max="3341" width="17.44140625" style="40" customWidth="1"/>
    <col min="3342" max="3349" width="15.109375" style="40" customWidth="1"/>
    <col min="3350" max="3584" width="12.5546875" style="40"/>
    <col min="3585" max="3585" width="32.5546875" style="40" customWidth="1"/>
    <col min="3586" max="3588" width="19.6640625" style="40" customWidth="1"/>
    <col min="3589" max="3589" width="4" style="40" customWidth="1"/>
    <col min="3590" max="3593" width="18.5546875" style="40" customWidth="1"/>
    <col min="3594" max="3594" width="3.33203125" style="40" customWidth="1"/>
    <col min="3595" max="3595" width="19.33203125" style="40" customWidth="1"/>
    <col min="3596" max="3596" width="18.5546875" style="40" customWidth="1"/>
    <col min="3597" max="3597" width="17.44140625" style="40" customWidth="1"/>
    <col min="3598" max="3605" width="15.109375" style="40" customWidth="1"/>
    <col min="3606" max="3840" width="12.5546875" style="40"/>
    <col min="3841" max="3841" width="32.5546875" style="40" customWidth="1"/>
    <col min="3842" max="3844" width="19.6640625" style="40" customWidth="1"/>
    <col min="3845" max="3845" width="4" style="40" customWidth="1"/>
    <col min="3846" max="3849" width="18.5546875" style="40" customWidth="1"/>
    <col min="3850" max="3850" width="3.33203125" style="40" customWidth="1"/>
    <col min="3851" max="3851" width="19.33203125" style="40" customWidth="1"/>
    <col min="3852" max="3852" width="18.5546875" style="40" customWidth="1"/>
    <col min="3853" max="3853" width="17.44140625" style="40" customWidth="1"/>
    <col min="3854" max="3861" width="15.109375" style="40" customWidth="1"/>
    <col min="3862" max="4096" width="12.5546875" style="40"/>
    <col min="4097" max="4097" width="32.5546875" style="40" customWidth="1"/>
    <col min="4098" max="4100" width="19.6640625" style="40" customWidth="1"/>
    <col min="4101" max="4101" width="4" style="40" customWidth="1"/>
    <col min="4102" max="4105" width="18.5546875" style="40" customWidth="1"/>
    <col min="4106" max="4106" width="3.33203125" style="40" customWidth="1"/>
    <col min="4107" max="4107" width="19.33203125" style="40" customWidth="1"/>
    <col min="4108" max="4108" width="18.5546875" style="40" customWidth="1"/>
    <col min="4109" max="4109" width="17.44140625" style="40" customWidth="1"/>
    <col min="4110" max="4117" width="15.109375" style="40" customWidth="1"/>
    <col min="4118" max="4352" width="12.5546875" style="40"/>
    <col min="4353" max="4353" width="32.5546875" style="40" customWidth="1"/>
    <col min="4354" max="4356" width="19.6640625" style="40" customWidth="1"/>
    <col min="4357" max="4357" width="4" style="40" customWidth="1"/>
    <col min="4358" max="4361" width="18.5546875" style="40" customWidth="1"/>
    <col min="4362" max="4362" width="3.33203125" style="40" customWidth="1"/>
    <col min="4363" max="4363" width="19.33203125" style="40" customWidth="1"/>
    <col min="4364" max="4364" width="18.5546875" style="40" customWidth="1"/>
    <col min="4365" max="4365" width="17.44140625" style="40" customWidth="1"/>
    <col min="4366" max="4373" width="15.109375" style="40" customWidth="1"/>
    <col min="4374" max="4608" width="12.5546875" style="40"/>
    <col min="4609" max="4609" width="32.5546875" style="40" customWidth="1"/>
    <col min="4610" max="4612" width="19.6640625" style="40" customWidth="1"/>
    <col min="4613" max="4613" width="4" style="40" customWidth="1"/>
    <col min="4614" max="4617" width="18.5546875" style="40" customWidth="1"/>
    <col min="4618" max="4618" width="3.33203125" style="40" customWidth="1"/>
    <col min="4619" max="4619" width="19.33203125" style="40" customWidth="1"/>
    <col min="4620" max="4620" width="18.5546875" style="40" customWidth="1"/>
    <col min="4621" max="4621" width="17.44140625" style="40" customWidth="1"/>
    <col min="4622" max="4629" width="15.109375" style="40" customWidth="1"/>
    <col min="4630" max="4864" width="12.5546875" style="40"/>
    <col min="4865" max="4865" width="32.5546875" style="40" customWidth="1"/>
    <col min="4866" max="4868" width="19.6640625" style="40" customWidth="1"/>
    <col min="4869" max="4869" width="4" style="40" customWidth="1"/>
    <col min="4870" max="4873" width="18.5546875" style="40" customWidth="1"/>
    <col min="4874" max="4874" width="3.33203125" style="40" customWidth="1"/>
    <col min="4875" max="4875" width="19.33203125" style="40" customWidth="1"/>
    <col min="4876" max="4876" width="18.5546875" style="40" customWidth="1"/>
    <col min="4877" max="4877" width="17.44140625" style="40" customWidth="1"/>
    <col min="4878" max="4885" width="15.109375" style="40" customWidth="1"/>
    <col min="4886" max="5120" width="12.5546875" style="40"/>
    <col min="5121" max="5121" width="32.5546875" style="40" customWidth="1"/>
    <col min="5122" max="5124" width="19.6640625" style="40" customWidth="1"/>
    <col min="5125" max="5125" width="4" style="40" customWidth="1"/>
    <col min="5126" max="5129" width="18.5546875" style="40" customWidth="1"/>
    <col min="5130" max="5130" width="3.33203125" style="40" customWidth="1"/>
    <col min="5131" max="5131" width="19.33203125" style="40" customWidth="1"/>
    <col min="5132" max="5132" width="18.5546875" style="40" customWidth="1"/>
    <col min="5133" max="5133" width="17.44140625" style="40" customWidth="1"/>
    <col min="5134" max="5141" width="15.109375" style="40" customWidth="1"/>
    <col min="5142" max="5376" width="12.5546875" style="40"/>
    <col min="5377" max="5377" width="32.5546875" style="40" customWidth="1"/>
    <col min="5378" max="5380" width="19.6640625" style="40" customWidth="1"/>
    <col min="5381" max="5381" width="4" style="40" customWidth="1"/>
    <col min="5382" max="5385" width="18.5546875" style="40" customWidth="1"/>
    <col min="5386" max="5386" width="3.33203125" style="40" customWidth="1"/>
    <col min="5387" max="5387" width="19.33203125" style="40" customWidth="1"/>
    <col min="5388" max="5388" width="18.5546875" style="40" customWidth="1"/>
    <col min="5389" max="5389" width="17.44140625" style="40" customWidth="1"/>
    <col min="5390" max="5397" width="15.109375" style="40" customWidth="1"/>
    <col min="5398" max="5632" width="12.5546875" style="40"/>
    <col min="5633" max="5633" width="32.5546875" style="40" customWidth="1"/>
    <col min="5634" max="5636" width="19.6640625" style="40" customWidth="1"/>
    <col min="5637" max="5637" width="4" style="40" customWidth="1"/>
    <col min="5638" max="5641" width="18.5546875" style="40" customWidth="1"/>
    <col min="5642" max="5642" width="3.33203125" style="40" customWidth="1"/>
    <col min="5643" max="5643" width="19.33203125" style="40" customWidth="1"/>
    <col min="5644" max="5644" width="18.5546875" style="40" customWidth="1"/>
    <col min="5645" max="5645" width="17.44140625" style="40" customWidth="1"/>
    <col min="5646" max="5653" width="15.109375" style="40" customWidth="1"/>
    <col min="5654" max="5888" width="12.5546875" style="40"/>
    <col min="5889" max="5889" width="32.5546875" style="40" customWidth="1"/>
    <col min="5890" max="5892" width="19.6640625" style="40" customWidth="1"/>
    <col min="5893" max="5893" width="4" style="40" customWidth="1"/>
    <col min="5894" max="5897" width="18.5546875" style="40" customWidth="1"/>
    <col min="5898" max="5898" width="3.33203125" style="40" customWidth="1"/>
    <col min="5899" max="5899" width="19.33203125" style="40" customWidth="1"/>
    <col min="5900" max="5900" width="18.5546875" style="40" customWidth="1"/>
    <col min="5901" max="5901" width="17.44140625" style="40" customWidth="1"/>
    <col min="5902" max="5909" width="15.109375" style="40" customWidth="1"/>
    <col min="5910" max="6144" width="12.5546875" style="40"/>
    <col min="6145" max="6145" width="32.5546875" style="40" customWidth="1"/>
    <col min="6146" max="6148" width="19.6640625" style="40" customWidth="1"/>
    <col min="6149" max="6149" width="4" style="40" customWidth="1"/>
    <col min="6150" max="6153" width="18.5546875" style="40" customWidth="1"/>
    <col min="6154" max="6154" width="3.33203125" style="40" customWidth="1"/>
    <col min="6155" max="6155" width="19.33203125" style="40" customWidth="1"/>
    <col min="6156" max="6156" width="18.5546875" style="40" customWidth="1"/>
    <col min="6157" max="6157" width="17.44140625" style="40" customWidth="1"/>
    <col min="6158" max="6165" width="15.109375" style="40" customWidth="1"/>
    <col min="6166" max="6400" width="12.5546875" style="40"/>
    <col min="6401" max="6401" width="32.5546875" style="40" customWidth="1"/>
    <col min="6402" max="6404" width="19.6640625" style="40" customWidth="1"/>
    <col min="6405" max="6405" width="4" style="40" customWidth="1"/>
    <col min="6406" max="6409" width="18.5546875" style="40" customWidth="1"/>
    <col min="6410" max="6410" width="3.33203125" style="40" customWidth="1"/>
    <col min="6411" max="6411" width="19.33203125" style="40" customWidth="1"/>
    <col min="6412" max="6412" width="18.5546875" style="40" customWidth="1"/>
    <col min="6413" max="6413" width="17.44140625" style="40" customWidth="1"/>
    <col min="6414" max="6421" width="15.109375" style="40" customWidth="1"/>
    <col min="6422" max="6656" width="12.5546875" style="40"/>
    <col min="6657" max="6657" width="32.5546875" style="40" customWidth="1"/>
    <col min="6658" max="6660" width="19.6640625" style="40" customWidth="1"/>
    <col min="6661" max="6661" width="4" style="40" customWidth="1"/>
    <col min="6662" max="6665" width="18.5546875" style="40" customWidth="1"/>
    <col min="6666" max="6666" width="3.33203125" style="40" customWidth="1"/>
    <col min="6667" max="6667" width="19.33203125" style="40" customWidth="1"/>
    <col min="6668" max="6668" width="18.5546875" style="40" customWidth="1"/>
    <col min="6669" max="6669" width="17.44140625" style="40" customWidth="1"/>
    <col min="6670" max="6677" width="15.109375" style="40" customWidth="1"/>
    <col min="6678" max="6912" width="12.5546875" style="40"/>
    <col min="6913" max="6913" width="32.5546875" style="40" customWidth="1"/>
    <col min="6914" max="6916" width="19.6640625" style="40" customWidth="1"/>
    <col min="6917" max="6917" width="4" style="40" customWidth="1"/>
    <col min="6918" max="6921" width="18.5546875" style="40" customWidth="1"/>
    <col min="6922" max="6922" width="3.33203125" style="40" customWidth="1"/>
    <col min="6923" max="6923" width="19.33203125" style="40" customWidth="1"/>
    <col min="6924" max="6924" width="18.5546875" style="40" customWidth="1"/>
    <col min="6925" max="6925" width="17.44140625" style="40" customWidth="1"/>
    <col min="6926" max="6933" width="15.109375" style="40" customWidth="1"/>
    <col min="6934" max="7168" width="12.5546875" style="40"/>
    <col min="7169" max="7169" width="32.5546875" style="40" customWidth="1"/>
    <col min="7170" max="7172" width="19.6640625" style="40" customWidth="1"/>
    <col min="7173" max="7173" width="4" style="40" customWidth="1"/>
    <col min="7174" max="7177" width="18.5546875" style="40" customWidth="1"/>
    <col min="7178" max="7178" width="3.33203125" style="40" customWidth="1"/>
    <col min="7179" max="7179" width="19.33203125" style="40" customWidth="1"/>
    <col min="7180" max="7180" width="18.5546875" style="40" customWidth="1"/>
    <col min="7181" max="7181" width="17.44140625" style="40" customWidth="1"/>
    <col min="7182" max="7189" width="15.109375" style="40" customWidth="1"/>
    <col min="7190" max="7424" width="12.5546875" style="40"/>
    <col min="7425" max="7425" width="32.5546875" style="40" customWidth="1"/>
    <col min="7426" max="7428" width="19.6640625" style="40" customWidth="1"/>
    <col min="7429" max="7429" width="4" style="40" customWidth="1"/>
    <col min="7430" max="7433" width="18.5546875" style="40" customWidth="1"/>
    <col min="7434" max="7434" width="3.33203125" style="40" customWidth="1"/>
    <col min="7435" max="7435" width="19.33203125" style="40" customWidth="1"/>
    <col min="7436" max="7436" width="18.5546875" style="40" customWidth="1"/>
    <col min="7437" max="7437" width="17.44140625" style="40" customWidth="1"/>
    <col min="7438" max="7445" width="15.109375" style="40" customWidth="1"/>
    <col min="7446" max="7680" width="12.5546875" style="40"/>
    <col min="7681" max="7681" width="32.5546875" style="40" customWidth="1"/>
    <col min="7682" max="7684" width="19.6640625" style="40" customWidth="1"/>
    <col min="7685" max="7685" width="4" style="40" customWidth="1"/>
    <col min="7686" max="7689" width="18.5546875" style="40" customWidth="1"/>
    <col min="7690" max="7690" width="3.33203125" style="40" customWidth="1"/>
    <col min="7691" max="7691" width="19.33203125" style="40" customWidth="1"/>
    <col min="7692" max="7692" width="18.5546875" style="40" customWidth="1"/>
    <col min="7693" max="7693" width="17.44140625" style="40" customWidth="1"/>
    <col min="7694" max="7701" width="15.109375" style="40" customWidth="1"/>
    <col min="7702" max="7936" width="12.5546875" style="40"/>
    <col min="7937" max="7937" width="32.5546875" style="40" customWidth="1"/>
    <col min="7938" max="7940" width="19.6640625" style="40" customWidth="1"/>
    <col min="7941" max="7941" width="4" style="40" customWidth="1"/>
    <col min="7942" max="7945" width="18.5546875" style="40" customWidth="1"/>
    <col min="7946" max="7946" width="3.33203125" style="40" customWidth="1"/>
    <col min="7947" max="7947" width="19.33203125" style="40" customWidth="1"/>
    <col min="7948" max="7948" width="18.5546875" style="40" customWidth="1"/>
    <col min="7949" max="7949" width="17.44140625" style="40" customWidth="1"/>
    <col min="7950" max="7957" width="15.109375" style="40" customWidth="1"/>
    <col min="7958" max="8192" width="12.5546875" style="40"/>
    <col min="8193" max="8193" width="32.5546875" style="40" customWidth="1"/>
    <col min="8194" max="8196" width="19.6640625" style="40" customWidth="1"/>
    <col min="8197" max="8197" width="4" style="40" customWidth="1"/>
    <col min="8198" max="8201" width="18.5546875" style="40" customWidth="1"/>
    <col min="8202" max="8202" width="3.33203125" style="40" customWidth="1"/>
    <col min="8203" max="8203" width="19.33203125" style="40" customWidth="1"/>
    <col min="8204" max="8204" width="18.5546875" style="40" customWidth="1"/>
    <col min="8205" max="8205" width="17.44140625" style="40" customWidth="1"/>
    <col min="8206" max="8213" width="15.109375" style="40" customWidth="1"/>
    <col min="8214" max="8448" width="12.5546875" style="40"/>
    <col min="8449" max="8449" width="32.5546875" style="40" customWidth="1"/>
    <col min="8450" max="8452" width="19.6640625" style="40" customWidth="1"/>
    <col min="8453" max="8453" width="4" style="40" customWidth="1"/>
    <col min="8454" max="8457" width="18.5546875" style="40" customWidth="1"/>
    <col min="8458" max="8458" width="3.33203125" style="40" customWidth="1"/>
    <col min="8459" max="8459" width="19.33203125" style="40" customWidth="1"/>
    <col min="8460" max="8460" width="18.5546875" style="40" customWidth="1"/>
    <col min="8461" max="8461" width="17.44140625" style="40" customWidth="1"/>
    <col min="8462" max="8469" width="15.109375" style="40" customWidth="1"/>
    <col min="8470" max="8704" width="12.5546875" style="40"/>
    <col min="8705" max="8705" width="32.5546875" style="40" customWidth="1"/>
    <col min="8706" max="8708" width="19.6640625" style="40" customWidth="1"/>
    <col min="8709" max="8709" width="4" style="40" customWidth="1"/>
    <col min="8710" max="8713" width="18.5546875" style="40" customWidth="1"/>
    <col min="8714" max="8714" width="3.33203125" style="40" customWidth="1"/>
    <col min="8715" max="8715" width="19.33203125" style="40" customWidth="1"/>
    <col min="8716" max="8716" width="18.5546875" style="40" customWidth="1"/>
    <col min="8717" max="8717" width="17.44140625" style="40" customWidth="1"/>
    <col min="8718" max="8725" width="15.109375" style="40" customWidth="1"/>
    <col min="8726" max="8960" width="12.5546875" style="40"/>
    <col min="8961" max="8961" width="32.5546875" style="40" customWidth="1"/>
    <col min="8962" max="8964" width="19.6640625" style="40" customWidth="1"/>
    <col min="8965" max="8965" width="4" style="40" customWidth="1"/>
    <col min="8966" max="8969" width="18.5546875" style="40" customWidth="1"/>
    <col min="8970" max="8970" width="3.33203125" style="40" customWidth="1"/>
    <col min="8971" max="8971" width="19.33203125" style="40" customWidth="1"/>
    <col min="8972" max="8972" width="18.5546875" style="40" customWidth="1"/>
    <col min="8973" max="8973" width="17.44140625" style="40" customWidth="1"/>
    <col min="8974" max="8981" width="15.109375" style="40" customWidth="1"/>
    <col min="8982" max="9216" width="12.5546875" style="40"/>
    <col min="9217" max="9217" width="32.5546875" style="40" customWidth="1"/>
    <col min="9218" max="9220" width="19.6640625" style="40" customWidth="1"/>
    <col min="9221" max="9221" width="4" style="40" customWidth="1"/>
    <col min="9222" max="9225" width="18.5546875" style="40" customWidth="1"/>
    <col min="9226" max="9226" width="3.33203125" style="40" customWidth="1"/>
    <col min="9227" max="9227" width="19.33203125" style="40" customWidth="1"/>
    <col min="9228" max="9228" width="18.5546875" style="40" customWidth="1"/>
    <col min="9229" max="9229" width="17.44140625" style="40" customWidth="1"/>
    <col min="9230" max="9237" width="15.109375" style="40" customWidth="1"/>
    <col min="9238" max="9472" width="12.5546875" style="40"/>
    <col min="9473" max="9473" width="32.5546875" style="40" customWidth="1"/>
    <col min="9474" max="9476" width="19.6640625" style="40" customWidth="1"/>
    <col min="9477" max="9477" width="4" style="40" customWidth="1"/>
    <col min="9478" max="9481" width="18.5546875" style="40" customWidth="1"/>
    <col min="9482" max="9482" width="3.33203125" style="40" customWidth="1"/>
    <col min="9483" max="9483" width="19.33203125" style="40" customWidth="1"/>
    <col min="9484" max="9484" width="18.5546875" style="40" customWidth="1"/>
    <col min="9485" max="9485" width="17.44140625" style="40" customWidth="1"/>
    <col min="9486" max="9493" width="15.109375" style="40" customWidth="1"/>
    <col min="9494" max="9728" width="12.5546875" style="40"/>
    <col min="9729" max="9729" width="32.5546875" style="40" customWidth="1"/>
    <col min="9730" max="9732" width="19.6640625" style="40" customWidth="1"/>
    <col min="9733" max="9733" width="4" style="40" customWidth="1"/>
    <col min="9734" max="9737" width="18.5546875" style="40" customWidth="1"/>
    <col min="9738" max="9738" width="3.33203125" style="40" customWidth="1"/>
    <col min="9739" max="9739" width="19.33203125" style="40" customWidth="1"/>
    <col min="9740" max="9740" width="18.5546875" style="40" customWidth="1"/>
    <col min="9741" max="9741" width="17.44140625" style="40" customWidth="1"/>
    <col min="9742" max="9749" width="15.109375" style="40" customWidth="1"/>
    <col min="9750" max="9984" width="12.5546875" style="40"/>
    <col min="9985" max="9985" width="32.5546875" style="40" customWidth="1"/>
    <col min="9986" max="9988" width="19.6640625" style="40" customWidth="1"/>
    <col min="9989" max="9989" width="4" style="40" customWidth="1"/>
    <col min="9990" max="9993" width="18.5546875" style="40" customWidth="1"/>
    <col min="9994" max="9994" width="3.33203125" style="40" customWidth="1"/>
    <col min="9995" max="9995" width="19.33203125" style="40" customWidth="1"/>
    <col min="9996" max="9996" width="18.5546875" style="40" customWidth="1"/>
    <col min="9997" max="9997" width="17.44140625" style="40" customWidth="1"/>
    <col min="9998" max="10005" width="15.109375" style="40" customWidth="1"/>
    <col min="10006" max="10240" width="12.5546875" style="40"/>
    <col min="10241" max="10241" width="32.5546875" style="40" customWidth="1"/>
    <col min="10242" max="10244" width="19.6640625" style="40" customWidth="1"/>
    <col min="10245" max="10245" width="4" style="40" customWidth="1"/>
    <col min="10246" max="10249" width="18.5546875" style="40" customWidth="1"/>
    <col min="10250" max="10250" width="3.33203125" style="40" customWidth="1"/>
    <col min="10251" max="10251" width="19.33203125" style="40" customWidth="1"/>
    <col min="10252" max="10252" width="18.5546875" style="40" customWidth="1"/>
    <col min="10253" max="10253" width="17.44140625" style="40" customWidth="1"/>
    <col min="10254" max="10261" width="15.109375" style="40" customWidth="1"/>
    <col min="10262" max="10496" width="12.5546875" style="40"/>
    <col min="10497" max="10497" width="32.5546875" style="40" customWidth="1"/>
    <col min="10498" max="10500" width="19.6640625" style="40" customWidth="1"/>
    <col min="10501" max="10501" width="4" style="40" customWidth="1"/>
    <col min="10502" max="10505" width="18.5546875" style="40" customWidth="1"/>
    <col min="10506" max="10506" width="3.33203125" style="40" customWidth="1"/>
    <col min="10507" max="10507" width="19.33203125" style="40" customWidth="1"/>
    <col min="10508" max="10508" width="18.5546875" style="40" customWidth="1"/>
    <col min="10509" max="10509" width="17.44140625" style="40" customWidth="1"/>
    <col min="10510" max="10517" width="15.109375" style="40" customWidth="1"/>
    <col min="10518" max="10752" width="12.5546875" style="40"/>
    <col min="10753" max="10753" width="32.5546875" style="40" customWidth="1"/>
    <col min="10754" max="10756" width="19.6640625" style="40" customWidth="1"/>
    <col min="10757" max="10757" width="4" style="40" customWidth="1"/>
    <col min="10758" max="10761" width="18.5546875" style="40" customWidth="1"/>
    <col min="10762" max="10762" width="3.33203125" style="40" customWidth="1"/>
    <col min="10763" max="10763" width="19.33203125" style="40" customWidth="1"/>
    <col min="10764" max="10764" width="18.5546875" style="40" customWidth="1"/>
    <col min="10765" max="10765" width="17.44140625" style="40" customWidth="1"/>
    <col min="10766" max="10773" width="15.109375" style="40" customWidth="1"/>
    <col min="10774" max="11008" width="12.5546875" style="40"/>
    <col min="11009" max="11009" width="32.5546875" style="40" customWidth="1"/>
    <col min="11010" max="11012" width="19.6640625" style="40" customWidth="1"/>
    <col min="11013" max="11013" width="4" style="40" customWidth="1"/>
    <col min="11014" max="11017" width="18.5546875" style="40" customWidth="1"/>
    <col min="11018" max="11018" width="3.33203125" style="40" customWidth="1"/>
    <col min="11019" max="11019" width="19.33203125" style="40" customWidth="1"/>
    <col min="11020" max="11020" width="18.5546875" style="40" customWidth="1"/>
    <col min="11021" max="11021" width="17.44140625" style="40" customWidth="1"/>
    <col min="11022" max="11029" width="15.109375" style="40" customWidth="1"/>
    <col min="11030" max="11264" width="12.5546875" style="40"/>
    <col min="11265" max="11265" width="32.5546875" style="40" customWidth="1"/>
    <col min="11266" max="11268" width="19.6640625" style="40" customWidth="1"/>
    <col min="11269" max="11269" width="4" style="40" customWidth="1"/>
    <col min="11270" max="11273" width="18.5546875" style="40" customWidth="1"/>
    <col min="11274" max="11274" width="3.33203125" style="40" customWidth="1"/>
    <col min="11275" max="11275" width="19.33203125" style="40" customWidth="1"/>
    <col min="11276" max="11276" width="18.5546875" style="40" customWidth="1"/>
    <col min="11277" max="11277" width="17.44140625" style="40" customWidth="1"/>
    <col min="11278" max="11285" width="15.109375" style="40" customWidth="1"/>
    <col min="11286" max="11520" width="12.5546875" style="40"/>
    <col min="11521" max="11521" width="32.5546875" style="40" customWidth="1"/>
    <col min="11522" max="11524" width="19.6640625" style="40" customWidth="1"/>
    <col min="11525" max="11525" width="4" style="40" customWidth="1"/>
    <col min="11526" max="11529" width="18.5546875" style="40" customWidth="1"/>
    <col min="11530" max="11530" width="3.33203125" style="40" customWidth="1"/>
    <col min="11531" max="11531" width="19.33203125" style="40" customWidth="1"/>
    <col min="11532" max="11532" width="18.5546875" style="40" customWidth="1"/>
    <col min="11533" max="11533" width="17.44140625" style="40" customWidth="1"/>
    <col min="11534" max="11541" width="15.109375" style="40" customWidth="1"/>
    <col min="11542" max="11776" width="12.5546875" style="40"/>
    <col min="11777" max="11777" width="32.5546875" style="40" customWidth="1"/>
    <col min="11778" max="11780" width="19.6640625" style="40" customWidth="1"/>
    <col min="11781" max="11781" width="4" style="40" customWidth="1"/>
    <col min="11782" max="11785" width="18.5546875" style="40" customWidth="1"/>
    <col min="11786" max="11786" width="3.33203125" style="40" customWidth="1"/>
    <col min="11787" max="11787" width="19.33203125" style="40" customWidth="1"/>
    <col min="11788" max="11788" width="18.5546875" style="40" customWidth="1"/>
    <col min="11789" max="11789" width="17.44140625" style="40" customWidth="1"/>
    <col min="11790" max="11797" width="15.109375" style="40" customWidth="1"/>
    <col min="11798" max="12032" width="12.5546875" style="40"/>
    <col min="12033" max="12033" width="32.5546875" style="40" customWidth="1"/>
    <col min="12034" max="12036" width="19.6640625" style="40" customWidth="1"/>
    <col min="12037" max="12037" width="4" style="40" customWidth="1"/>
    <col min="12038" max="12041" width="18.5546875" style="40" customWidth="1"/>
    <col min="12042" max="12042" width="3.33203125" style="40" customWidth="1"/>
    <col min="12043" max="12043" width="19.33203125" style="40" customWidth="1"/>
    <col min="12044" max="12044" width="18.5546875" style="40" customWidth="1"/>
    <col min="12045" max="12045" width="17.44140625" style="40" customWidth="1"/>
    <col min="12046" max="12053" width="15.109375" style="40" customWidth="1"/>
    <col min="12054" max="12288" width="12.5546875" style="40"/>
    <col min="12289" max="12289" width="32.5546875" style="40" customWidth="1"/>
    <col min="12290" max="12292" width="19.6640625" style="40" customWidth="1"/>
    <col min="12293" max="12293" width="4" style="40" customWidth="1"/>
    <col min="12294" max="12297" width="18.5546875" style="40" customWidth="1"/>
    <col min="12298" max="12298" width="3.33203125" style="40" customWidth="1"/>
    <col min="12299" max="12299" width="19.33203125" style="40" customWidth="1"/>
    <col min="12300" max="12300" width="18.5546875" style="40" customWidth="1"/>
    <col min="12301" max="12301" width="17.44140625" style="40" customWidth="1"/>
    <col min="12302" max="12309" width="15.109375" style="40" customWidth="1"/>
    <col min="12310" max="12544" width="12.5546875" style="40"/>
    <col min="12545" max="12545" width="32.5546875" style="40" customWidth="1"/>
    <col min="12546" max="12548" width="19.6640625" style="40" customWidth="1"/>
    <col min="12549" max="12549" width="4" style="40" customWidth="1"/>
    <col min="12550" max="12553" width="18.5546875" style="40" customWidth="1"/>
    <col min="12554" max="12554" width="3.33203125" style="40" customWidth="1"/>
    <col min="12555" max="12555" width="19.33203125" style="40" customWidth="1"/>
    <col min="12556" max="12556" width="18.5546875" style="40" customWidth="1"/>
    <col min="12557" max="12557" width="17.44140625" style="40" customWidth="1"/>
    <col min="12558" max="12565" width="15.109375" style="40" customWidth="1"/>
    <col min="12566" max="12800" width="12.5546875" style="40"/>
    <col min="12801" max="12801" width="32.5546875" style="40" customWidth="1"/>
    <col min="12802" max="12804" width="19.6640625" style="40" customWidth="1"/>
    <col min="12805" max="12805" width="4" style="40" customWidth="1"/>
    <col min="12806" max="12809" width="18.5546875" style="40" customWidth="1"/>
    <col min="12810" max="12810" width="3.33203125" style="40" customWidth="1"/>
    <col min="12811" max="12811" width="19.33203125" style="40" customWidth="1"/>
    <col min="12812" max="12812" width="18.5546875" style="40" customWidth="1"/>
    <col min="12813" max="12813" width="17.44140625" style="40" customWidth="1"/>
    <col min="12814" max="12821" width="15.109375" style="40" customWidth="1"/>
    <col min="12822" max="13056" width="12.5546875" style="40"/>
    <col min="13057" max="13057" width="32.5546875" style="40" customWidth="1"/>
    <col min="13058" max="13060" width="19.6640625" style="40" customWidth="1"/>
    <col min="13061" max="13061" width="4" style="40" customWidth="1"/>
    <col min="13062" max="13065" width="18.5546875" style="40" customWidth="1"/>
    <col min="13066" max="13066" width="3.33203125" style="40" customWidth="1"/>
    <col min="13067" max="13067" width="19.33203125" style="40" customWidth="1"/>
    <col min="13068" max="13068" width="18.5546875" style="40" customWidth="1"/>
    <col min="13069" max="13069" width="17.44140625" style="40" customWidth="1"/>
    <col min="13070" max="13077" width="15.109375" style="40" customWidth="1"/>
    <col min="13078" max="13312" width="12.5546875" style="40"/>
    <col min="13313" max="13313" width="32.5546875" style="40" customWidth="1"/>
    <col min="13314" max="13316" width="19.6640625" style="40" customWidth="1"/>
    <col min="13317" max="13317" width="4" style="40" customWidth="1"/>
    <col min="13318" max="13321" width="18.5546875" style="40" customWidth="1"/>
    <col min="13322" max="13322" width="3.33203125" style="40" customWidth="1"/>
    <col min="13323" max="13323" width="19.33203125" style="40" customWidth="1"/>
    <col min="13324" max="13324" width="18.5546875" style="40" customWidth="1"/>
    <col min="13325" max="13325" width="17.44140625" style="40" customWidth="1"/>
    <col min="13326" max="13333" width="15.109375" style="40" customWidth="1"/>
    <col min="13334" max="13568" width="12.5546875" style="40"/>
    <col min="13569" max="13569" width="32.5546875" style="40" customWidth="1"/>
    <col min="13570" max="13572" width="19.6640625" style="40" customWidth="1"/>
    <col min="13573" max="13573" width="4" style="40" customWidth="1"/>
    <col min="13574" max="13577" width="18.5546875" style="40" customWidth="1"/>
    <col min="13578" max="13578" width="3.33203125" style="40" customWidth="1"/>
    <col min="13579" max="13579" width="19.33203125" style="40" customWidth="1"/>
    <col min="13580" max="13580" width="18.5546875" style="40" customWidth="1"/>
    <col min="13581" max="13581" width="17.44140625" style="40" customWidth="1"/>
    <col min="13582" max="13589" width="15.109375" style="40" customWidth="1"/>
    <col min="13590" max="13824" width="12.5546875" style="40"/>
    <col min="13825" max="13825" width="32.5546875" style="40" customWidth="1"/>
    <col min="13826" max="13828" width="19.6640625" style="40" customWidth="1"/>
    <col min="13829" max="13829" width="4" style="40" customWidth="1"/>
    <col min="13830" max="13833" width="18.5546875" style="40" customWidth="1"/>
    <col min="13834" max="13834" width="3.33203125" style="40" customWidth="1"/>
    <col min="13835" max="13835" width="19.33203125" style="40" customWidth="1"/>
    <col min="13836" max="13836" width="18.5546875" style="40" customWidth="1"/>
    <col min="13837" max="13837" width="17.44140625" style="40" customWidth="1"/>
    <col min="13838" max="13845" width="15.109375" style="40" customWidth="1"/>
    <col min="13846" max="14080" width="12.5546875" style="40"/>
    <col min="14081" max="14081" width="32.5546875" style="40" customWidth="1"/>
    <col min="14082" max="14084" width="19.6640625" style="40" customWidth="1"/>
    <col min="14085" max="14085" width="4" style="40" customWidth="1"/>
    <col min="14086" max="14089" width="18.5546875" style="40" customWidth="1"/>
    <col min="14090" max="14090" width="3.33203125" style="40" customWidth="1"/>
    <col min="14091" max="14091" width="19.33203125" style="40" customWidth="1"/>
    <col min="14092" max="14092" width="18.5546875" style="40" customWidth="1"/>
    <col min="14093" max="14093" width="17.44140625" style="40" customWidth="1"/>
    <col min="14094" max="14101" width="15.109375" style="40" customWidth="1"/>
    <col min="14102" max="14336" width="12.5546875" style="40"/>
    <col min="14337" max="14337" width="32.5546875" style="40" customWidth="1"/>
    <col min="14338" max="14340" width="19.6640625" style="40" customWidth="1"/>
    <col min="14341" max="14341" width="4" style="40" customWidth="1"/>
    <col min="14342" max="14345" width="18.5546875" style="40" customWidth="1"/>
    <col min="14346" max="14346" width="3.33203125" style="40" customWidth="1"/>
    <col min="14347" max="14347" width="19.33203125" style="40" customWidth="1"/>
    <col min="14348" max="14348" width="18.5546875" style="40" customWidth="1"/>
    <col min="14349" max="14349" width="17.44140625" style="40" customWidth="1"/>
    <col min="14350" max="14357" width="15.109375" style="40" customWidth="1"/>
    <col min="14358" max="14592" width="12.5546875" style="40"/>
    <col min="14593" max="14593" width="32.5546875" style="40" customWidth="1"/>
    <col min="14594" max="14596" width="19.6640625" style="40" customWidth="1"/>
    <col min="14597" max="14597" width="4" style="40" customWidth="1"/>
    <col min="14598" max="14601" width="18.5546875" style="40" customWidth="1"/>
    <col min="14602" max="14602" width="3.33203125" style="40" customWidth="1"/>
    <col min="14603" max="14603" width="19.33203125" style="40" customWidth="1"/>
    <col min="14604" max="14604" width="18.5546875" style="40" customWidth="1"/>
    <col min="14605" max="14605" width="17.44140625" style="40" customWidth="1"/>
    <col min="14606" max="14613" width="15.109375" style="40" customWidth="1"/>
    <col min="14614" max="14848" width="12.5546875" style="40"/>
    <col min="14849" max="14849" width="32.5546875" style="40" customWidth="1"/>
    <col min="14850" max="14852" width="19.6640625" style="40" customWidth="1"/>
    <col min="14853" max="14853" width="4" style="40" customWidth="1"/>
    <col min="14854" max="14857" width="18.5546875" style="40" customWidth="1"/>
    <col min="14858" max="14858" width="3.33203125" style="40" customWidth="1"/>
    <col min="14859" max="14859" width="19.33203125" style="40" customWidth="1"/>
    <col min="14860" max="14860" width="18.5546875" style="40" customWidth="1"/>
    <col min="14861" max="14861" width="17.44140625" style="40" customWidth="1"/>
    <col min="14862" max="14869" width="15.109375" style="40" customWidth="1"/>
    <col min="14870" max="15104" width="12.5546875" style="40"/>
    <col min="15105" max="15105" width="32.5546875" style="40" customWidth="1"/>
    <col min="15106" max="15108" width="19.6640625" style="40" customWidth="1"/>
    <col min="15109" max="15109" width="4" style="40" customWidth="1"/>
    <col min="15110" max="15113" width="18.5546875" style="40" customWidth="1"/>
    <col min="15114" max="15114" width="3.33203125" style="40" customWidth="1"/>
    <col min="15115" max="15115" width="19.33203125" style="40" customWidth="1"/>
    <col min="15116" max="15116" width="18.5546875" style="40" customWidth="1"/>
    <col min="15117" max="15117" width="17.44140625" style="40" customWidth="1"/>
    <col min="15118" max="15125" width="15.109375" style="40" customWidth="1"/>
    <col min="15126" max="15360" width="12.5546875" style="40"/>
    <col min="15361" max="15361" width="32.5546875" style="40" customWidth="1"/>
    <col min="15362" max="15364" width="19.6640625" style="40" customWidth="1"/>
    <col min="15365" max="15365" width="4" style="40" customWidth="1"/>
    <col min="15366" max="15369" width="18.5546875" style="40" customWidth="1"/>
    <col min="15370" max="15370" width="3.33203125" style="40" customWidth="1"/>
    <col min="15371" max="15371" width="19.33203125" style="40" customWidth="1"/>
    <col min="15372" max="15372" width="18.5546875" style="40" customWidth="1"/>
    <col min="15373" max="15373" width="17.44140625" style="40" customWidth="1"/>
    <col min="15374" max="15381" width="15.109375" style="40" customWidth="1"/>
    <col min="15382" max="15616" width="12.5546875" style="40"/>
    <col min="15617" max="15617" width="32.5546875" style="40" customWidth="1"/>
    <col min="15618" max="15620" width="19.6640625" style="40" customWidth="1"/>
    <col min="15621" max="15621" width="4" style="40" customWidth="1"/>
    <col min="15622" max="15625" width="18.5546875" style="40" customWidth="1"/>
    <col min="15626" max="15626" width="3.33203125" style="40" customWidth="1"/>
    <col min="15627" max="15627" width="19.33203125" style="40" customWidth="1"/>
    <col min="15628" max="15628" width="18.5546875" style="40" customWidth="1"/>
    <col min="15629" max="15629" width="17.44140625" style="40" customWidth="1"/>
    <col min="15630" max="15637" width="15.109375" style="40" customWidth="1"/>
    <col min="15638" max="15872" width="12.5546875" style="40"/>
    <col min="15873" max="15873" width="32.5546875" style="40" customWidth="1"/>
    <col min="15874" max="15876" width="19.6640625" style="40" customWidth="1"/>
    <col min="15877" max="15877" width="4" style="40" customWidth="1"/>
    <col min="15878" max="15881" width="18.5546875" style="40" customWidth="1"/>
    <col min="15882" max="15882" width="3.33203125" style="40" customWidth="1"/>
    <col min="15883" max="15883" width="19.33203125" style="40" customWidth="1"/>
    <col min="15884" max="15884" width="18.5546875" style="40" customWidth="1"/>
    <col min="15885" max="15885" width="17.44140625" style="40" customWidth="1"/>
    <col min="15886" max="15893" width="15.109375" style="40" customWidth="1"/>
    <col min="15894" max="16128" width="12.5546875" style="40"/>
    <col min="16129" max="16129" width="32.5546875" style="40" customWidth="1"/>
    <col min="16130" max="16132" width="19.6640625" style="40" customWidth="1"/>
    <col min="16133" max="16133" width="4" style="40" customWidth="1"/>
    <col min="16134" max="16137" width="18.5546875" style="40" customWidth="1"/>
    <col min="16138" max="16138" width="3.33203125" style="40" customWidth="1"/>
    <col min="16139" max="16139" width="19.33203125" style="40" customWidth="1"/>
    <col min="16140" max="16140" width="18.5546875" style="40" customWidth="1"/>
    <col min="16141" max="16141" width="17.44140625" style="40" customWidth="1"/>
    <col min="16142" max="16149" width="15.109375" style="40" customWidth="1"/>
    <col min="16150" max="16384" width="12.5546875" style="40"/>
  </cols>
  <sheetData>
    <row r="1" spans="1:14" ht="18.75" customHeight="1">
      <c r="A1" s="341" t="s">
        <v>821</v>
      </c>
      <c r="B1" s="188"/>
      <c r="C1" s="187"/>
      <c r="D1" s="187"/>
      <c r="E1" s="187"/>
      <c r="F1" s="187"/>
      <c r="G1" s="187"/>
      <c r="H1" s="187"/>
      <c r="I1" s="187"/>
      <c r="J1" s="187"/>
      <c r="K1" s="187"/>
      <c r="L1" s="187"/>
      <c r="M1" s="187"/>
    </row>
    <row r="2" spans="1:14" ht="21" customHeight="1">
      <c r="A2" s="140" t="s">
        <v>738</v>
      </c>
      <c r="B2" s="140"/>
      <c r="C2" s="140"/>
      <c r="D2" s="140"/>
      <c r="E2" s="140"/>
      <c r="F2" s="140"/>
      <c r="G2" s="140"/>
      <c r="H2" s="140"/>
      <c r="I2" s="140"/>
      <c r="J2" s="140"/>
      <c r="K2" s="140"/>
      <c r="L2" s="140"/>
      <c r="M2" s="140"/>
    </row>
    <row r="3" spans="1:14" ht="21" customHeight="1">
      <c r="A3" s="140" t="s">
        <v>739</v>
      </c>
      <c r="B3" s="140"/>
      <c r="C3" s="140"/>
      <c r="D3" s="140"/>
      <c r="E3" s="140"/>
      <c r="F3" s="140"/>
      <c r="G3" s="140"/>
      <c r="H3" s="140"/>
      <c r="I3" s="140"/>
      <c r="J3" s="140"/>
      <c r="K3" s="140"/>
      <c r="L3" s="140"/>
      <c r="M3" s="140"/>
    </row>
    <row r="4" spans="1:14" s="167" customFormat="1" ht="25.5" customHeight="1">
      <c r="A4" s="189">
        <v>45777</v>
      </c>
      <c r="B4" s="189">
        <v>45777</v>
      </c>
      <c r="C4" s="189"/>
      <c r="D4" s="189"/>
      <c r="E4" s="189"/>
      <c r="F4" s="189"/>
      <c r="G4" s="189"/>
      <c r="H4" s="189"/>
      <c r="I4" s="189"/>
      <c r="J4" s="189"/>
      <c r="K4" s="189"/>
      <c r="L4" s="189"/>
      <c r="M4" s="189"/>
    </row>
    <row r="5" spans="1:14" s="191" customFormat="1" ht="19.5" customHeight="1">
      <c r="A5" s="190" t="s">
        <v>726</v>
      </c>
      <c r="B5" s="190"/>
      <c r="C5" s="190"/>
      <c r="D5" s="190"/>
      <c r="E5" s="190"/>
      <c r="F5" s="190"/>
      <c r="G5" s="190"/>
      <c r="H5" s="190"/>
      <c r="I5" s="190"/>
      <c r="J5" s="190"/>
      <c r="K5" s="190"/>
      <c r="L5" s="190"/>
      <c r="M5" s="190"/>
    </row>
    <row r="6" spans="1:14" ht="14.25" customHeight="1" thickBot="1">
      <c r="A6" s="192"/>
    </row>
    <row r="7" spans="1:14" s="196" customFormat="1" ht="21" customHeight="1">
      <c r="A7" s="193"/>
      <c r="B7" s="194" t="s">
        <v>740</v>
      </c>
      <c r="C7" s="194"/>
      <c r="D7" s="194"/>
      <c r="E7" s="195"/>
      <c r="F7" s="194" t="s">
        <v>741</v>
      </c>
      <c r="G7" s="194"/>
      <c r="H7" s="194"/>
      <c r="I7" s="194"/>
      <c r="J7" s="195"/>
      <c r="K7" s="194" t="s">
        <v>742</v>
      </c>
      <c r="L7" s="194" t="s">
        <v>743</v>
      </c>
      <c r="M7" s="194" t="s">
        <v>744</v>
      </c>
    </row>
    <row r="8" spans="1:14" s="196" customFormat="1" ht="19.5" customHeight="1">
      <c r="A8" s="197"/>
      <c r="B8" s="198" t="s">
        <v>745</v>
      </c>
      <c r="C8" s="198" t="s">
        <v>746</v>
      </c>
      <c r="D8" s="198" t="s">
        <v>747</v>
      </c>
      <c r="E8" s="198"/>
      <c r="F8" s="198" t="s">
        <v>748</v>
      </c>
      <c r="G8" s="198" t="s">
        <v>749</v>
      </c>
      <c r="H8" s="198" t="s">
        <v>750</v>
      </c>
      <c r="I8" s="198" t="s">
        <v>751</v>
      </c>
      <c r="J8" s="198"/>
      <c r="K8" s="199" t="s">
        <v>752</v>
      </c>
      <c r="L8" s="199" t="s">
        <v>753</v>
      </c>
      <c r="M8" s="200" t="s">
        <v>744</v>
      </c>
    </row>
    <row r="9" spans="1:14" s="196" customFormat="1" ht="19.5" customHeight="1">
      <c r="A9" s="201" t="s">
        <v>754</v>
      </c>
      <c r="B9" s="198"/>
      <c r="C9" s="198"/>
      <c r="D9" s="198"/>
      <c r="E9" s="198"/>
      <c r="F9" s="198"/>
      <c r="G9" s="198"/>
      <c r="H9" s="198"/>
      <c r="I9" s="198"/>
      <c r="J9" s="198"/>
      <c r="K9" s="198"/>
      <c r="L9" s="198"/>
      <c r="M9" s="202"/>
    </row>
    <row r="10" spans="1:14" s="196" customFormat="1" ht="17.25" customHeight="1">
      <c r="A10" s="203"/>
      <c r="B10" s="204" t="s">
        <v>755</v>
      </c>
      <c r="C10" s="204" t="s">
        <v>756</v>
      </c>
      <c r="D10" s="204" t="s">
        <v>757</v>
      </c>
      <c r="E10" s="204"/>
      <c r="F10" s="204" t="s">
        <v>758</v>
      </c>
      <c r="G10" s="205" t="s">
        <v>759</v>
      </c>
      <c r="H10" s="205" t="s">
        <v>760</v>
      </c>
      <c r="I10" s="204" t="s">
        <v>761</v>
      </c>
      <c r="J10" s="204"/>
      <c r="K10" s="206" t="s">
        <v>762</v>
      </c>
      <c r="L10" s="206" t="s">
        <v>762</v>
      </c>
      <c r="M10" s="206" t="s">
        <v>762</v>
      </c>
    </row>
    <row r="11" spans="1:14" ht="9" customHeight="1">
      <c r="A11" s="207"/>
      <c r="B11" s="208"/>
      <c r="C11" s="209"/>
      <c r="D11" s="209"/>
      <c r="E11" s="209"/>
      <c r="F11" s="209"/>
      <c r="G11" s="209"/>
      <c r="H11" s="209"/>
      <c r="I11" s="209"/>
      <c r="J11" s="208"/>
      <c r="K11" s="208"/>
      <c r="L11" s="208"/>
      <c r="M11" s="210"/>
    </row>
    <row r="12" spans="1:14" ht="20.100000000000001" customHeight="1">
      <c r="A12" s="175" t="s">
        <v>763</v>
      </c>
      <c r="B12" s="211">
        <v>540677.89</v>
      </c>
      <c r="C12" s="211">
        <v>12999.37</v>
      </c>
      <c r="D12" s="211">
        <v>26119.21</v>
      </c>
      <c r="E12" s="211"/>
      <c r="F12" s="211">
        <v>5406778.9268199997</v>
      </c>
      <c r="G12" s="211">
        <v>129993.7727</v>
      </c>
      <c r="H12" s="211">
        <v>261192.13330000002</v>
      </c>
      <c r="I12" s="211">
        <v>5797964.8328199992</v>
      </c>
      <c r="J12" s="211"/>
      <c r="K12" s="212">
        <v>38.050390230989827</v>
      </c>
      <c r="L12" s="212">
        <v>38.050390230989827</v>
      </c>
      <c r="M12" s="212">
        <v>39.212080989751591</v>
      </c>
      <c r="N12" s="175"/>
    </row>
    <row r="13" spans="1:14" ht="20.100000000000001" customHeight="1">
      <c r="A13" s="175" t="s">
        <v>764</v>
      </c>
      <c r="B13" s="211">
        <v>1780506.83</v>
      </c>
      <c r="C13" s="211">
        <v>46058.74</v>
      </c>
      <c r="D13" s="211">
        <v>456641.39</v>
      </c>
      <c r="E13" s="211"/>
      <c r="F13" s="211">
        <v>17805068.36259</v>
      </c>
      <c r="G13" s="211">
        <v>460587.46720999997</v>
      </c>
      <c r="H13" s="211">
        <v>4566413.9574999996</v>
      </c>
      <c r="I13" s="211">
        <v>22832069.787299998</v>
      </c>
      <c r="J13" s="211"/>
      <c r="K13" s="212">
        <v>17.877895520308908</v>
      </c>
      <c r="L13" s="212">
        <v>17.877895520308908</v>
      </c>
      <c r="M13" s="212">
        <v>19.950935801303391</v>
      </c>
      <c r="N13" s="175"/>
    </row>
    <row r="14" spans="1:14" ht="20.100000000000001" customHeight="1" thickBot="1">
      <c r="A14" s="213" t="s">
        <v>532</v>
      </c>
      <c r="B14" s="211">
        <v>56551.58</v>
      </c>
      <c r="C14" s="211">
        <v>297.05</v>
      </c>
      <c r="D14" s="211">
        <v>14212.16</v>
      </c>
      <c r="E14" s="211"/>
      <c r="F14" s="211">
        <v>565515.80229999998</v>
      </c>
      <c r="G14" s="211">
        <v>2970.5985000000001</v>
      </c>
      <c r="H14" s="211">
        <v>142121.60019999999</v>
      </c>
      <c r="I14" s="211">
        <v>710608.00099999993</v>
      </c>
      <c r="J14" s="211"/>
      <c r="K14" s="214">
        <v>69.111712227118659</v>
      </c>
      <c r="L14" s="214">
        <v>69.111712227118659</v>
      </c>
      <c r="M14" s="214">
        <v>70.165639449908142</v>
      </c>
      <c r="N14" s="175"/>
    </row>
    <row r="15" spans="1:14" ht="12" customHeight="1">
      <c r="A15" s="215"/>
      <c r="B15" s="215"/>
      <c r="C15" s="215"/>
      <c r="D15" s="215"/>
      <c r="E15" s="215"/>
      <c r="F15" s="215"/>
      <c r="G15" s="215"/>
      <c r="H15" s="215"/>
      <c r="I15" s="215"/>
      <c r="J15" s="215"/>
      <c r="K15" s="215"/>
      <c r="L15" s="215"/>
      <c r="M15" s="215"/>
    </row>
    <row r="16" spans="1:14">
      <c r="A16" s="216" t="s">
        <v>765</v>
      </c>
      <c r="B16" s="153"/>
      <c r="C16" s="153"/>
      <c r="D16" s="153"/>
      <c r="E16" s="153"/>
      <c r="F16" s="153"/>
      <c r="G16" s="79"/>
      <c r="H16" s="79"/>
      <c r="I16" s="79"/>
      <c r="J16" s="79"/>
      <c r="K16" s="79"/>
      <c r="L16" s="79"/>
      <c r="M16" s="79"/>
    </row>
    <row r="17" spans="1:13">
      <c r="A17" s="216" t="s">
        <v>766</v>
      </c>
      <c r="B17" s="79"/>
      <c r="C17" s="79"/>
      <c r="D17" s="79"/>
      <c r="E17" s="79"/>
      <c r="F17" s="79"/>
      <c r="G17" s="79"/>
      <c r="H17" s="79"/>
      <c r="I17" s="79"/>
      <c r="J17" s="79"/>
      <c r="K17" s="79"/>
      <c r="L17" s="79"/>
      <c r="M17" s="79"/>
    </row>
    <row r="18" spans="1:13" ht="13.2" customHeight="1">
      <c r="A18" s="217" t="s">
        <v>767</v>
      </c>
      <c r="B18" s="217"/>
      <c r="C18" s="217"/>
      <c r="D18" s="217"/>
      <c r="E18" s="217"/>
      <c r="F18" s="217"/>
      <c r="G18" s="217"/>
      <c r="H18" s="217"/>
      <c r="I18" s="217"/>
      <c r="J18" s="217"/>
      <c r="K18" s="217"/>
      <c r="L18" s="217"/>
      <c r="M18" s="217"/>
    </row>
    <row r="19" spans="1:13" s="218" customFormat="1" ht="29.25" customHeight="1">
      <c r="A19" s="217" t="s">
        <v>768</v>
      </c>
      <c r="B19" s="217"/>
      <c r="C19" s="217"/>
      <c r="D19" s="217"/>
      <c r="E19" s="217"/>
      <c r="F19" s="217"/>
      <c r="G19" s="217"/>
      <c r="H19" s="217"/>
      <c r="I19" s="217"/>
      <c r="J19" s="217"/>
      <c r="K19" s="217"/>
      <c r="L19" s="217"/>
      <c r="M19" s="217"/>
    </row>
    <row r="20" spans="1:13" s="218" customFormat="1" ht="18" customHeight="1">
      <c r="A20" s="217" t="s">
        <v>769</v>
      </c>
      <c r="B20" s="217"/>
      <c r="C20" s="217"/>
      <c r="D20" s="217"/>
      <c r="E20" s="217"/>
      <c r="F20" s="217"/>
      <c r="G20" s="217"/>
      <c r="H20" s="217"/>
      <c r="I20" s="217"/>
      <c r="J20" s="217"/>
      <c r="K20" s="217"/>
      <c r="L20" s="217"/>
      <c r="M20" s="217"/>
    </row>
    <row r="21" spans="1:13" s="218" customFormat="1" ht="23.25" customHeight="1">
      <c r="A21" s="217" t="s">
        <v>770</v>
      </c>
      <c r="B21" s="217"/>
      <c r="C21" s="217"/>
      <c r="D21" s="217"/>
      <c r="E21" s="217"/>
      <c r="F21" s="217"/>
      <c r="G21" s="217"/>
      <c r="H21" s="217"/>
      <c r="I21" s="217"/>
      <c r="J21" s="217"/>
      <c r="K21" s="217"/>
      <c r="L21" s="217"/>
      <c r="M21" s="217"/>
    </row>
    <row r="22" spans="1:13" s="218" customFormat="1" ht="25.5" customHeight="1">
      <c r="A22" s="217" t="s">
        <v>771</v>
      </c>
      <c r="B22" s="217"/>
      <c r="C22" s="217"/>
      <c r="D22" s="217"/>
      <c r="E22" s="217"/>
      <c r="F22" s="217"/>
      <c r="G22" s="217"/>
      <c r="H22" s="217"/>
      <c r="I22" s="217"/>
      <c r="J22" s="217"/>
      <c r="K22" s="217"/>
      <c r="L22" s="217"/>
      <c r="M22" s="217"/>
    </row>
    <row r="23" spans="1:13" ht="13.2" customHeight="1">
      <c r="A23" s="219" t="s">
        <v>772</v>
      </c>
      <c r="B23" s="220"/>
      <c r="C23" s="220"/>
      <c r="D23" s="220"/>
      <c r="E23" s="220"/>
      <c r="F23" s="220"/>
      <c r="G23" s="220"/>
      <c r="H23" s="220"/>
      <c r="I23" s="220"/>
      <c r="J23" s="220"/>
      <c r="K23" s="221"/>
      <c r="L23" s="221"/>
      <c r="M23" s="220"/>
    </row>
    <row r="24" spans="1:13">
      <c r="A24" s="219"/>
    </row>
    <row r="200" spans="3:3">
      <c r="C200" s="40" t="s">
        <v>635</v>
      </c>
    </row>
  </sheetData>
  <mergeCells count="25">
    <mergeCell ref="A20:M20"/>
    <mergeCell ref="A21:M21"/>
    <mergeCell ref="A22:M22"/>
    <mergeCell ref="K8:K9"/>
    <mergeCell ref="L8:L9"/>
    <mergeCell ref="M8:M9"/>
    <mergeCell ref="A15:M15"/>
    <mergeCell ref="A18:M18"/>
    <mergeCell ref="A19:M19"/>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429FBEB5-AB24-446F-86B2-5A310A4AEFCA}"/>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E45C-322E-43D2-993E-25CE896F701F}">
  <dimension ref="A1:AG17"/>
  <sheetViews>
    <sheetView showGridLines="0" zoomScale="70" zoomScaleNormal="70" workbookViewId="0"/>
  </sheetViews>
  <sheetFormatPr baseColWidth="10" defaultColWidth="13.88671875" defaultRowHeight="13.8"/>
  <cols>
    <col min="1" max="1" width="19.33203125" style="315" customWidth="1"/>
    <col min="2" max="4" width="8.6640625" style="315" customWidth="1"/>
    <col min="5" max="5" width="0.6640625" style="315" customWidth="1"/>
    <col min="6" max="8" width="8.6640625" style="315" customWidth="1"/>
    <col min="9" max="9" width="0.6640625" style="315" customWidth="1"/>
    <col min="10" max="12" width="8.6640625" style="315" customWidth="1"/>
    <col min="13" max="13" width="0.6640625" style="315" customWidth="1"/>
    <col min="14" max="16" width="8.6640625" style="315" customWidth="1"/>
    <col min="17" max="17" width="0.6640625" style="315" customWidth="1"/>
    <col min="18" max="20" width="8.6640625" style="315" customWidth="1"/>
    <col min="21" max="21" width="0.6640625" style="315" customWidth="1"/>
    <col min="22" max="22" width="10.33203125" style="315" bestFit="1" customWidth="1"/>
    <col min="23" max="24" width="8.44140625" style="315" bestFit="1" customWidth="1"/>
    <col min="25" max="25" width="10.109375" style="315" customWidth="1"/>
    <col min="26" max="27" width="8.6640625" style="315" customWidth="1"/>
    <col min="28" max="28" width="0.6640625" style="315" customWidth="1"/>
    <col min="29" max="31" width="8.6640625" style="315" customWidth="1"/>
    <col min="32" max="32" width="0.6640625" style="315" customWidth="1"/>
    <col min="33" max="33" width="10.88671875" style="315" customWidth="1"/>
    <col min="34" max="256" width="13.88671875" style="315"/>
    <col min="257" max="257" width="19.33203125" style="315" customWidth="1"/>
    <col min="258" max="260" width="8.6640625" style="315" customWidth="1"/>
    <col min="261" max="261" width="0.6640625" style="315" customWidth="1"/>
    <col min="262" max="264" width="8.6640625" style="315" customWidth="1"/>
    <col min="265" max="265" width="0.6640625" style="315" customWidth="1"/>
    <col min="266" max="268" width="8.6640625" style="315" customWidth="1"/>
    <col min="269" max="269" width="0.6640625" style="315" customWidth="1"/>
    <col min="270" max="272" width="8.6640625" style="315" customWidth="1"/>
    <col min="273" max="273" width="0.6640625" style="315" customWidth="1"/>
    <col min="274" max="276" width="8.6640625" style="315" customWidth="1"/>
    <col min="277" max="277" width="0.6640625" style="315" customWidth="1"/>
    <col min="278" max="278" width="10.33203125" style="315" bestFit="1" customWidth="1"/>
    <col min="279" max="280" width="8.44140625" style="315" bestFit="1" customWidth="1"/>
    <col min="281" max="281" width="10.109375" style="315" customWidth="1"/>
    <col min="282" max="283" width="8.6640625" style="315" customWidth="1"/>
    <col min="284" max="284" width="0.6640625" style="315" customWidth="1"/>
    <col min="285" max="287" width="8.6640625" style="315" customWidth="1"/>
    <col min="288" max="288" width="0.6640625" style="315" customWidth="1"/>
    <col min="289" max="289" width="10.88671875" style="315" customWidth="1"/>
    <col min="290" max="512" width="13.88671875" style="315"/>
    <col min="513" max="513" width="19.33203125" style="315" customWidth="1"/>
    <col min="514" max="516" width="8.6640625" style="315" customWidth="1"/>
    <col min="517" max="517" width="0.6640625" style="315" customWidth="1"/>
    <col min="518" max="520" width="8.6640625" style="315" customWidth="1"/>
    <col min="521" max="521" width="0.6640625" style="315" customWidth="1"/>
    <col min="522" max="524" width="8.6640625" style="315" customWidth="1"/>
    <col min="525" max="525" width="0.6640625" style="315" customWidth="1"/>
    <col min="526" max="528" width="8.6640625" style="315" customWidth="1"/>
    <col min="529" max="529" width="0.6640625" style="315" customWidth="1"/>
    <col min="530" max="532" width="8.6640625" style="315" customWidth="1"/>
    <col min="533" max="533" width="0.6640625" style="315" customWidth="1"/>
    <col min="534" max="534" width="10.33203125" style="315" bestFit="1" customWidth="1"/>
    <col min="535" max="536" width="8.44140625" style="315" bestFit="1" customWidth="1"/>
    <col min="537" max="537" width="10.109375" style="315" customWidth="1"/>
    <col min="538" max="539" width="8.6640625" style="315" customWidth="1"/>
    <col min="540" max="540" width="0.6640625" style="315" customWidth="1"/>
    <col min="541" max="543" width="8.6640625" style="315" customWidth="1"/>
    <col min="544" max="544" width="0.6640625" style="315" customWidth="1"/>
    <col min="545" max="545" width="10.88671875" style="315" customWidth="1"/>
    <col min="546" max="768" width="13.88671875" style="315"/>
    <col min="769" max="769" width="19.33203125" style="315" customWidth="1"/>
    <col min="770" max="772" width="8.6640625" style="315" customWidth="1"/>
    <col min="773" max="773" width="0.6640625" style="315" customWidth="1"/>
    <col min="774" max="776" width="8.6640625" style="315" customWidth="1"/>
    <col min="777" max="777" width="0.6640625" style="315" customWidth="1"/>
    <col min="778" max="780" width="8.6640625" style="315" customWidth="1"/>
    <col min="781" max="781" width="0.6640625" style="315" customWidth="1"/>
    <col min="782" max="784" width="8.6640625" style="315" customWidth="1"/>
    <col min="785" max="785" width="0.6640625" style="315" customWidth="1"/>
    <col min="786" max="788" width="8.6640625" style="315" customWidth="1"/>
    <col min="789" max="789" width="0.6640625" style="315" customWidth="1"/>
    <col min="790" max="790" width="10.33203125" style="315" bestFit="1" customWidth="1"/>
    <col min="791" max="792" width="8.44140625" style="315" bestFit="1" customWidth="1"/>
    <col min="793" max="793" width="10.109375" style="315" customWidth="1"/>
    <col min="794" max="795" width="8.6640625" style="315" customWidth="1"/>
    <col min="796" max="796" width="0.6640625" style="315" customWidth="1"/>
    <col min="797" max="799" width="8.6640625" style="315" customWidth="1"/>
    <col min="800" max="800" width="0.6640625" style="315" customWidth="1"/>
    <col min="801" max="801" width="10.88671875" style="315" customWidth="1"/>
    <col min="802" max="1024" width="13.88671875" style="315"/>
    <col min="1025" max="1025" width="19.33203125" style="315" customWidth="1"/>
    <col min="1026" max="1028" width="8.6640625" style="315" customWidth="1"/>
    <col min="1029" max="1029" width="0.6640625" style="315" customWidth="1"/>
    <col min="1030" max="1032" width="8.6640625" style="315" customWidth="1"/>
    <col min="1033" max="1033" width="0.6640625" style="315" customWidth="1"/>
    <col min="1034" max="1036" width="8.6640625" style="315" customWidth="1"/>
    <col min="1037" max="1037" width="0.6640625" style="315" customWidth="1"/>
    <col min="1038" max="1040" width="8.6640625" style="315" customWidth="1"/>
    <col min="1041" max="1041" width="0.6640625" style="315" customWidth="1"/>
    <col min="1042" max="1044" width="8.6640625" style="315" customWidth="1"/>
    <col min="1045" max="1045" width="0.6640625" style="315" customWidth="1"/>
    <col min="1046" max="1046" width="10.33203125" style="315" bestFit="1" customWidth="1"/>
    <col min="1047" max="1048" width="8.44140625" style="315" bestFit="1" customWidth="1"/>
    <col min="1049" max="1049" width="10.109375" style="315" customWidth="1"/>
    <col min="1050" max="1051" width="8.6640625" style="315" customWidth="1"/>
    <col min="1052" max="1052" width="0.6640625" style="315" customWidth="1"/>
    <col min="1053" max="1055" width="8.6640625" style="315" customWidth="1"/>
    <col min="1056" max="1056" width="0.6640625" style="315" customWidth="1"/>
    <col min="1057" max="1057" width="10.88671875" style="315" customWidth="1"/>
    <col min="1058" max="1280" width="13.88671875" style="315"/>
    <col min="1281" max="1281" width="19.33203125" style="315" customWidth="1"/>
    <col min="1282" max="1284" width="8.6640625" style="315" customWidth="1"/>
    <col min="1285" max="1285" width="0.6640625" style="315" customWidth="1"/>
    <col min="1286" max="1288" width="8.6640625" style="315" customWidth="1"/>
    <col min="1289" max="1289" width="0.6640625" style="315" customWidth="1"/>
    <col min="1290" max="1292" width="8.6640625" style="315" customWidth="1"/>
    <col min="1293" max="1293" width="0.6640625" style="315" customWidth="1"/>
    <col min="1294" max="1296" width="8.6640625" style="315" customWidth="1"/>
    <col min="1297" max="1297" width="0.6640625" style="315" customWidth="1"/>
    <col min="1298" max="1300" width="8.6640625" style="315" customWidth="1"/>
    <col min="1301" max="1301" width="0.6640625" style="315" customWidth="1"/>
    <col min="1302" max="1302" width="10.33203125" style="315" bestFit="1" customWidth="1"/>
    <col min="1303" max="1304" width="8.44140625" style="315" bestFit="1" customWidth="1"/>
    <col min="1305" max="1305" width="10.109375" style="315" customWidth="1"/>
    <col min="1306" max="1307" width="8.6640625" style="315" customWidth="1"/>
    <col min="1308" max="1308" width="0.6640625" style="315" customWidth="1"/>
    <col min="1309" max="1311" width="8.6640625" style="315" customWidth="1"/>
    <col min="1312" max="1312" width="0.6640625" style="315" customWidth="1"/>
    <col min="1313" max="1313" width="10.88671875" style="315" customWidth="1"/>
    <col min="1314" max="1536" width="13.88671875" style="315"/>
    <col min="1537" max="1537" width="19.33203125" style="315" customWidth="1"/>
    <col min="1538" max="1540" width="8.6640625" style="315" customWidth="1"/>
    <col min="1541" max="1541" width="0.6640625" style="315" customWidth="1"/>
    <col min="1542" max="1544" width="8.6640625" style="315" customWidth="1"/>
    <col min="1545" max="1545" width="0.6640625" style="315" customWidth="1"/>
    <col min="1546" max="1548" width="8.6640625" style="315" customWidth="1"/>
    <col min="1549" max="1549" width="0.6640625" style="315" customWidth="1"/>
    <col min="1550" max="1552" width="8.6640625" style="315" customWidth="1"/>
    <col min="1553" max="1553" width="0.6640625" style="315" customWidth="1"/>
    <col min="1554" max="1556" width="8.6640625" style="315" customWidth="1"/>
    <col min="1557" max="1557" width="0.6640625" style="315" customWidth="1"/>
    <col min="1558" max="1558" width="10.33203125" style="315" bestFit="1" customWidth="1"/>
    <col min="1559" max="1560" width="8.44140625" style="315" bestFit="1" customWidth="1"/>
    <col min="1561" max="1561" width="10.109375" style="315" customWidth="1"/>
    <col min="1562" max="1563" width="8.6640625" style="315" customWidth="1"/>
    <col min="1564" max="1564" width="0.6640625" style="315" customWidth="1"/>
    <col min="1565" max="1567" width="8.6640625" style="315" customWidth="1"/>
    <col min="1568" max="1568" width="0.6640625" style="315" customWidth="1"/>
    <col min="1569" max="1569" width="10.88671875" style="315" customWidth="1"/>
    <col min="1570" max="1792" width="13.88671875" style="315"/>
    <col min="1793" max="1793" width="19.33203125" style="315" customWidth="1"/>
    <col min="1794" max="1796" width="8.6640625" style="315" customWidth="1"/>
    <col min="1797" max="1797" width="0.6640625" style="315" customWidth="1"/>
    <col min="1798" max="1800" width="8.6640625" style="315" customWidth="1"/>
    <col min="1801" max="1801" width="0.6640625" style="315" customWidth="1"/>
    <col min="1802" max="1804" width="8.6640625" style="315" customWidth="1"/>
    <col min="1805" max="1805" width="0.6640625" style="315" customWidth="1"/>
    <col min="1806" max="1808" width="8.6640625" style="315" customWidth="1"/>
    <col min="1809" max="1809" width="0.6640625" style="315" customWidth="1"/>
    <col min="1810" max="1812" width="8.6640625" style="315" customWidth="1"/>
    <col min="1813" max="1813" width="0.6640625" style="315" customWidth="1"/>
    <col min="1814" max="1814" width="10.33203125" style="315" bestFit="1" customWidth="1"/>
    <col min="1815" max="1816" width="8.44140625" style="315" bestFit="1" customWidth="1"/>
    <col min="1817" max="1817" width="10.109375" style="315" customWidth="1"/>
    <col min="1818" max="1819" width="8.6640625" style="315" customWidth="1"/>
    <col min="1820" max="1820" width="0.6640625" style="315" customWidth="1"/>
    <col min="1821" max="1823" width="8.6640625" style="315" customWidth="1"/>
    <col min="1824" max="1824" width="0.6640625" style="315" customWidth="1"/>
    <col min="1825" max="1825" width="10.88671875" style="315" customWidth="1"/>
    <col min="1826" max="2048" width="13.88671875" style="315"/>
    <col min="2049" max="2049" width="19.33203125" style="315" customWidth="1"/>
    <col min="2050" max="2052" width="8.6640625" style="315" customWidth="1"/>
    <col min="2053" max="2053" width="0.6640625" style="315" customWidth="1"/>
    <col min="2054" max="2056" width="8.6640625" style="315" customWidth="1"/>
    <col min="2057" max="2057" width="0.6640625" style="315" customWidth="1"/>
    <col min="2058" max="2060" width="8.6640625" style="315" customWidth="1"/>
    <col min="2061" max="2061" width="0.6640625" style="315" customWidth="1"/>
    <col min="2062" max="2064" width="8.6640625" style="315" customWidth="1"/>
    <col min="2065" max="2065" width="0.6640625" style="315" customWidth="1"/>
    <col min="2066" max="2068" width="8.6640625" style="315" customWidth="1"/>
    <col min="2069" max="2069" width="0.6640625" style="315" customWidth="1"/>
    <col min="2070" max="2070" width="10.33203125" style="315" bestFit="1" customWidth="1"/>
    <col min="2071" max="2072" width="8.44140625" style="315" bestFit="1" customWidth="1"/>
    <col min="2073" max="2073" width="10.109375" style="315" customWidth="1"/>
    <col min="2074" max="2075" width="8.6640625" style="315" customWidth="1"/>
    <col min="2076" max="2076" width="0.6640625" style="315" customWidth="1"/>
    <col min="2077" max="2079" width="8.6640625" style="315" customWidth="1"/>
    <col min="2080" max="2080" width="0.6640625" style="315" customWidth="1"/>
    <col min="2081" max="2081" width="10.88671875" style="315" customWidth="1"/>
    <col min="2082" max="2304" width="13.88671875" style="315"/>
    <col min="2305" max="2305" width="19.33203125" style="315" customWidth="1"/>
    <col min="2306" max="2308" width="8.6640625" style="315" customWidth="1"/>
    <col min="2309" max="2309" width="0.6640625" style="315" customWidth="1"/>
    <col min="2310" max="2312" width="8.6640625" style="315" customWidth="1"/>
    <col min="2313" max="2313" width="0.6640625" style="315" customWidth="1"/>
    <col min="2314" max="2316" width="8.6640625" style="315" customWidth="1"/>
    <col min="2317" max="2317" width="0.6640625" style="315" customWidth="1"/>
    <col min="2318" max="2320" width="8.6640625" style="315" customWidth="1"/>
    <col min="2321" max="2321" width="0.6640625" style="315" customWidth="1"/>
    <col min="2322" max="2324" width="8.6640625" style="315" customWidth="1"/>
    <col min="2325" max="2325" width="0.6640625" style="315" customWidth="1"/>
    <col min="2326" max="2326" width="10.33203125" style="315" bestFit="1" customWidth="1"/>
    <col min="2327" max="2328" width="8.44140625" style="315" bestFit="1" customWidth="1"/>
    <col min="2329" max="2329" width="10.109375" style="315" customWidth="1"/>
    <col min="2330" max="2331" width="8.6640625" style="315" customWidth="1"/>
    <col min="2332" max="2332" width="0.6640625" style="315" customWidth="1"/>
    <col min="2333" max="2335" width="8.6640625" style="315" customWidth="1"/>
    <col min="2336" max="2336" width="0.6640625" style="315" customWidth="1"/>
    <col min="2337" max="2337" width="10.88671875" style="315" customWidth="1"/>
    <col min="2338" max="2560" width="13.88671875" style="315"/>
    <col min="2561" max="2561" width="19.33203125" style="315" customWidth="1"/>
    <col min="2562" max="2564" width="8.6640625" style="315" customWidth="1"/>
    <col min="2565" max="2565" width="0.6640625" style="315" customWidth="1"/>
    <col min="2566" max="2568" width="8.6640625" style="315" customWidth="1"/>
    <col min="2569" max="2569" width="0.6640625" style="315" customWidth="1"/>
    <col min="2570" max="2572" width="8.6640625" style="315" customWidth="1"/>
    <col min="2573" max="2573" width="0.6640625" style="315" customWidth="1"/>
    <col min="2574" max="2576" width="8.6640625" style="315" customWidth="1"/>
    <col min="2577" max="2577" width="0.6640625" style="315" customWidth="1"/>
    <col min="2578" max="2580" width="8.6640625" style="315" customWidth="1"/>
    <col min="2581" max="2581" width="0.6640625" style="315" customWidth="1"/>
    <col min="2582" max="2582" width="10.33203125" style="315" bestFit="1" customWidth="1"/>
    <col min="2583" max="2584" width="8.44140625" style="315" bestFit="1" customWidth="1"/>
    <col min="2585" max="2585" width="10.109375" style="315" customWidth="1"/>
    <col min="2586" max="2587" width="8.6640625" style="315" customWidth="1"/>
    <col min="2588" max="2588" width="0.6640625" style="315" customWidth="1"/>
    <col min="2589" max="2591" width="8.6640625" style="315" customWidth="1"/>
    <col min="2592" max="2592" width="0.6640625" style="315" customWidth="1"/>
    <col min="2593" max="2593" width="10.88671875" style="315" customWidth="1"/>
    <col min="2594" max="2816" width="13.88671875" style="315"/>
    <col min="2817" max="2817" width="19.33203125" style="315" customWidth="1"/>
    <col min="2818" max="2820" width="8.6640625" style="315" customWidth="1"/>
    <col min="2821" max="2821" width="0.6640625" style="315" customWidth="1"/>
    <col min="2822" max="2824" width="8.6640625" style="315" customWidth="1"/>
    <col min="2825" max="2825" width="0.6640625" style="315" customWidth="1"/>
    <col min="2826" max="2828" width="8.6640625" style="315" customWidth="1"/>
    <col min="2829" max="2829" width="0.6640625" style="315" customWidth="1"/>
    <col min="2830" max="2832" width="8.6640625" style="315" customWidth="1"/>
    <col min="2833" max="2833" width="0.6640625" style="315" customWidth="1"/>
    <col min="2834" max="2836" width="8.6640625" style="315" customWidth="1"/>
    <col min="2837" max="2837" width="0.6640625" style="315" customWidth="1"/>
    <col min="2838" max="2838" width="10.33203125" style="315" bestFit="1" customWidth="1"/>
    <col min="2839" max="2840" width="8.44140625" style="315" bestFit="1" customWidth="1"/>
    <col min="2841" max="2841" width="10.109375" style="315" customWidth="1"/>
    <col min="2842" max="2843" width="8.6640625" style="315" customWidth="1"/>
    <col min="2844" max="2844" width="0.6640625" style="315" customWidth="1"/>
    <col min="2845" max="2847" width="8.6640625" style="315" customWidth="1"/>
    <col min="2848" max="2848" width="0.6640625" style="315" customWidth="1"/>
    <col min="2849" max="2849" width="10.88671875" style="315" customWidth="1"/>
    <col min="2850" max="3072" width="13.88671875" style="315"/>
    <col min="3073" max="3073" width="19.33203125" style="315" customWidth="1"/>
    <col min="3074" max="3076" width="8.6640625" style="315" customWidth="1"/>
    <col min="3077" max="3077" width="0.6640625" style="315" customWidth="1"/>
    <col min="3078" max="3080" width="8.6640625" style="315" customWidth="1"/>
    <col min="3081" max="3081" width="0.6640625" style="315" customWidth="1"/>
    <col min="3082" max="3084" width="8.6640625" style="315" customWidth="1"/>
    <col min="3085" max="3085" width="0.6640625" style="315" customWidth="1"/>
    <col min="3086" max="3088" width="8.6640625" style="315" customWidth="1"/>
    <col min="3089" max="3089" width="0.6640625" style="315" customWidth="1"/>
    <col min="3090" max="3092" width="8.6640625" style="315" customWidth="1"/>
    <col min="3093" max="3093" width="0.6640625" style="315" customWidth="1"/>
    <col min="3094" max="3094" width="10.33203125" style="315" bestFit="1" customWidth="1"/>
    <col min="3095" max="3096" width="8.44140625" style="315" bestFit="1" customWidth="1"/>
    <col min="3097" max="3097" width="10.109375" style="315" customWidth="1"/>
    <col min="3098" max="3099" width="8.6640625" style="315" customWidth="1"/>
    <col min="3100" max="3100" width="0.6640625" style="315" customWidth="1"/>
    <col min="3101" max="3103" width="8.6640625" style="315" customWidth="1"/>
    <col min="3104" max="3104" width="0.6640625" style="315" customWidth="1"/>
    <col min="3105" max="3105" width="10.88671875" style="315" customWidth="1"/>
    <col min="3106" max="3328" width="13.88671875" style="315"/>
    <col min="3329" max="3329" width="19.33203125" style="315" customWidth="1"/>
    <col min="3330" max="3332" width="8.6640625" style="315" customWidth="1"/>
    <col min="3333" max="3333" width="0.6640625" style="315" customWidth="1"/>
    <col min="3334" max="3336" width="8.6640625" style="315" customWidth="1"/>
    <col min="3337" max="3337" width="0.6640625" style="315" customWidth="1"/>
    <col min="3338" max="3340" width="8.6640625" style="315" customWidth="1"/>
    <col min="3341" max="3341" width="0.6640625" style="315" customWidth="1"/>
    <col min="3342" max="3344" width="8.6640625" style="315" customWidth="1"/>
    <col min="3345" max="3345" width="0.6640625" style="315" customWidth="1"/>
    <col min="3346" max="3348" width="8.6640625" style="315" customWidth="1"/>
    <col min="3349" max="3349" width="0.6640625" style="315" customWidth="1"/>
    <col min="3350" max="3350" width="10.33203125" style="315" bestFit="1" customWidth="1"/>
    <col min="3351" max="3352" width="8.44140625" style="315" bestFit="1" customWidth="1"/>
    <col min="3353" max="3353" width="10.109375" style="315" customWidth="1"/>
    <col min="3354" max="3355" width="8.6640625" style="315" customWidth="1"/>
    <col min="3356" max="3356" width="0.6640625" style="315" customWidth="1"/>
    <col min="3357" max="3359" width="8.6640625" style="315" customWidth="1"/>
    <col min="3360" max="3360" width="0.6640625" style="315" customWidth="1"/>
    <col min="3361" max="3361" width="10.88671875" style="315" customWidth="1"/>
    <col min="3362" max="3584" width="13.88671875" style="315"/>
    <col min="3585" max="3585" width="19.33203125" style="315" customWidth="1"/>
    <col min="3586" max="3588" width="8.6640625" style="315" customWidth="1"/>
    <col min="3589" max="3589" width="0.6640625" style="315" customWidth="1"/>
    <col min="3590" max="3592" width="8.6640625" style="315" customWidth="1"/>
    <col min="3593" max="3593" width="0.6640625" style="315" customWidth="1"/>
    <col min="3594" max="3596" width="8.6640625" style="315" customWidth="1"/>
    <col min="3597" max="3597" width="0.6640625" style="315" customWidth="1"/>
    <col min="3598" max="3600" width="8.6640625" style="315" customWidth="1"/>
    <col min="3601" max="3601" width="0.6640625" style="315" customWidth="1"/>
    <col min="3602" max="3604" width="8.6640625" style="315" customWidth="1"/>
    <col min="3605" max="3605" width="0.6640625" style="315" customWidth="1"/>
    <col min="3606" max="3606" width="10.33203125" style="315" bestFit="1" customWidth="1"/>
    <col min="3607" max="3608" width="8.44140625" style="315" bestFit="1" customWidth="1"/>
    <col min="3609" max="3609" width="10.109375" style="315" customWidth="1"/>
    <col min="3610" max="3611" width="8.6640625" style="315" customWidth="1"/>
    <col min="3612" max="3612" width="0.6640625" style="315" customWidth="1"/>
    <col min="3613" max="3615" width="8.6640625" style="315" customWidth="1"/>
    <col min="3616" max="3616" width="0.6640625" style="315" customWidth="1"/>
    <col min="3617" max="3617" width="10.88671875" style="315" customWidth="1"/>
    <col min="3618" max="3840" width="13.88671875" style="315"/>
    <col min="3841" max="3841" width="19.33203125" style="315" customWidth="1"/>
    <col min="3842" max="3844" width="8.6640625" style="315" customWidth="1"/>
    <col min="3845" max="3845" width="0.6640625" style="315" customWidth="1"/>
    <col min="3846" max="3848" width="8.6640625" style="315" customWidth="1"/>
    <col min="3849" max="3849" width="0.6640625" style="315" customWidth="1"/>
    <col min="3850" max="3852" width="8.6640625" style="315" customWidth="1"/>
    <col min="3853" max="3853" width="0.6640625" style="315" customWidth="1"/>
    <col min="3854" max="3856" width="8.6640625" style="315" customWidth="1"/>
    <col min="3857" max="3857" width="0.6640625" style="315" customWidth="1"/>
    <col min="3858" max="3860" width="8.6640625" style="315" customWidth="1"/>
    <col min="3861" max="3861" width="0.6640625" style="315" customWidth="1"/>
    <col min="3862" max="3862" width="10.33203125" style="315" bestFit="1" customWidth="1"/>
    <col min="3863" max="3864" width="8.44140625" style="315" bestFit="1" customWidth="1"/>
    <col min="3865" max="3865" width="10.109375" style="315" customWidth="1"/>
    <col min="3866" max="3867" width="8.6640625" style="315" customWidth="1"/>
    <col min="3868" max="3868" width="0.6640625" style="315" customWidth="1"/>
    <col min="3869" max="3871" width="8.6640625" style="315" customWidth="1"/>
    <col min="3872" max="3872" width="0.6640625" style="315" customWidth="1"/>
    <col min="3873" max="3873" width="10.88671875" style="315" customWidth="1"/>
    <col min="3874" max="4096" width="13.88671875" style="315"/>
    <col min="4097" max="4097" width="19.33203125" style="315" customWidth="1"/>
    <col min="4098" max="4100" width="8.6640625" style="315" customWidth="1"/>
    <col min="4101" max="4101" width="0.6640625" style="315" customWidth="1"/>
    <col min="4102" max="4104" width="8.6640625" style="315" customWidth="1"/>
    <col min="4105" max="4105" width="0.6640625" style="315" customWidth="1"/>
    <col min="4106" max="4108" width="8.6640625" style="315" customWidth="1"/>
    <col min="4109" max="4109" width="0.6640625" style="315" customWidth="1"/>
    <col min="4110" max="4112" width="8.6640625" style="315" customWidth="1"/>
    <col min="4113" max="4113" width="0.6640625" style="315" customWidth="1"/>
    <col min="4114" max="4116" width="8.6640625" style="315" customWidth="1"/>
    <col min="4117" max="4117" width="0.6640625" style="315" customWidth="1"/>
    <col min="4118" max="4118" width="10.33203125" style="315" bestFit="1" customWidth="1"/>
    <col min="4119" max="4120" width="8.44140625" style="315" bestFit="1" customWidth="1"/>
    <col min="4121" max="4121" width="10.109375" style="315" customWidth="1"/>
    <col min="4122" max="4123" width="8.6640625" style="315" customWidth="1"/>
    <col min="4124" max="4124" width="0.6640625" style="315" customWidth="1"/>
    <col min="4125" max="4127" width="8.6640625" style="315" customWidth="1"/>
    <col min="4128" max="4128" width="0.6640625" style="315" customWidth="1"/>
    <col min="4129" max="4129" width="10.88671875" style="315" customWidth="1"/>
    <col min="4130" max="4352" width="13.88671875" style="315"/>
    <col min="4353" max="4353" width="19.33203125" style="315" customWidth="1"/>
    <col min="4354" max="4356" width="8.6640625" style="315" customWidth="1"/>
    <col min="4357" max="4357" width="0.6640625" style="315" customWidth="1"/>
    <col min="4358" max="4360" width="8.6640625" style="315" customWidth="1"/>
    <col min="4361" max="4361" width="0.6640625" style="315" customWidth="1"/>
    <col min="4362" max="4364" width="8.6640625" style="315" customWidth="1"/>
    <col min="4365" max="4365" width="0.6640625" style="315" customWidth="1"/>
    <col min="4366" max="4368" width="8.6640625" style="315" customWidth="1"/>
    <col min="4369" max="4369" width="0.6640625" style="315" customWidth="1"/>
    <col min="4370" max="4372" width="8.6640625" style="315" customWidth="1"/>
    <col min="4373" max="4373" width="0.6640625" style="315" customWidth="1"/>
    <col min="4374" max="4374" width="10.33203125" style="315" bestFit="1" customWidth="1"/>
    <col min="4375" max="4376" width="8.44140625" style="315" bestFit="1" customWidth="1"/>
    <col min="4377" max="4377" width="10.109375" style="315" customWidth="1"/>
    <col min="4378" max="4379" width="8.6640625" style="315" customWidth="1"/>
    <col min="4380" max="4380" width="0.6640625" style="315" customWidth="1"/>
    <col min="4381" max="4383" width="8.6640625" style="315" customWidth="1"/>
    <col min="4384" max="4384" width="0.6640625" style="315" customWidth="1"/>
    <col min="4385" max="4385" width="10.88671875" style="315" customWidth="1"/>
    <col min="4386" max="4608" width="13.88671875" style="315"/>
    <col min="4609" max="4609" width="19.33203125" style="315" customWidth="1"/>
    <col min="4610" max="4612" width="8.6640625" style="315" customWidth="1"/>
    <col min="4613" max="4613" width="0.6640625" style="315" customWidth="1"/>
    <col min="4614" max="4616" width="8.6640625" style="315" customWidth="1"/>
    <col min="4617" max="4617" width="0.6640625" style="315" customWidth="1"/>
    <col min="4618" max="4620" width="8.6640625" style="315" customWidth="1"/>
    <col min="4621" max="4621" width="0.6640625" style="315" customWidth="1"/>
    <col min="4622" max="4624" width="8.6640625" style="315" customWidth="1"/>
    <col min="4625" max="4625" width="0.6640625" style="315" customWidth="1"/>
    <col min="4626" max="4628" width="8.6640625" style="315" customWidth="1"/>
    <col min="4629" max="4629" width="0.6640625" style="315" customWidth="1"/>
    <col min="4630" max="4630" width="10.33203125" style="315" bestFit="1" customWidth="1"/>
    <col min="4631" max="4632" width="8.44140625" style="315" bestFit="1" customWidth="1"/>
    <col min="4633" max="4633" width="10.109375" style="315" customWidth="1"/>
    <col min="4634" max="4635" width="8.6640625" style="315" customWidth="1"/>
    <col min="4636" max="4636" width="0.6640625" style="315" customWidth="1"/>
    <col min="4637" max="4639" width="8.6640625" style="315" customWidth="1"/>
    <col min="4640" max="4640" width="0.6640625" style="315" customWidth="1"/>
    <col min="4641" max="4641" width="10.88671875" style="315" customWidth="1"/>
    <col min="4642" max="4864" width="13.88671875" style="315"/>
    <col min="4865" max="4865" width="19.33203125" style="315" customWidth="1"/>
    <col min="4866" max="4868" width="8.6640625" style="315" customWidth="1"/>
    <col min="4869" max="4869" width="0.6640625" style="315" customWidth="1"/>
    <col min="4870" max="4872" width="8.6640625" style="315" customWidth="1"/>
    <col min="4873" max="4873" width="0.6640625" style="315" customWidth="1"/>
    <col min="4874" max="4876" width="8.6640625" style="315" customWidth="1"/>
    <col min="4877" max="4877" width="0.6640625" style="315" customWidth="1"/>
    <col min="4878" max="4880" width="8.6640625" style="315" customWidth="1"/>
    <col min="4881" max="4881" width="0.6640625" style="315" customWidth="1"/>
    <col min="4882" max="4884" width="8.6640625" style="315" customWidth="1"/>
    <col min="4885" max="4885" width="0.6640625" style="315" customWidth="1"/>
    <col min="4886" max="4886" width="10.33203125" style="315" bestFit="1" customWidth="1"/>
    <col min="4887" max="4888" width="8.44140625" style="315" bestFit="1" customWidth="1"/>
    <col min="4889" max="4889" width="10.109375" style="315" customWidth="1"/>
    <col min="4890" max="4891" width="8.6640625" style="315" customWidth="1"/>
    <col min="4892" max="4892" width="0.6640625" style="315" customWidth="1"/>
    <col min="4893" max="4895" width="8.6640625" style="315" customWidth="1"/>
    <col min="4896" max="4896" width="0.6640625" style="315" customWidth="1"/>
    <col min="4897" max="4897" width="10.88671875" style="315" customWidth="1"/>
    <col min="4898" max="5120" width="13.88671875" style="315"/>
    <col min="5121" max="5121" width="19.33203125" style="315" customWidth="1"/>
    <col min="5122" max="5124" width="8.6640625" style="315" customWidth="1"/>
    <col min="5125" max="5125" width="0.6640625" style="315" customWidth="1"/>
    <col min="5126" max="5128" width="8.6640625" style="315" customWidth="1"/>
    <col min="5129" max="5129" width="0.6640625" style="315" customWidth="1"/>
    <col min="5130" max="5132" width="8.6640625" style="315" customWidth="1"/>
    <col min="5133" max="5133" width="0.6640625" style="315" customWidth="1"/>
    <col min="5134" max="5136" width="8.6640625" style="315" customWidth="1"/>
    <col min="5137" max="5137" width="0.6640625" style="315" customWidth="1"/>
    <col min="5138" max="5140" width="8.6640625" style="315" customWidth="1"/>
    <col min="5141" max="5141" width="0.6640625" style="315" customWidth="1"/>
    <col min="5142" max="5142" width="10.33203125" style="315" bestFit="1" customWidth="1"/>
    <col min="5143" max="5144" width="8.44140625" style="315" bestFit="1" customWidth="1"/>
    <col min="5145" max="5145" width="10.109375" style="315" customWidth="1"/>
    <col min="5146" max="5147" width="8.6640625" style="315" customWidth="1"/>
    <col min="5148" max="5148" width="0.6640625" style="315" customWidth="1"/>
    <col min="5149" max="5151" width="8.6640625" style="315" customWidth="1"/>
    <col min="5152" max="5152" width="0.6640625" style="315" customWidth="1"/>
    <col min="5153" max="5153" width="10.88671875" style="315" customWidth="1"/>
    <col min="5154" max="5376" width="13.88671875" style="315"/>
    <col min="5377" max="5377" width="19.33203125" style="315" customWidth="1"/>
    <col min="5378" max="5380" width="8.6640625" style="315" customWidth="1"/>
    <col min="5381" max="5381" width="0.6640625" style="315" customWidth="1"/>
    <col min="5382" max="5384" width="8.6640625" style="315" customWidth="1"/>
    <col min="5385" max="5385" width="0.6640625" style="315" customWidth="1"/>
    <col min="5386" max="5388" width="8.6640625" style="315" customWidth="1"/>
    <col min="5389" max="5389" width="0.6640625" style="315" customWidth="1"/>
    <col min="5390" max="5392" width="8.6640625" style="315" customWidth="1"/>
    <col min="5393" max="5393" width="0.6640625" style="315" customWidth="1"/>
    <col min="5394" max="5396" width="8.6640625" style="315" customWidth="1"/>
    <col min="5397" max="5397" width="0.6640625" style="315" customWidth="1"/>
    <col min="5398" max="5398" width="10.33203125" style="315" bestFit="1" customWidth="1"/>
    <col min="5399" max="5400" width="8.44140625" style="315" bestFit="1" customWidth="1"/>
    <col min="5401" max="5401" width="10.109375" style="315" customWidth="1"/>
    <col min="5402" max="5403" width="8.6640625" style="315" customWidth="1"/>
    <col min="5404" max="5404" width="0.6640625" style="315" customWidth="1"/>
    <col min="5405" max="5407" width="8.6640625" style="315" customWidth="1"/>
    <col min="5408" max="5408" width="0.6640625" style="315" customWidth="1"/>
    <col min="5409" max="5409" width="10.88671875" style="315" customWidth="1"/>
    <col min="5410" max="5632" width="13.88671875" style="315"/>
    <col min="5633" max="5633" width="19.33203125" style="315" customWidth="1"/>
    <col min="5634" max="5636" width="8.6640625" style="315" customWidth="1"/>
    <col min="5637" max="5637" width="0.6640625" style="315" customWidth="1"/>
    <col min="5638" max="5640" width="8.6640625" style="315" customWidth="1"/>
    <col min="5641" max="5641" width="0.6640625" style="315" customWidth="1"/>
    <col min="5642" max="5644" width="8.6640625" style="315" customWidth="1"/>
    <col min="5645" max="5645" width="0.6640625" style="315" customWidth="1"/>
    <col min="5646" max="5648" width="8.6640625" style="315" customWidth="1"/>
    <col min="5649" max="5649" width="0.6640625" style="315" customWidth="1"/>
    <col min="5650" max="5652" width="8.6640625" style="315" customWidth="1"/>
    <col min="5653" max="5653" width="0.6640625" style="315" customWidth="1"/>
    <col min="5654" max="5654" width="10.33203125" style="315" bestFit="1" customWidth="1"/>
    <col min="5655" max="5656" width="8.44140625" style="315" bestFit="1" customWidth="1"/>
    <col min="5657" max="5657" width="10.109375" style="315" customWidth="1"/>
    <col min="5658" max="5659" width="8.6640625" style="315" customWidth="1"/>
    <col min="5660" max="5660" width="0.6640625" style="315" customWidth="1"/>
    <col min="5661" max="5663" width="8.6640625" style="315" customWidth="1"/>
    <col min="5664" max="5664" width="0.6640625" style="315" customWidth="1"/>
    <col min="5665" max="5665" width="10.88671875" style="315" customWidth="1"/>
    <col min="5666" max="5888" width="13.88671875" style="315"/>
    <col min="5889" max="5889" width="19.33203125" style="315" customWidth="1"/>
    <col min="5890" max="5892" width="8.6640625" style="315" customWidth="1"/>
    <col min="5893" max="5893" width="0.6640625" style="315" customWidth="1"/>
    <col min="5894" max="5896" width="8.6640625" style="315" customWidth="1"/>
    <col min="5897" max="5897" width="0.6640625" style="315" customWidth="1"/>
    <col min="5898" max="5900" width="8.6640625" style="315" customWidth="1"/>
    <col min="5901" max="5901" width="0.6640625" style="315" customWidth="1"/>
    <col min="5902" max="5904" width="8.6640625" style="315" customWidth="1"/>
    <col min="5905" max="5905" width="0.6640625" style="315" customWidth="1"/>
    <col min="5906" max="5908" width="8.6640625" style="315" customWidth="1"/>
    <col min="5909" max="5909" width="0.6640625" style="315" customWidth="1"/>
    <col min="5910" max="5910" width="10.33203125" style="315" bestFit="1" customWidth="1"/>
    <col min="5911" max="5912" width="8.44140625" style="315" bestFit="1" customWidth="1"/>
    <col min="5913" max="5913" width="10.109375" style="315" customWidth="1"/>
    <col min="5914" max="5915" width="8.6640625" style="315" customWidth="1"/>
    <col min="5916" max="5916" width="0.6640625" style="315" customWidth="1"/>
    <col min="5917" max="5919" width="8.6640625" style="315" customWidth="1"/>
    <col min="5920" max="5920" width="0.6640625" style="315" customWidth="1"/>
    <col min="5921" max="5921" width="10.88671875" style="315" customWidth="1"/>
    <col min="5922" max="6144" width="13.88671875" style="315"/>
    <col min="6145" max="6145" width="19.33203125" style="315" customWidth="1"/>
    <col min="6146" max="6148" width="8.6640625" style="315" customWidth="1"/>
    <col min="6149" max="6149" width="0.6640625" style="315" customWidth="1"/>
    <col min="6150" max="6152" width="8.6640625" style="315" customWidth="1"/>
    <col min="6153" max="6153" width="0.6640625" style="315" customWidth="1"/>
    <col min="6154" max="6156" width="8.6640625" style="315" customWidth="1"/>
    <col min="6157" max="6157" width="0.6640625" style="315" customWidth="1"/>
    <col min="6158" max="6160" width="8.6640625" style="315" customWidth="1"/>
    <col min="6161" max="6161" width="0.6640625" style="315" customWidth="1"/>
    <col min="6162" max="6164" width="8.6640625" style="315" customWidth="1"/>
    <col min="6165" max="6165" width="0.6640625" style="315" customWidth="1"/>
    <col min="6166" max="6166" width="10.33203125" style="315" bestFit="1" customWidth="1"/>
    <col min="6167" max="6168" width="8.44140625" style="315" bestFit="1" customWidth="1"/>
    <col min="6169" max="6169" width="10.109375" style="315" customWidth="1"/>
    <col min="6170" max="6171" width="8.6640625" style="315" customWidth="1"/>
    <col min="6172" max="6172" width="0.6640625" style="315" customWidth="1"/>
    <col min="6173" max="6175" width="8.6640625" style="315" customWidth="1"/>
    <col min="6176" max="6176" width="0.6640625" style="315" customWidth="1"/>
    <col min="6177" max="6177" width="10.88671875" style="315" customWidth="1"/>
    <col min="6178" max="6400" width="13.88671875" style="315"/>
    <col min="6401" max="6401" width="19.33203125" style="315" customWidth="1"/>
    <col min="6402" max="6404" width="8.6640625" style="315" customWidth="1"/>
    <col min="6405" max="6405" width="0.6640625" style="315" customWidth="1"/>
    <col min="6406" max="6408" width="8.6640625" style="315" customWidth="1"/>
    <col min="6409" max="6409" width="0.6640625" style="315" customWidth="1"/>
    <col min="6410" max="6412" width="8.6640625" style="315" customWidth="1"/>
    <col min="6413" max="6413" width="0.6640625" style="315" customWidth="1"/>
    <col min="6414" max="6416" width="8.6640625" style="315" customWidth="1"/>
    <col min="6417" max="6417" width="0.6640625" style="315" customWidth="1"/>
    <col min="6418" max="6420" width="8.6640625" style="315" customWidth="1"/>
    <col min="6421" max="6421" width="0.6640625" style="315" customWidth="1"/>
    <col min="6422" max="6422" width="10.33203125" style="315" bestFit="1" customWidth="1"/>
    <col min="6423" max="6424" width="8.44140625" style="315" bestFit="1" customWidth="1"/>
    <col min="6425" max="6425" width="10.109375" style="315" customWidth="1"/>
    <col min="6426" max="6427" width="8.6640625" style="315" customWidth="1"/>
    <col min="6428" max="6428" width="0.6640625" style="315" customWidth="1"/>
    <col min="6429" max="6431" width="8.6640625" style="315" customWidth="1"/>
    <col min="6432" max="6432" width="0.6640625" style="315" customWidth="1"/>
    <col min="6433" max="6433" width="10.88671875" style="315" customWidth="1"/>
    <col min="6434" max="6656" width="13.88671875" style="315"/>
    <col min="6657" max="6657" width="19.33203125" style="315" customWidth="1"/>
    <col min="6658" max="6660" width="8.6640625" style="315" customWidth="1"/>
    <col min="6661" max="6661" width="0.6640625" style="315" customWidth="1"/>
    <col min="6662" max="6664" width="8.6640625" style="315" customWidth="1"/>
    <col min="6665" max="6665" width="0.6640625" style="315" customWidth="1"/>
    <col min="6666" max="6668" width="8.6640625" style="315" customWidth="1"/>
    <col min="6669" max="6669" width="0.6640625" style="315" customWidth="1"/>
    <col min="6670" max="6672" width="8.6640625" style="315" customWidth="1"/>
    <col min="6673" max="6673" width="0.6640625" style="315" customWidth="1"/>
    <col min="6674" max="6676" width="8.6640625" style="315" customWidth="1"/>
    <col min="6677" max="6677" width="0.6640625" style="315" customWidth="1"/>
    <col min="6678" max="6678" width="10.33203125" style="315" bestFit="1" customWidth="1"/>
    <col min="6679" max="6680" width="8.44140625" style="315" bestFit="1" customWidth="1"/>
    <col min="6681" max="6681" width="10.109375" style="315" customWidth="1"/>
    <col min="6682" max="6683" width="8.6640625" style="315" customWidth="1"/>
    <col min="6684" max="6684" width="0.6640625" style="315" customWidth="1"/>
    <col min="6685" max="6687" width="8.6640625" style="315" customWidth="1"/>
    <col min="6688" max="6688" width="0.6640625" style="315" customWidth="1"/>
    <col min="6689" max="6689" width="10.88671875" style="315" customWidth="1"/>
    <col min="6690" max="6912" width="13.88671875" style="315"/>
    <col min="6913" max="6913" width="19.33203125" style="315" customWidth="1"/>
    <col min="6914" max="6916" width="8.6640625" style="315" customWidth="1"/>
    <col min="6917" max="6917" width="0.6640625" style="315" customWidth="1"/>
    <col min="6918" max="6920" width="8.6640625" style="315" customWidth="1"/>
    <col min="6921" max="6921" width="0.6640625" style="315" customWidth="1"/>
    <col min="6922" max="6924" width="8.6640625" style="315" customWidth="1"/>
    <col min="6925" max="6925" width="0.6640625" style="315" customWidth="1"/>
    <col min="6926" max="6928" width="8.6640625" style="315" customWidth="1"/>
    <col min="6929" max="6929" width="0.6640625" style="315" customWidth="1"/>
    <col min="6930" max="6932" width="8.6640625" style="315" customWidth="1"/>
    <col min="6933" max="6933" width="0.6640625" style="315" customWidth="1"/>
    <col min="6934" max="6934" width="10.33203125" style="315" bestFit="1" customWidth="1"/>
    <col min="6935" max="6936" width="8.44140625" style="315" bestFit="1" customWidth="1"/>
    <col min="6937" max="6937" width="10.109375" style="315" customWidth="1"/>
    <col min="6938" max="6939" width="8.6640625" style="315" customWidth="1"/>
    <col min="6940" max="6940" width="0.6640625" style="315" customWidth="1"/>
    <col min="6941" max="6943" width="8.6640625" style="315" customWidth="1"/>
    <col min="6944" max="6944" width="0.6640625" style="315" customWidth="1"/>
    <col min="6945" max="6945" width="10.88671875" style="315" customWidth="1"/>
    <col min="6946" max="7168" width="13.88671875" style="315"/>
    <col min="7169" max="7169" width="19.33203125" style="315" customWidth="1"/>
    <col min="7170" max="7172" width="8.6640625" style="315" customWidth="1"/>
    <col min="7173" max="7173" width="0.6640625" style="315" customWidth="1"/>
    <col min="7174" max="7176" width="8.6640625" style="315" customWidth="1"/>
    <col min="7177" max="7177" width="0.6640625" style="315" customWidth="1"/>
    <col min="7178" max="7180" width="8.6640625" style="315" customWidth="1"/>
    <col min="7181" max="7181" width="0.6640625" style="315" customWidth="1"/>
    <col min="7182" max="7184" width="8.6640625" style="315" customWidth="1"/>
    <col min="7185" max="7185" width="0.6640625" style="315" customWidth="1"/>
    <col min="7186" max="7188" width="8.6640625" style="315" customWidth="1"/>
    <col min="7189" max="7189" width="0.6640625" style="315" customWidth="1"/>
    <col min="7190" max="7190" width="10.33203125" style="315" bestFit="1" customWidth="1"/>
    <col min="7191" max="7192" width="8.44140625" style="315" bestFit="1" customWidth="1"/>
    <col min="7193" max="7193" width="10.109375" style="315" customWidth="1"/>
    <col min="7194" max="7195" width="8.6640625" style="315" customWidth="1"/>
    <col min="7196" max="7196" width="0.6640625" style="315" customWidth="1"/>
    <col min="7197" max="7199" width="8.6640625" style="315" customWidth="1"/>
    <col min="7200" max="7200" width="0.6640625" style="315" customWidth="1"/>
    <col min="7201" max="7201" width="10.88671875" style="315" customWidth="1"/>
    <col min="7202" max="7424" width="13.88671875" style="315"/>
    <col min="7425" max="7425" width="19.33203125" style="315" customWidth="1"/>
    <col min="7426" max="7428" width="8.6640625" style="315" customWidth="1"/>
    <col min="7429" max="7429" width="0.6640625" style="315" customWidth="1"/>
    <col min="7430" max="7432" width="8.6640625" style="315" customWidth="1"/>
    <col min="7433" max="7433" width="0.6640625" style="315" customWidth="1"/>
    <col min="7434" max="7436" width="8.6640625" style="315" customWidth="1"/>
    <col min="7437" max="7437" width="0.6640625" style="315" customWidth="1"/>
    <col min="7438" max="7440" width="8.6640625" style="315" customWidth="1"/>
    <col min="7441" max="7441" width="0.6640625" style="315" customWidth="1"/>
    <col min="7442" max="7444" width="8.6640625" style="315" customWidth="1"/>
    <col min="7445" max="7445" width="0.6640625" style="315" customWidth="1"/>
    <col min="7446" max="7446" width="10.33203125" style="315" bestFit="1" customWidth="1"/>
    <col min="7447" max="7448" width="8.44140625" style="315" bestFit="1" customWidth="1"/>
    <col min="7449" max="7449" width="10.109375" style="315" customWidth="1"/>
    <col min="7450" max="7451" width="8.6640625" style="315" customWidth="1"/>
    <col min="7452" max="7452" width="0.6640625" style="315" customWidth="1"/>
    <col min="7453" max="7455" width="8.6640625" style="315" customWidth="1"/>
    <col min="7456" max="7456" width="0.6640625" style="315" customWidth="1"/>
    <col min="7457" max="7457" width="10.88671875" style="315" customWidth="1"/>
    <col min="7458" max="7680" width="13.88671875" style="315"/>
    <col min="7681" max="7681" width="19.33203125" style="315" customWidth="1"/>
    <col min="7682" max="7684" width="8.6640625" style="315" customWidth="1"/>
    <col min="7685" max="7685" width="0.6640625" style="315" customWidth="1"/>
    <col min="7686" max="7688" width="8.6640625" style="315" customWidth="1"/>
    <col min="7689" max="7689" width="0.6640625" style="315" customWidth="1"/>
    <col min="7690" max="7692" width="8.6640625" style="315" customWidth="1"/>
    <col min="7693" max="7693" width="0.6640625" style="315" customWidth="1"/>
    <col min="7694" max="7696" width="8.6640625" style="315" customWidth="1"/>
    <col min="7697" max="7697" width="0.6640625" style="315" customWidth="1"/>
    <col min="7698" max="7700" width="8.6640625" style="315" customWidth="1"/>
    <col min="7701" max="7701" width="0.6640625" style="315" customWidth="1"/>
    <col min="7702" max="7702" width="10.33203125" style="315" bestFit="1" customWidth="1"/>
    <col min="7703" max="7704" width="8.44140625" style="315" bestFit="1" customWidth="1"/>
    <col min="7705" max="7705" width="10.109375" style="315" customWidth="1"/>
    <col min="7706" max="7707" width="8.6640625" style="315" customWidth="1"/>
    <col min="7708" max="7708" width="0.6640625" style="315" customWidth="1"/>
    <col min="7709" max="7711" width="8.6640625" style="315" customWidth="1"/>
    <col min="7712" max="7712" width="0.6640625" style="315" customWidth="1"/>
    <col min="7713" max="7713" width="10.88671875" style="315" customWidth="1"/>
    <col min="7714" max="7936" width="13.88671875" style="315"/>
    <col min="7937" max="7937" width="19.33203125" style="315" customWidth="1"/>
    <col min="7938" max="7940" width="8.6640625" style="315" customWidth="1"/>
    <col min="7941" max="7941" width="0.6640625" style="315" customWidth="1"/>
    <col min="7942" max="7944" width="8.6640625" style="315" customWidth="1"/>
    <col min="7945" max="7945" width="0.6640625" style="315" customWidth="1"/>
    <col min="7946" max="7948" width="8.6640625" style="315" customWidth="1"/>
    <col min="7949" max="7949" width="0.6640625" style="315" customWidth="1"/>
    <col min="7950" max="7952" width="8.6640625" style="315" customWidth="1"/>
    <col min="7953" max="7953" width="0.6640625" style="315" customWidth="1"/>
    <col min="7954" max="7956" width="8.6640625" style="315" customWidth="1"/>
    <col min="7957" max="7957" width="0.6640625" style="315" customWidth="1"/>
    <col min="7958" max="7958" width="10.33203125" style="315" bestFit="1" customWidth="1"/>
    <col min="7959" max="7960" width="8.44140625" style="315" bestFit="1" customWidth="1"/>
    <col min="7961" max="7961" width="10.109375" style="315" customWidth="1"/>
    <col min="7962" max="7963" width="8.6640625" style="315" customWidth="1"/>
    <col min="7964" max="7964" width="0.6640625" style="315" customWidth="1"/>
    <col min="7965" max="7967" width="8.6640625" style="315" customWidth="1"/>
    <col min="7968" max="7968" width="0.6640625" style="315" customWidth="1"/>
    <col min="7969" max="7969" width="10.88671875" style="315" customWidth="1"/>
    <col min="7970" max="8192" width="13.88671875" style="315"/>
    <col min="8193" max="8193" width="19.33203125" style="315" customWidth="1"/>
    <col min="8194" max="8196" width="8.6640625" style="315" customWidth="1"/>
    <col min="8197" max="8197" width="0.6640625" style="315" customWidth="1"/>
    <col min="8198" max="8200" width="8.6640625" style="315" customWidth="1"/>
    <col min="8201" max="8201" width="0.6640625" style="315" customWidth="1"/>
    <col min="8202" max="8204" width="8.6640625" style="315" customWidth="1"/>
    <col min="8205" max="8205" width="0.6640625" style="315" customWidth="1"/>
    <col min="8206" max="8208" width="8.6640625" style="315" customWidth="1"/>
    <col min="8209" max="8209" width="0.6640625" style="315" customWidth="1"/>
    <col min="8210" max="8212" width="8.6640625" style="315" customWidth="1"/>
    <col min="8213" max="8213" width="0.6640625" style="315" customWidth="1"/>
    <col min="8214" max="8214" width="10.33203125" style="315" bestFit="1" customWidth="1"/>
    <col min="8215" max="8216" width="8.44140625" style="315" bestFit="1" customWidth="1"/>
    <col min="8217" max="8217" width="10.109375" style="315" customWidth="1"/>
    <col min="8218" max="8219" width="8.6640625" style="315" customWidth="1"/>
    <col min="8220" max="8220" width="0.6640625" style="315" customWidth="1"/>
    <col min="8221" max="8223" width="8.6640625" style="315" customWidth="1"/>
    <col min="8224" max="8224" width="0.6640625" style="315" customWidth="1"/>
    <col min="8225" max="8225" width="10.88671875" style="315" customWidth="1"/>
    <col min="8226" max="8448" width="13.88671875" style="315"/>
    <col min="8449" max="8449" width="19.33203125" style="315" customWidth="1"/>
    <col min="8450" max="8452" width="8.6640625" style="315" customWidth="1"/>
    <col min="8453" max="8453" width="0.6640625" style="315" customWidth="1"/>
    <col min="8454" max="8456" width="8.6640625" style="315" customWidth="1"/>
    <col min="8457" max="8457" width="0.6640625" style="315" customWidth="1"/>
    <col min="8458" max="8460" width="8.6640625" style="315" customWidth="1"/>
    <col min="8461" max="8461" width="0.6640625" style="315" customWidth="1"/>
    <col min="8462" max="8464" width="8.6640625" style="315" customWidth="1"/>
    <col min="8465" max="8465" width="0.6640625" style="315" customWidth="1"/>
    <col min="8466" max="8468" width="8.6640625" style="315" customWidth="1"/>
    <col min="8469" max="8469" width="0.6640625" style="315" customWidth="1"/>
    <col min="8470" max="8470" width="10.33203125" style="315" bestFit="1" customWidth="1"/>
    <col min="8471" max="8472" width="8.44140625" style="315" bestFit="1" customWidth="1"/>
    <col min="8473" max="8473" width="10.109375" style="315" customWidth="1"/>
    <col min="8474" max="8475" width="8.6640625" style="315" customWidth="1"/>
    <col min="8476" max="8476" width="0.6640625" style="315" customWidth="1"/>
    <col min="8477" max="8479" width="8.6640625" style="315" customWidth="1"/>
    <col min="8480" max="8480" width="0.6640625" style="315" customWidth="1"/>
    <col min="8481" max="8481" width="10.88671875" style="315" customWidth="1"/>
    <col min="8482" max="8704" width="13.88671875" style="315"/>
    <col min="8705" max="8705" width="19.33203125" style="315" customWidth="1"/>
    <col min="8706" max="8708" width="8.6640625" style="315" customWidth="1"/>
    <col min="8709" max="8709" width="0.6640625" style="315" customWidth="1"/>
    <col min="8710" max="8712" width="8.6640625" style="315" customWidth="1"/>
    <col min="8713" max="8713" width="0.6640625" style="315" customWidth="1"/>
    <col min="8714" max="8716" width="8.6640625" style="315" customWidth="1"/>
    <col min="8717" max="8717" width="0.6640625" style="315" customWidth="1"/>
    <col min="8718" max="8720" width="8.6640625" style="315" customWidth="1"/>
    <col min="8721" max="8721" width="0.6640625" style="315" customWidth="1"/>
    <col min="8722" max="8724" width="8.6640625" style="315" customWidth="1"/>
    <col min="8725" max="8725" width="0.6640625" style="315" customWidth="1"/>
    <col min="8726" max="8726" width="10.33203125" style="315" bestFit="1" customWidth="1"/>
    <col min="8727" max="8728" width="8.44140625" style="315" bestFit="1" customWidth="1"/>
    <col min="8729" max="8729" width="10.109375" style="315" customWidth="1"/>
    <col min="8730" max="8731" width="8.6640625" style="315" customWidth="1"/>
    <col min="8732" max="8732" width="0.6640625" style="315" customWidth="1"/>
    <col min="8733" max="8735" width="8.6640625" style="315" customWidth="1"/>
    <col min="8736" max="8736" width="0.6640625" style="315" customWidth="1"/>
    <col min="8737" max="8737" width="10.88671875" style="315" customWidth="1"/>
    <col min="8738" max="8960" width="13.88671875" style="315"/>
    <col min="8961" max="8961" width="19.33203125" style="315" customWidth="1"/>
    <col min="8962" max="8964" width="8.6640625" style="315" customWidth="1"/>
    <col min="8965" max="8965" width="0.6640625" style="315" customWidth="1"/>
    <col min="8966" max="8968" width="8.6640625" style="315" customWidth="1"/>
    <col min="8969" max="8969" width="0.6640625" style="315" customWidth="1"/>
    <col min="8970" max="8972" width="8.6640625" style="315" customWidth="1"/>
    <col min="8973" max="8973" width="0.6640625" style="315" customWidth="1"/>
    <col min="8974" max="8976" width="8.6640625" style="315" customWidth="1"/>
    <col min="8977" max="8977" width="0.6640625" style="315" customWidth="1"/>
    <col min="8978" max="8980" width="8.6640625" style="315" customWidth="1"/>
    <col min="8981" max="8981" width="0.6640625" style="315" customWidth="1"/>
    <col min="8982" max="8982" width="10.33203125" style="315" bestFit="1" customWidth="1"/>
    <col min="8983" max="8984" width="8.44140625" style="315" bestFit="1" customWidth="1"/>
    <col min="8985" max="8985" width="10.109375" style="315" customWidth="1"/>
    <col min="8986" max="8987" width="8.6640625" style="315" customWidth="1"/>
    <col min="8988" max="8988" width="0.6640625" style="315" customWidth="1"/>
    <col min="8989" max="8991" width="8.6640625" style="315" customWidth="1"/>
    <col min="8992" max="8992" width="0.6640625" style="315" customWidth="1"/>
    <col min="8993" max="8993" width="10.88671875" style="315" customWidth="1"/>
    <col min="8994" max="9216" width="13.88671875" style="315"/>
    <col min="9217" max="9217" width="19.33203125" style="315" customWidth="1"/>
    <col min="9218" max="9220" width="8.6640625" style="315" customWidth="1"/>
    <col min="9221" max="9221" width="0.6640625" style="315" customWidth="1"/>
    <col min="9222" max="9224" width="8.6640625" style="315" customWidth="1"/>
    <col min="9225" max="9225" width="0.6640625" style="315" customWidth="1"/>
    <col min="9226" max="9228" width="8.6640625" style="315" customWidth="1"/>
    <col min="9229" max="9229" width="0.6640625" style="315" customWidth="1"/>
    <col min="9230" max="9232" width="8.6640625" style="315" customWidth="1"/>
    <col min="9233" max="9233" width="0.6640625" style="315" customWidth="1"/>
    <col min="9234" max="9236" width="8.6640625" style="315" customWidth="1"/>
    <col min="9237" max="9237" width="0.6640625" style="315" customWidth="1"/>
    <col min="9238" max="9238" width="10.33203125" style="315" bestFit="1" customWidth="1"/>
    <col min="9239" max="9240" width="8.44140625" style="315" bestFit="1" customWidth="1"/>
    <col min="9241" max="9241" width="10.109375" style="315" customWidth="1"/>
    <col min="9242" max="9243" width="8.6640625" style="315" customWidth="1"/>
    <col min="9244" max="9244" width="0.6640625" style="315" customWidth="1"/>
    <col min="9245" max="9247" width="8.6640625" style="315" customWidth="1"/>
    <col min="9248" max="9248" width="0.6640625" style="315" customWidth="1"/>
    <col min="9249" max="9249" width="10.88671875" style="315" customWidth="1"/>
    <col min="9250" max="9472" width="13.88671875" style="315"/>
    <col min="9473" max="9473" width="19.33203125" style="315" customWidth="1"/>
    <col min="9474" max="9476" width="8.6640625" style="315" customWidth="1"/>
    <col min="9477" max="9477" width="0.6640625" style="315" customWidth="1"/>
    <col min="9478" max="9480" width="8.6640625" style="315" customWidth="1"/>
    <col min="9481" max="9481" width="0.6640625" style="315" customWidth="1"/>
    <col min="9482" max="9484" width="8.6640625" style="315" customWidth="1"/>
    <col min="9485" max="9485" width="0.6640625" style="315" customWidth="1"/>
    <col min="9486" max="9488" width="8.6640625" style="315" customWidth="1"/>
    <col min="9489" max="9489" width="0.6640625" style="315" customWidth="1"/>
    <col min="9490" max="9492" width="8.6640625" style="315" customWidth="1"/>
    <col min="9493" max="9493" width="0.6640625" style="315" customWidth="1"/>
    <col min="9494" max="9494" width="10.33203125" style="315" bestFit="1" customWidth="1"/>
    <col min="9495" max="9496" width="8.44140625" style="315" bestFit="1" customWidth="1"/>
    <col min="9497" max="9497" width="10.109375" style="315" customWidth="1"/>
    <col min="9498" max="9499" width="8.6640625" style="315" customWidth="1"/>
    <col min="9500" max="9500" width="0.6640625" style="315" customWidth="1"/>
    <col min="9501" max="9503" width="8.6640625" style="315" customWidth="1"/>
    <col min="9504" max="9504" width="0.6640625" style="315" customWidth="1"/>
    <col min="9505" max="9505" width="10.88671875" style="315" customWidth="1"/>
    <col min="9506" max="9728" width="13.88671875" style="315"/>
    <col min="9729" max="9729" width="19.33203125" style="315" customWidth="1"/>
    <col min="9730" max="9732" width="8.6640625" style="315" customWidth="1"/>
    <col min="9733" max="9733" width="0.6640625" style="315" customWidth="1"/>
    <col min="9734" max="9736" width="8.6640625" style="315" customWidth="1"/>
    <col min="9737" max="9737" width="0.6640625" style="315" customWidth="1"/>
    <col min="9738" max="9740" width="8.6640625" style="315" customWidth="1"/>
    <col min="9741" max="9741" width="0.6640625" style="315" customWidth="1"/>
    <col min="9742" max="9744" width="8.6640625" style="315" customWidth="1"/>
    <col min="9745" max="9745" width="0.6640625" style="315" customWidth="1"/>
    <col min="9746" max="9748" width="8.6640625" style="315" customWidth="1"/>
    <col min="9749" max="9749" width="0.6640625" style="315" customWidth="1"/>
    <col min="9750" max="9750" width="10.33203125" style="315" bestFit="1" customWidth="1"/>
    <col min="9751" max="9752" width="8.44140625" style="315" bestFit="1" customWidth="1"/>
    <col min="9753" max="9753" width="10.109375" style="315" customWidth="1"/>
    <col min="9754" max="9755" width="8.6640625" style="315" customWidth="1"/>
    <col min="9756" max="9756" width="0.6640625" style="315" customWidth="1"/>
    <col min="9757" max="9759" width="8.6640625" style="315" customWidth="1"/>
    <col min="9760" max="9760" width="0.6640625" style="315" customWidth="1"/>
    <col min="9761" max="9761" width="10.88671875" style="315" customWidth="1"/>
    <col min="9762" max="9984" width="13.88671875" style="315"/>
    <col min="9985" max="9985" width="19.33203125" style="315" customWidth="1"/>
    <col min="9986" max="9988" width="8.6640625" style="315" customWidth="1"/>
    <col min="9989" max="9989" width="0.6640625" style="315" customWidth="1"/>
    <col min="9990" max="9992" width="8.6640625" style="315" customWidth="1"/>
    <col min="9993" max="9993" width="0.6640625" style="315" customWidth="1"/>
    <col min="9994" max="9996" width="8.6640625" style="315" customWidth="1"/>
    <col min="9997" max="9997" width="0.6640625" style="315" customWidth="1"/>
    <col min="9998" max="10000" width="8.6640625" style="315" customWidth="1"/>
    <col min="10001" max="10001" width="0.6640625" style="315" customWidth="1"/>
    <col min="10002" max="10004" width="8.6640625" style="315" customWidth="1"/>
    <col min="10005" max="10005" width="0.6640625" style="315" customWidth="1"/>
    <col min="10006" max="10006" width="10.33203125" style="315" bestFit="1" customWidth="1"/>
    <col min="10007" max="10008" width="8.44140625" style="315" bestFit="1" customWidth="1"/>
    <col min="10009" max="10009" width="10.109375" style="315" customWidth="1"/>
    <col min="10010" max="10011" width="8.6640625" style="315" customWidth="1"/>
    <col min="10012" max="10012" width="0.6640625" style="315" customWidth="1"/>
    <col min="10013" max="10015" width="8.6640625" style="315" customWidth="1"/>
    <col min="10016" max="10016" width="0.6640625" style="315" customWidth="1"/>
    <col min="10017" max="10017" width="10.88671875" style="315" customWidth="1"/>
    <col min="10018" max="10240" width="13.88671875" style="315"/>
    <col min="10241" max="10241" width="19.33203125" style="315" customWidth="1"/>
    <col min="10242" max="10244" width="8.6640625" style="315" customWidth="1"/>
    <col min="10245" max="10245" width="0.6640625" style="315" customWidth="1"/>
    <col min="10246" max="10248" width="8.6640625" style="315" customWidth="1"/>
    <col min="10249" max="10249" width="0.6640625" style="315" customWidth="1"/>
    <col min="10250" max="10252" width="8.6640625" style="315" customWidth="1"/>
    <col min="10253" max="10253" width="0.6640625" style="315" customWidth="1"/>
    <col min="10254" max="10256" width="8.6640625" style="315" customWidth="1"/>
    <col min="10257" max="10257" width="0.6640625" style="315" customWidth="1"/>
    <col min="10258" max="10260" width="8.6640625" style="315" customWidth="1"/>
    <col min="10261" max="10261" width="0.6640625" style="315" customWidth="1"/>
    <col min="10262" max="10262" width="10.33203125" style="315" bestFit="1" customWidth="1"/>
    <col min="10263" max="10264" width="8.44140625" style="315" bestFit="1" customWidth="1"/>
    <col min="10265" max="10265" width="10.109375" style="315" customWidth="1"/>
    <col min="10266" max="10267" width="8.6640625" style="315" customWidth="1"/>
    <col min="10268" max="10268" width="0.6640625" style="315" customWidth="1"/>
    <col min="10269" max="10271" width="8.6640625" style="315" customWidth="1"/>
    <col min="10272" max="10272" width="0.6640625" style="315" customWidth="1"/>
    <col min="10273" max="10273" width="10.88671875" style="315" customWidth="1"/>
    <col min="10274" max="10496" width="13.88671875" style="315"/>
    <col min="10497" max="10497" width="19.33203125" style="315" customWidth="1"/>
    <col min="10498" max="10500" width="8.6640625" style="315" customWidth="1"/>
    <col min="10501" max="10501" width="0.6640625" style="315" customWidth="1"/>
    <col min="10502" max="10504" width="8.6640625" style="315" customWidth="1"/>
    <col min="10505" max="10505" width="0.6640625" style="315" customWidth="1"/>
    <col min="10506" max="10508" width="8.6640625" style="315" customWidth="1"/>
    <col min="10509" max="10509" width="0.6640625" style="315" customWidth="1"/>
    <col min="10510" max="10512" width="8.6640625" style="315" customWidth="1"/>
    <col min="10513" max="10513" width="0.6640625" style="315" customWidth="1"/>
    <col min="10514" max="10516" width="8.6640625" style="315" customWidth="1"/>
    <col min="10517" max="10517" width="0.6640625" style="315" customWidth="1"/>
    <col min="10518" max="10518" width="10.33203125" style="315" bestFit="1" customWidth="1"/>
    <col min="10519" max="10520" width="8.44140625" style="315" bestFit="1" customWidth="1"/>
    <col min="10521" max="10521" width="10.109375" style="315" customWidth="1"/>
    <col min="10522" max="10523" width="8.6640625" style="315" customWidth="1"/>
    <col min="10524" max="10524" width="0.6640625" style="315" customWidth="1"/>
    <col min="10525" max="10527" width="8.6640625" style="315" customWidth="1"/>
    <col min="10528" max="10528" width="0.6640625" style="315" customWidth="1"/>
    <col min="10529" max="10529" width="10.88671875" style="315" customWidth="1"/>
    <col min="10530" max="10752" width="13.88671875" style="315"/>
    <col min="10753" max="10753" width="19.33203125" style="315" customWidth="1"/>
    <col min="10754" max="10756" width="8.6640625" style="315" customWidth="1"/>
    <col min="10757" max="10757" width="0.6640625" style="315" customWidth="1"/>
    <col min="10758" max="10760" width="8.6640625" style="315" customWidth="1"/>
    <col min="10761" max="10761" width="0.6640625" style="315" customWidth="1"/>
    <col min="10762" max="10764" width="8.6640625" style="315" customWidth="1"/>
    <col min="10765" max="10765" width="0.6640625" style="315" customWidth="1"/>
    <col min="10766" max="10768" width="8.6640625" style="315" customWidth="1"/>
    <col min="10769" max="10769" width="0.6640625" style="315" customWidth="1"/>
    <col min="10770" max="10772" width="8.6640625" style="315" customWidth="1"/>
    <col min="10773" max="10773" width="0.6640625" style="315" customWidth="1"/>
    <col min="10774" max="10774" width="10.33203125" style="315" bestFit="1" customWidth="1"/>
    <col min="10775" max="10776" width="8.44140625" style="315" bestFit="1" customWidth="1"/>
    <col min="10777" max="10777" width="10.109375" style="315" customWidth="1"/>
    <col min="10778" max="10779" width="8.6640625" style="315" customWidth="1"/>
    <col min="10780" max="10780" width="0.6640625" style="315" customWidth="1"/>
    <col min="10781" max="10783" width="8.6640625" style="315" customWidth="1"/>
    <col min="10784" max="10784" width="0.6640625" style="315" customWidth="1"/>
    <col min="10785" max="10785" width="10.88671875" style="315" customWidth="1"/>
    <col min="10786" max="11008" width="13.88671875" style="315"/>
    <col min="11009" max="11009" width="19.33203125" style="315" customWidth="1"/>
    <col min="11010" max="11012" width="8.6640625" style="315" customWidth="1"/>
    <col min="11013" max="11013" width="0.6640625" style="315" customWidth="1"/>
    <col min="11014" max="11016" width="8.6640625" style="315" customWidth="1"/>
    <col min="11017" max="11017" width="0.6640625" style="315" customWidth="1"/>
    <col min="11018" max="11020" width="8.6640625" style="315" customWidth="1"/>
    <col min="11021" max="11021" width="0.6640625" style="315" customWidth="1"/>
    <col min="11022" max="11024" width="8.6640625" style="315" customWidth="1"/>
    <col min="11025" max="11025" width="0.6640625" style="315" customWidth="1"/>
    <col min="11026" max="11028" width="8.6640625" style="315" customWidth="1"/>
    <col min="11029" max="11029" width="0.6640625" style="315" customWidth="1"/>
    <col min="11030" max="11030" width="10.33203125" style="315" bestFit="1" customWidth="1"/>
    <col min="11031" max="11032" width="8.44140625" style="315" bestFit="1" customWidth="1"/>
    <col min="11033" max="11033" width="10.109375" style="315" customWidth="1"/>
    <col min="11034" max="11035" width="8.6640625" style="315" customWidth="1"/>
    <col min="11036" max="11036" width="0.6640625" style="315" customWidth="1"/>
    <col min="11037" max="11039" width="8.6640625" style="315" customWidth="1"/>
    <col min="11040" max="11040" width="0.6640625" style="315" customWidth="1"/>
    <col min="11041" max="11041" width="10.88671875" style="315" customWidth="1"/>
    <col min="11042" max="11264" width="13.88671875" style="315"/>
    <col min="11265" max="11265" width="19.33203125" style="315" customWidth="1"/>
    <col min="11266" max="11268" width="8.6640625" style="315" customWidth="1"/>
    <col min="11269" max="11269" width="0.6640625" style="315" customWidth="1"/>
    <col min="11270" max="11272" width="8.6640625" style="315" customWidth="1"/>
    <col min="11273" max="11273" width="0.6640625" style="315" customWidth="1"/>
    <col min="11274" max="11276" width="8.6640625" style="315" customWidth="1"/>
    <col min="11277" max="11277" width="0.6640625" style="315" customWidth="1"/>
    <col min="11278" max="11280" width="8.6640625" style="315" customWidth="1"/>
    <col min="11281" max="11281" width="0.6640625" style="315" customWidth="1"/>
    <col min="11282" max="11284" width="8.6640625" style="315" customWidth="1"/>
    <col min="11285" max="11285" width="0.6640625" style="315" customWidth="1"/>
    <col min="11286" max="11286" width="10.33203125" style="315" bestFit="1" customWidth="1"/>
    <col min="11287" max="11288" width="8.44140625" style="315" bestFit="1" customWidth="1"/>
    <col min="11289" max="11289" width="10.109375" style="315" customWidth="1"/>
    <col min="11290" max="11291" width="8.6640625" style="315" customWidth="1"/>
    <col min="11292" max="11292" width="0.6640625" style="315" customWidth="1"/>
    <col min="11293" max="11295" width="8.6640625" style="315" customWidth="1"/>
    <col min="11296" max="11296" width="0.6640625" style="315" customWidth="1"/>
    <col min="11297" max="11297" width="10.88671875" style="315" customWidth="1"/>
    <col min="11298" max="11520" width="13.88671875" style="315"/>
    <col min="11521" max="11521" width="19.33203125" style="315" customWidth="1"/>
    <col min="11522" max="11524" width="8.6640625" style="315" customWidth="1"/>
    <col min="11525" max="11525" width="0.6640625" style="315" customWidth="1"/>
    <col min="11526" max="11528" width="8.6640625" style="315" customWidth="1"/>
    <col min="11529" max="11529" width="0.6640625" style="315" customWidth="1"/>
    <col min="11530" max="11532" width="8.6640625" style="315" customWidth="1"/>
    <col min="11533" max="11533" width="0.6640625" style="315" customWidth="1"/>
    <col min="11534" max="11536" width="8.6640625" style="315" customWidth="1"/>
    <col min="11537" max="11537" width="0.6640625" style="315" customWidth="1"/>
    <col min="11538" max="11540" width="8.6640625" style="315" customWidth="1"/>
    <col min="11541" max="11541" width="0.6640625" style="315" customWidth="1"/>
    <col min="11542" max="11542" width="10.33203125" style="315" bestFit="1" customWidth="1"/>
    <col min="11543" max="11544" width="8.44140625" style="315" bestFit="1" customWidth="1"/>
    <col min="11545" max="11545" width="10.109375" style="315" customWidth="1"/>
    <col min="11546" max="11547" width="8.6640625" style="315" customWidth="1"/>
    <col min="11548" max="11548" width="0.6640625" style="315" customWidth="1"/>
    <col min="11549" max="11551" width="8.6640625" style="315" customWidth="1"/>
    <col min="11552" max="11552" width="0.6640625" style="315" customWidth="1"/>
    <col min="11553" max="11553" width="10.88671875" style="315" customWidth="1"/>
    <col min="11554" max="11776" width="13.88671875" style="315"/>
    <col min="11777" max="11777" width="19.33203125" style="315" customWidth="1"/>
    <col min="11778" max="11780" width="8.6640625" style="315" customWidth="1"/>
    <col min="11781" max="11781" width="0.6640625" style="315" customWidth="1"/>
    <col min="11782" max="11784" width="8.6640625" style="315" customWidth="1"/>
    <col min="11785" max="11785" width="0.6640625" style="315" customWidth="1"/>
    <col min="11786" max="11788" width="8.6640625" style="315" customWidth="1"/>
    <col min="11789" max="11789" width="0.6640625" style="315" customWidth="1"/>
    <col min="11790" max="11792" width="8.6640625" style="315" customWidth="1"/>
    <col min="11793" max="11793" width="0.6640625" style="315" customWidth="1"/>
    <col min="11794" max="11796" width="8.6640625" style="315" customWidth="1"/>
    <col min="11797" max="11797" width="0.6640625" style="315" customWidth="1"/>
    <col min="11798" max="11798" width="10.33203125" style="315" bestFit="1" customWidth="1"/>
    <col min="11799" max="11800" width="8.44140625" style="315" bestFit="1" customWidth="1"/>
    <col min="11801" max="11801" width="10.109375" style="315" customWidth="1"/>
    <col min="11802" max="11803" width="8.6640625" style="315" customWidth="1"/>
    <col min="11804" max="11804" width="0.6640625" style="315" customWidth="1"/>
    <col min="11805" max="11807" width="8.6640625" style="315" customWidth="1"/>
    <col min="11808" max="11808" width="0.6640625" style="315" customWidth="1"/>
    <col min="11809" max="11809" width="10.88671875" style="315" customWidth="1"/>
    <col min="11810" max="12032" width="13.88671875" style="315"/>
    <col min="12033" max="12033" width="19.33203125" style="315" customWidth="1"/>
    <col min="12034" max="12036" width="8.6640625" style="315" customWidth="1"/>
    <col min="12037" max="12037" width="0.6640625" style="315" customWidth="1"/>
    <col min="12038" max="12040" width="8.6640625" style="315" customWidth="1"/>
    <col min="12041" max="12041" width="0.6640625" style="315" customWidth="1"/>
    <col min="12042" max="12044" width="8.6640625" style="315" customWidth="1"/>
    <col min="12045" max="12045" width="0.6640625" style="315" customWidth="1"/>
    <col min="12046" max="12048" width="8.6640625" style="315" customWidth="1"/>
    <col min="12049" max="12049" width="0.6640625" style="315" customWidth="1"/>
    <col min="12050" max="12052" width="8.6640625" style="315" customWidth="1"/>
    <col min="12053" max="12053" width="0.6640625" style="315" customWidth="1"/>
    <col min="12054" max="12054" width="10.33203125" style="315" bestFit="1" customWidth="1"/>
    <col min="12055" max="12056" width="8.44140625" style="315" bestFit="1" customWidth="1"/>
    <col min="12057" max="12057" width="10.109375" style="315" customWidth="1"/>
    <col min="12058" max="12059" width="8.6640625" style="315" customWidth="1"/>
    <col min="12060" max="12060" width="0.6640625" style="315" customWidth="1"/>
    <col min="12061" max="12063" width="8.6640625" style="315" customWidth="1"/>
    <col min="12064" max="12064" width="0.6640625" style="315" customWidth="1"/>
    <col min="12065" max="12065" width="10.88671875" style="315" customWidth="1"/>
    <col min="12066" max="12288" width="13.88671875" style="315"/>
    <col min="12289" max="12289" width="19.33203125" style="315" customWidth="1"/>
    <col min="12290" max="12292" width="8.6640625" style="315" customWidth="1"/>
    <col min="12293" max="12293" width="0.6640625" style="315" customWidth="1"/>
    <col min="12294" max="12296" width="8.6640625" style="315" customWidth="1"/>
    <col min="12297" max="12297" width="0.6640625" style="315" customWidth="1"/>
    <col min="12298" max="12300" width="8.6640625" style="315" customWidth="1"/>
    <col min="12301" max="12301" width="0.6640625" style="315" customWidth="1"/>
    <col min="12302" max="12304" width="8.6640625" style="315" customWidth="1"/>
    <col min="12305" max="12305" width="0.6640625" style="315" customWidth="1"/>
    <col min="12306" max="12308" width="8.6640625" style="315" customWidth="1"/>
    <col min="12309" max="12309" width="0.6640625" style="315" customWidth="1"/>
    <col min="12310" max="12310" width="10.33203125" style="315" bestFit="1" customWidth="1"/>
    <col min="12311" max="12312" width="8.44140625" style="315" bestFit="1" customWidth="1"/>
    <col min="12313" max="12313" width="10.109375" style="315" customWidth="1"/>
    <col min="12314" max="12315" width="8.6640625" style="315" customWidth="1"/>
    <col min="12316" max="12316" width="0.6640625" style="315" customWidth="1"/>
    <col min="12317" max="12319" width="8.6640625" style="315" customWidth="1"/>
    <col min="12320" max="12320" width="0.6640625" style="315" customWidth="1"/>
    <col min="12321" max="12321" width="10.88671875" style="315" customWidth="1"/>
    <col min="12322" max="12544" width="13.88671875" style="315"/>
    <col min="12545" max="12545" width="19.33203125" style="315" customWidth="1"/>
    <col min="12546" max="12548" width="8.6640625" style="315" customWidth="1"/>
    <col min="12549" max="12549" width="0.6640625" style="315" customWidth="1"/>
    <col min="12550" max="12552" width="8.6640625" style="315" customWidth="1"/>
    <col min="12553" max="12553" width="0.6640625" style="315" customWidth="1"/>
    <col min="12554" max="12556" width="8.6640625" style="315" customWidth="1"/>
    <col min="12557" max="12557" width="0.6640625" style="315" customWidth="1"/>
    <col min="12558" max="12560" width="8.6640625" style="315" customWidth="1"/>
    <col min="12561" max="12561" width="0.6640625" style="315" customWidth="1"/>
    <col min="12562" max="12564" width="8.6640625" style="315" customWidth="1"/>
    <col min="12565" max="12565" width="0.6640625" style="315" customWidth="1"/>
    <col min="12566" max="12566" width="10.33203125" style="315" bestFit="1" customWidth="1"/>
    <col min="12567" max="12568" width="8.44140625" style="315" bestFit="1" customWidth="1"/>
    <col min="12569" max="12569" width="10.109375" style="315" customWidth="1"/>
    <col min="12570" max="12571" width="8.6640625" style="315" customWidth="1"/>
    <col min="12572" max="12572" width="0.6640625" style="315" customWidth="1"/>
    <col min="12573" max="12575" width="8.6640625" style="315" customWidth="1"/>
    <col min="12576" max="12576" width="0.6640625" style="315" customWidth="1"/>
    <col min="12577" max="12577" width="10.88671875" style="315" customWidth="1"/>
    <col min="12578" max="12800" width="13.88671875" style="315"/>
    <col min="12801" max="12801" width="19.33203125" style="315" customWidth="1"/>
    <col min="12802" max="12804" width="8.6640625" style="315" customWidth="1"/>
    <col min="12805" max="12805" width="0.6640625" style="315" customWidth="1"/>
    <col min="12806" max="12808" width="8.6640625" style="315" customWidth="1"/>
    <col min="12809" max="12809" width="0.6640625" style="315" customWidth="1"/>
    <col min="12810" max="12812" width="8.6640625" style="315" customWidth="1"/>
    <col min="12813" max="12813" width="0.6640625" style="315" customWidth="1"/>
    <col min="12814" max="12816" width="8.6640625" style="315" customWidth="1"/>
    <col min="12817" max="12817" width="0.6640625" style="315" customWidth="1"/>
    <col min="12818" max="12820" width="8.6640625" style="315" customWidth="1"/>
    <col min="12821" max="12821" width="0.6640625" style="315" customWidth="1"/>
    <col min="12822" max="12822" width="10.33203125" style="315" bestFit="1" customWidth="1"/>
    <col min="12823" max="12824" width="8.44140625" style="315" bestFit="1" customWidth="1"/>
    <col min="12825" max="12825" width="10.109375" style="315" customWidth="1"/>
    <col min="12826" max="12827" width="8.6640625" style="315" customWidth="1"/>
    <col min="12828" max="12828" width="0.6640625" style="315" customWidth="1"/>
    <col min="12829" max="12831" width="8.6640625" style="315" customWidth="1"/>
    <col min="12832" max="12832" width="0.6640625" style="315" customWidth="1"/>
    <col min="12833" max="12833" width="10.88671875" style="315" customWidth="1"/>
    <col min="12834" max="13056" width="13.88671875" style="315"/>
    <col min="13057" max="13057" width="19.33203125" style="315" customWidth="1"/>
    <col min="13058" max="13060" width="8.6640625" style="315" customWidth="1"/>
    <col min="13061" max="13061" width="0.6640625" style="315" customWidth="1"/>
    <col min="13062" max="13064" width="8.6640625" style="315" customWidth="1"/>
    <col min="13065" max="13065" width="0.6640625" style="315" customWidth="1"/>
    <col min="13066" max="13068" width="8.6640625" style="315" customWidth="1"/>
    <col min="13069" max="13069" width="0.6640625" style="315" customWidth="1"/>
    <col min="13070" max="13072" width="8.6640625" style="315" customWidth="1"/>
    <col min="13073" max="13073" width="0.6640625" style="315" customWidth="1"/>
    <col min="13074" max="13076" width="8.6640625" style="315" customWidth="1"/>
    <col min="13077" max="13077" width="0.6640625" style="315" customWidth="1"/>
    <col min="13078" max="13078" width="10.33203125" style="315" bestFit="1" customWidth="1"/>
    <col min="13079" max="13080" width="8.44140625" style="315" bestFit="1" customWidth="1"/>
    <col min="13081" max="13081" width="10.109375" style="315" customWidth="1"/>
    <col min="13082" max="13083" width="8.6640625" style="315" customWidth="1"/>
    <col min="13084" max="13084" width="0.6640625" style="315" customWidth="1"/>
    <col min="13085" max="13087" width="8.6640625" style="315" customWidth="1"/>
    <col min="13088" max="13088" width="0.6640625" style="315" customWidth="1"/>
    <col min="13089" max="13089" width="10.88671875" style="315" customWidth="1"/>
    <col min="13090" max="13312" width="13.88671875" style="315"/>
    <col min="13313" max="13313" width="19.33203125" style="315" customWidth="1"/>
    <col min="13314" max="13316" width="8.6640625" style="315" customWidth="1"/>
    <col min="13317" max="13317" width="0.6640625" style="315" customWidth="1"/>
    <col min="13318" max="13320" width="8.6640625" style="315" customWidth="1"/>
    <col min="13321" max="13321" width="0.6640625" style="315" customWidth="1"/>
    <col min="13322" max="13324" width="8.6640625" style="315" customWidth="1"/>
    <col min="13325" max="13325" width="0.6640625" style="315" customWidth="1"/>
    <col min="13326" max="13328" width="8.6640625" style="315" customWidth="1"/>
    <col min="13329" max="13329" width="0.6640625" style="315" customWidth="1"/>
    <col min="13330" max="13332" width="8.6640625" style="315" customWidth="1"/>
    <col min="13333" max="13333" width="0.6640625" style="315" customWidth="1"/>
    <col min="13334" max="13334" width="10.33203125" style="315" bestFit="1" customWidth="1"/>
    <col min="13335" max="13336" width="8.44140625" style="315" bestFit="1" customWidth="1"/>
    <col min="13337" max="13337" width="10.109375" style="315" customWidth="1"/>
    <col min="13338" max="13339" width="8.6640625" style="315" customWidth="1"/>
    <col min="13340" max="13340" width="0.6640625" style="315" customWidth="1"/>
    <col min="13341" max="13343" width="8.6640625" style="315" customWidth="1"/>
    <col min="13344" max="13344" width="0.6640625" style="315" customWidth="1"/>
    <col min="13345" max="13345" width="10.88671875" style="315" customWidth="1"/>
    <col min="13346" max="13568" width="13.88671875" style="315"/>
    <col min="13569" max="13569" width="19.33203125" style="315" customWidth="1"/>
    <col min="13570" max="13572" width="8.6640625" style="315" customWidth="1"/>
    <col min="13573" max="13573" width="0.6640625" style="315" customWidth="1"/>
    <col min="13574" max="13576" width="8.6640625" style="315" customWidth="1"/>
    <col min="13577" max="13577" width="0.6640625" style="315" customWidth="1"/>
    <col min="13578" max="13580" width="8.6640625" style="315" customWidth="1"/>
    <col min="13581" max="13581" width="0.6640625" style="315" customWidth="1"/>
    <col min="13582" max="13584" width="8.6640625" style="315" customWidth="1"/>
    <col min="13585" max="13585" width="0.6640625" style="315" customWidth="1"/>
    <col min="13586" max="13588" width="8.6640625" style="315" customWidth="1"/>
    <col min="13589" max="13589" width="0.6640625" style="315" customWidth="1"/>
    <col min="13590" max="13590" width="10.33203125" style="315" bestFit="1" customWidth="1"/>
    <col min="13591" max="13592" width="8.44140625" style="315" bestFit="1" customWidth="1"/>
    <col min="13593" max="13593" width="10.109375" style="315" customWidth="1"/>
    <col min="13594" max="13595" width="8.6640625" style="315" customWidth="1"/>
    <col min="13596" max="13596" width="0.6640625" style="315" customWidth="1"/>
    <col min="13597" max="13599" width="8.6640625" style="315" customWidth="1"/>
    <col min="13600" max="13600" width="0.6640625" style="315" customWidth="1"/>
    <col min="13601" max="13601" width="10.88671875" style="315" customWidth="1"/>
    <col min="13602" max="13824" width="13.88671875" style="315"/>
    <col min="13825" max="13825" width="19.33203125" style="315" customWidth="1"/>
    <col min="13826" max="13828" width="8.6640625" style="315" customWidth="1"/>
    <col min="13829" max="13829" width="0.6640625" style="315" customWidth="1"/>
    <col min="13830" max="13832" width="8.6640625" style="315" customWidth="1"/>
    <col min="13833" max="13833" width="0.6640625" style="315" customWidth="1"/>
    <col min="13834" max="13836" width="8.6640625" style="315" customWidth="1"/>
    <col min="13837" max="13837" width="0.6640625" style="315" customWidth="1"/>
    <col min="13838" max="13840" width="8.6640625" style="315" customWidth="1"/>
    <col min="13841" max="13841" width="0.6640625" style="315" customWidth="1"/>
    <col min="13842" max="13844" width="8.6640625" style="315" customWidth="1"/>
    <col min="13845" max="13845" width="0.6640625" style="315" customWidth="1"/>
    <col min="13846" max="13846" width="10.33203125" style="315" bestFit="1" customWidth="1"/>
    <col min="13847" max="13848" width="8.44140625" style="315" bestFit="1" customWidth="1"/>
    <col min="13849" max="13849" width="10.109375" style="315" customWidth="1"/>
    <col min="13850" max="13851" width="8.6640625" style="315" customWidth="1"/>
    <col min="13852" max="13852" width="0.6640625" style="315" customWidth="1"/>
    <col min="13853" max="13855" width="8.6640625" style="315" customWidth="1"/>
    <col min="13856" max="13856" width="0.6640625" style="315" customWidth="1"/>
    <col min="13857" max="13857" width="10.88671875" style="315" customWidth="1"/>
    <col min="13858" max="14080" width="13.88671875" style="315"/>
    <col min="14081" max="14081" width="19.33203125" style="315" customWidth="1"/>
    <col min="14082" max="14084" width="8.6640625" style="315" customWidth="1"/>
    <col min="14085" max="14085" width="0.6640625" style="315" customWidth="1"/>
    <col min="14086" max="14088" width="8.6640625" style="315" customWidth="1"/>
    <col min="14089" max="14089" width="0.6640625" style="315" customWidth="1"/>
    <col min="14090" max="14092" width="8.6640625" style="315" customWidth="1"/>
    <col min="14093" max="14093" width="0.6640625" style="315" customWidth="1"/>
    <col min="14094" max="14096" width="8.6640625" style="315" customWidth="1"/>
    <col min="14097" max="14097" width="0.6640625" style="315" customWidth="1"/>
    <col min="14098" max="14100" width="8.6640625" style="315" customWidth="1"/>
    <col min="14101" max="14101" width="0.6640625" style="315" customWidth="1"/>
    <col min="14102" max="14102" width="10.33203125" style="315" bestFit="1" customWidth="1"/>
    <col min="14103" max="14104" width="8.44140625" style="315" bestFit="1" customWidth="1"/>
    <col min="14105" max="14105" width="10.109375" style="315" customWidth="1"/>
    <col min="14106" max="14107" width="8.6640625" style="315" customWidth="1"/>
    <col min="14108" max="14108" width="0.6640625" style="315" customWidth="1"/>
    <col min="14109" max="14111" width="8.6640625" style="315" customWidth="1"/>
    <col min="14112" max="14112" width="0.6640625" style="315" customWidth="1"/>
    <col min="14113" max="14113" width="10.88671875" style="315" customWidth="1"/>
    <col min="14114" max="14336" width="13.88671875" style="315"/>
    <col min="14337" max="14337" width="19.33203125" style="315" customWidth="1"/>
    <col min="14338" max="14340" width="8.6640625" style="315" customWidth="1"/>
    <col min="14341" max="14341" width="0.6640625" style="315" customWidth="1"/>
    <col min="14342" max="14344" width="8.6640625" style="315" customWidth="1"/>
    <col min="14345" max="14345" width="0.6640625" style="315" customWidth="1"/>
    <col min="14346" max="14348" width="8.6640625" style="315" customWidth="1"/>
    <col min="14349" max="14349" width="0.6640625" style="315" customWidth="1"/>
    <col min="14350" max="14352" width="8.6640625" style="315" customWidth="1"/>
    <col min="14353" max="14353" width="0.6640625" style="315" customWidth="1"/>
    <col min="14354" max="14356" width="8.6640625" style="315" customWidth="1"/>
    <col min="14357" max="14357" width="0.6640625" style="315" customWidth="1"/>
    <col min="14358" max="14358" width="10.33203125" style="315" bestFit="1" customWidth="1"/>
    <col min="14359" max="14360" width="8.44140625" style="315" bestFit="1" customWidth="1"/>
    <col min="14361" max="14361" width="10.109375" style="315" customWidth="1"/>
    <col min="14362" max="14363" width="8.6640625" style="315" customWidth="1"/>
    <col min="14364" max="14364" width="0.6640625" style="315" customWidth="1"/>
    <col min="14365" max="14367" width="8.6640625" style="315" customWidth="1"/>
    <col min="14368" max="14368" width="0.6640625" style="315" customWidth="1"/>
    <col min="14369" max="14369" width="10.88671875" style="315" customWidth="1"/>
    <col min="14370" max="14592" width="13.88671875" style="315"/>
    <col min="14593" max="14593" width="19.33203125" style="315" customWidth="1"/>
    <col min="14594" max="14596" width="8.6640625" style="315" customWidth="1"/>
    <col min="14597" max="14597" width="0.6640625" style="315" customWidth="1"/>
    <col min="14598" max="14600" width="8.6640625" style="315" customWidth="1"/>
    <col min="14601" max="14601" width="0.6640625" style="315" customWidth="1"/>
    <col min="14602" max="14604" width="8.6640625" style="315" customWidth="1"/>
    <col min="14605" max="14605" width="0.6640625" style="315" customWidth="1"/>
    <col min="14606" max="14608" width="8.6640625" style="315" customWidth="1"/>
    <col min="14609" max="14609" width="0.6640625" style="315" customWidth="1"/>
    <col min="14610" max="14612" width="8.6640625" style="315" customWidth="1"/>
    <col min="14613" max="14613" width="0.6640625" style="315" customWidth="1"/>
    <col min="14614" max="14614" width="10.33203125" style="315" bestFit="1" customWidth="1"/>
    <col min="14615" max="14616" width="8.44140625" style="315" bestFit="1" customWidth="1"/>
    <col min="14617" max="14617" width="10.109375" style="315" customWidth="1"/>
    <col min="14618" max="14619" width="8.6640625" style="315" customWidth="1"/>
    <col min="14620" max="14620" width="0.6640625" style="315" customWidth="1"/>
    <col min="14621" max="14623" width="8.6640625" style="315" customWidth="1"/>
    <col min="14624" max="14624" width="0.6640625" style="315" customWidth="1"/>
    <col min="14625" max="14625" width="10.88671875" style="315" customWidth="1"/>
    <col min="14626" max="14848" width="13.88671875" style="315"/>
    <col min="14849" max="14849" width="19.33203125" style="315" customWidth="1"/>
    <col min="14850" max="14852" width="8.6640625" style="315" customWidth="1"/>
    <col min="14853" max="14853" width="0.6640625" style="315" customWidth="1"/>
    <col min="14854" max="14856" width="8.6640625" style="315" customWidth="1"/>
    <col min="14857" max="14857" width="0.6640625" style="315" customWidth="1"/>
    <col min="14858" max="14860" width="8.6640625" style="315" customWidth="1"/>
    <col min="14861" max="14861" width="0.6640625" style="315" customWidth="1"/>
    <col min="14862" max="14864" width="8.6640625" style="315" customWidth="1"/>
    <col min="14865" max="14865" width="0.6640625" style="315" customWidth="1"/>
    <col min="14866" max="14868" width="8.6640625" style="315" customWidth="1"/>
    <col min="14869" max="14869" width="0.6640625" style="315" customWidth="1"/>
    <col min="14870" max="14870" width="10.33203125" style="315" bestFit="1" customWidth="1"/>
    <col min="14871" max="14872" width="8.44140625" style="315" bestFit="1" customWidth="1"/>
    <col min="14873" max="14873" width="10.109375" style="315" customWidth="1"/>
    <col min="14874" max="14875" width="8.6640625" style="315" customWidth="1"/>
    <col min="14876" max="14876" width="0.6640625" style="315" customWidth="1"/>
    <col min="14877" max="14879" width="8.6640625" style="315" customWidth="1"/>
    <col min="14880" max="14880" width="0.6640625" style="315" customWidth="1"/>
    <col min="14881" max="14881" width="10.88671875" style="315" customWidth="1"/>
    <col min="14882" max="15104" width="13.88671875" style="315"/>
    <col min="15105" max="15105" width="19.33203125" style="315" customWidth="1"/>
    <col min="15106" max="15108" width="8.6640625" style="315" customWidth="1"/>
    <col min="15109" max="15109" width="0.6640625" style="315" customWidth="1"/>
    <col min="15110" max="15112" width="8.6640625" style="315" customWidth="1"/>
    <col min="15113" max="15113" width="0.6640625" style="315" customWidth="1"/>
    <col min="15114" max="15116" width="8.6640625" style="315" customWidth="1"/>
    <col min="15117" max="15117" width="0.6640625" style="315" customWidth="1"/>
    <col min="15118" max="15120" width="8.6640625" style="315" customWidth="1"/>
    <col min="15121" max="15121" width="0.6640625" style="315" customWidth="1"/>
    <col min="15122" max="15124" width="8.6640625" style="315" customWidth="1"/>
    <col min="15125" max="15125" width="0.6640625" style="315" customWidth="1"/>
    <col min="15126" max="15126" width="10.33203125" style="315" bestFit="1" customWidth="1"/>
    <col min="15127" max="15128" width="8.44140625" style="315" bestFit="1" customWidth="1"/>
    <col min="15129" max="15129" width="10.109375" style="315" customWidth="1"/>
    <col min="15130" max="15131" width="8.6640625" style="315" customWidth="1"/>
    <col min="15132" max="15132" width="0.6640625" style="315" customWidth="1"/>
    <col min="15133" max="15135" width="8.6640625" style="315" customWidth="1"/>
    <col min="15136" max="15136" width="0.6640625" style="315" customWidth="1"/>
    <col min="15137" max="15137" width="10.88671875" style="315" customWidth="1"/>
    <col min="15138" max="15360" width="13.88671875" style="315"/>
    <col min="15361" max="15361" width="19.33203125" style="315" customWidth="1"/>
    <col min="15362" max="15364" width="8.6640625" style="315" customWidth="1"/>
    <col min="15365" max="15365" width="0.6640625" style="315" customWidth="1"/>
    <col min="15366" max="15368" width="8.6640625" style="315" customWidth="1"/>
    <col min="15369" max="15369" width="0.6640625" style="315" customWidth="1"/>
    <col min="15370" max="15372" width="8.6640625" style="315" customWidth="1"/>
    <col min="15373" max="15373" width="0.6640625" style="315" customWidth="1"/>
    <col min="15374" max="15376" width="8.6640625" style="315" customWidth="1"/>
    <col min="15377" max="15377" width="0.6640625" style="315" customWidth="1"/>
    <col min="15378" max="15380" width="8.6640625" style="315" customWidth="1"/>
    <col min="15381" max="15381" width="0.6640625" style="315" customWidth="1"/>
    <col min="15382" max="15382" width="10.33203125" style="315" bestFit="1" customWidth="1"/>
    <col min="15383" max="15384" width="8.44140625" style="315" bestFit="1" customWidth="1"/>
    <col min="15385" max="15385" width="10.109375" style="315" customWidth="1"/>
    <col min="15386" max="15387" width="8.6640625" style="315" customWidth="1"/>
    <col min="15388" max="15388" width="0.6640625" style="315" customWidth="1"/>
    <col min="15389" max="15391" width="8.6640625" style="315" customWidth="1"/>
    <col min="15392" max="15392" width="0.6640625" style="315" customWidth="1"/>
    <col min="15393" max="15393" width="10.88671875" style="315" customWidth="1"/>
    <col min="15394" max="15616" width="13.88671875" style="315"/>
    <col min="15617" max="15617" width="19.33203125" style="315" customWidth="1"/>
    <col min="15618" max="15620" width="8.6640625" style="315" customWidth="1"/>
    <col min="15621" max="15621" width="0.6640625" style="315" customWidth="1"/>
    <col min="15622" max="15624" width="8.6640625" style="315" customWidth="1"/>
    <col min="15625" max="15625" width="0.6640625" style="315" customWidth="1"/>
    <col min="15626" max="15628" width="8.6640625" style="315" customWidth="1"/>
    <col min="15629" max="15629" width="0.6640625" style="315" customWidth="1"/>
    <col min="15630" max="15632" width="8.6640625" style="315" customWidth="1"/>
    <col min="15633" max="15633" width="0.6640625" style="315" customWidth="1"/>
    <col min="15634" max="15636" width="8.6640625" style="315" customWidth="1"/>
    <col min="15637" max="15637" width="0.6640625" style="315" customWidth="1"/>
    <col min="15638" max="15638" width="10.33203125" style="315" bestFit="1" customWidth="1"/>
    <col min="15639" max="15640" width="8.44140625" style="315" bestFit="1" customWidth="1"/>
    <col min="15641" max="15641" width="10.109375" style="315" customWidth="1"/>
    <col min="15642" max="15643" width="8.6640625" style="315" customWidth="1"/>
    <col min="15644" max="15644" width="0.6640625" style="315" customWidth="1"/>
    <col min="15645" max="15647" width="8.6640625" style="315" customWidth="1"/>
    <col min="15648" max="15648" width="0.6640625" style="315" customWidth="1"/>
    <col min="15649" max="15649" width="10.88671875" style="315" customWidth="1"/>
    <col min="15650" max="15872" width="13.88671875" style="315"/>
    <col min="15873" max="15873" width="19.33203125" style="315" customWidth="1"/>
    <col min="15874" max="15876" width="8.6640625" style="315" customWidth="1"/>
    <col min="15877" max="15877" width="0.6640625" style="315" customWidth="1"/>
    <col min="15878" max="15880" width="8.6640625" style="315" customWidth="1"/>
    <col min="15881" max="15881" width="0.6640625" style="315" customWidth="1"/>
    <col min="15882" max="15884" width="8.6640625" style="315" customWidth="1"/>
    <col min="15885" max="15885" width="0.6640625" style="315" customWidth="1"/>
    <col min="15886" max="15888" width="8.6640625" style="315" customWidth="1"/>
    <col min="15889" max="15889" width="0.6640625" style="315" customWidth="1"/>
    <col min="15890" max="15892" width="8.6640625" style="315" customWidth="1"/>
    <col min="15893" max="15893" width="0.6640625" style="315" customWidth="1"/>
    <col min="15894" max="15894" width="10.33203125" style="315" bestFit="1" customWidth="1"/>
    <col min="15895" max="15896" width="8.44140625" style="315" bestFit="1" customWidth="1"/>
    <col min="15897" max="15897" width="10.109375" style="315" customWidth="1"/>
    <col min="15898" max="15899" width="8.6640625" style="315" customWidth="1"/>
    <col min="15900" max="15900" width="0.6640625" style="315" customWidth="1"/>
    <col min="15901" max="15903" width="8.6640625" style="315" customWidth="1"/>
    <col min="15904" max="15904" width="0.6640625" style="315" customWidth="1"/>
    <col min="15905" max="15905" width="10.88671875" style="315" customWidth="1"/>
    <col min="15906" max="16128" width="13.88671875" style="315"/>
    <col min="16129" max="16129" width="19.33203125" style="315" customWidth="1"/>
    <col min="16130" max="16132" width="8.6640625" style="315" customWidth="1"/>
    <col min="16133" max="16133" width="0.6640625" style="315" customWidth="1"/>
    <col min="16134" max="16136" width="8.6640625" style="315" customWidth="1"/>
    <col min="16137" max="16137" width="0.6640625" style="315" customWidth="1"/>
    <col min="16138" max="16140" width="8.6640625" style="315" customWidth="1"/>
    <col min="16141" max="16141" width="0.6640625" style="315" customWidth="1"/>
    <col min="16142" max="16144" width="8.6640625" style="315" customWidth="1"/>
    <col min="16145" max="16145" width="0.6640625" style="315" customWidth="1"/>
    <col min="16146" max="16148" width="8.6640625" style="315" customWidth="1"/>
    <col min="16149" max="16149" width="0.6640625" style="315" customWidth="1"/>
    <col min="16150" max="16150" width="10.33203125" style="315" bestFit="1" customWidth="1"/>
    <col min="16151" max="16152" width="8.44140625" style="315" bestFit="1" customWidth="1"/>
    <col min="16153" max="16153" width="10.109375" style="315" customWidth="1"/>
    <col min="16154" max="16155" width="8.6640625" style="315" customWidth="1"/>
    <col min="16156" max="16156" width="0.6640625" style="315" customWidth="1"/>
    <col min="16157" max="16159" width="8.6640625" style="315" customWidth="1"/>
    <col min="16160" max="16160" width="0.6640625" style="315" customWidth="1"/>
    <col min="16161" max="16161" width="10.88671875" style="315" customWidth="1"/>
    <col min="16162" max="16384" width="13.88671875" style="315"/>
  </cols>
  <sheetData>
    <row r="1" spans="1:33">
      <c r="A1" s="342" t="s">
        <v>821</v>
      </c>
    </row>
    <row r="2" spans="1:33" s="277" customFormat="1" ht="28.2">
      <c r="A2" s="276" t="s">
        <v>793</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row>
    <row r="3" spans="1:33" s="279" customFormat="1" ht="23.1" customHeight="1">
      <c r="A3" s="278">
        <v>45777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row>
    <row r="4" spans="1:33" s="282" customFormat="1" ht="16.8">
      <c r="A4" s="280" t="s">
        <v>726</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row>
    <row r="5" spans="1:33" s="283" customFormat="1" ht="8.4" customHeight="1" thickBot="1"/>
    <row r="6" spans="1:33" s="283" customFormat="1" ht="30.15" customHeight="1">
      <c r="A6" s="284" t="s">
        <v>727</v>
      </c>
      <c r="B6" s="285" t="s">
        <v>794</v>
      </c>
      <c r="C6" s="285"/>
      <c r="D6" s="285"/>
      <c r="E6" s="286"/>
      <c r="F6" s="285" t="s">
        <v>795</v>
      </c>
      <c r="G6" s="285"/>
      <c r="H6" s="285"/>
      <c r="I6" s="286"/>
      <c r="J6" s="285" t="s">
        <v>796</v>
      </c>
      <c r="K6" s="285"/>
      <c r="L6" s="285"/>
      <c r="M6" s="286"/>
      <c r="N6" s="285" t="s">
        <v>797</v>
      </c>
      <c r="O6" s="285"/>
      <c r="P6" s="285"/>
      <c r="Q6" s="286"/>
      <c r="R6" s="285" t="s">
        <v>798</v>
      </c>
      <c r="S6" s="285"/>
      <c r="T6" s="285"/>
      <c r="U6" s="286"/>
      <c r="V6" s="284" t="s">
        <v>799</v>
      </c>
      <c r="W6" s="284"/>
      <c r="X6" s="284"/>
      <c r="Y6" s="284"/>
      <c r="Z6" s="284"/>
      <c r="AA6" s="284"/>
      <c r="AB6" s="286"/>
      <c r="AC6" s="287" t="s">
        <v>800</v>
      </c>
      <c r="AD6" s="287"/>
      <c r="AE6" s="287"/>
      <c r="AF6" s="286"/>
      <c r="AG6" s="288" t="s">
        <v>801</v>
      </c>
    </row>
    <row r="7" spans="1:33" s="283" customFormat="1" ht="15.75" customHeight="1">
      <c r="A7" s="289"/>
      <c r="B7" s="290"/>
      <c r="C7" s="290"/>
      <c r="D7" s="290"/>
      <c r="E7" s="291"/>
      <c r="F7" s="290"/>
      <c r="G7" s="290"/>
      <c r="H7" s="290"/>
      <c r="I7" s="291"/>
      <c r="J7" s="290"/>
      <c r="K7" s="290"/>
      <c r="L7" s="290"/>
      <c r="M7" s="291"/>
      <c r="N7" s="290"/>
      <c r="O7" s="290"/>
      <c r="P7" s="290"/>
      <c r="Q7" s="291"/>
      <c r="R7" s="290"/>
      <c r="S7" s="290"/>
      <c r="T7" s="290"/>
      <c r="U7" s="291"/>
      <c r="V7" s="292" t="s">
        <v>802</v>
      </c>
      <c r="W7" s="292"/>
      <c r="X7" s="292"/>
      <c r="Y7" s="292" t="s">
        <v>803</v>
      </c>
      <c r="Z7" s="292"/>
      <c r="AA7" s="292"/>
      <c r="AB7" s="291"/>
      <c r="AC7" s="293"/>
      <c r="AD7" s="293"/>
      <c r="AE7" s="293"/>
      <c r="AF7" s="291"/>
      <c r="AG7" s="294"/>
    </row>
    <row r="8" spans="1:33" s="283" customFormat="1" ht="54.9" customHeight="1">
      <c r="A8" s="295"/>
      <c r="B8" s="296" t="s">
        <v>783</v>
      </c>
      <c r="C8" s="297" t="s">
        <v>804</v>
      </c>
      <c r="D8" s="296" t="s">
        <v>805</v>
      </c>
      <c r="E8" s="296"/>
      <c r="F8" s="296" t="s">
        <v>783</v>
      </c>
      <c r="G8" s="297" t="s">
        <v>804</v>
      </c>
      <c r="H8" s="296" t="s">
        <v>805</v>
      </c>
      <c r="I8" s="296"/>
      <c r="J8" s="296" t="s">
        <v>783</v>
      </c>
      <c r="K8" s="297" t="s">
        <v>804</v>
      </c>
      <c r="L8" s="296" t="s">
        <v>805</v>
      </c>
      <c r="M8" s="296"/>
      <c r="N8" s="296" t="s">
        <v>783</v>
      </c>
      <c r="O8" s="297" t="s">
        <v>804</v>
      </c>
      <c r="P8" s="296" t="s">
        <v>805</v>
      </c>
      <c r="Q8" s="296"/>
      <c r="R8" s="296" t="s">
        <v>783</v>
      </c>
      <c r="S8" s="297" t="s">
        <v>804</v>
      </c>
      <c r="T8" s="296" t="s">
        <v>805</v>
      </c>
      <c r="U8" s="296"/>
      <c r="V8" s="296" t="s">
        <v>783</v>
      </c>
      <c r="W8" s="297" t="s">
        <v>804</v>
      </c>
      <c r="X8" s="296" t="s">
        <v>805</v>
      </c>
      <c r="Y8" s="298" t="s">
        <v>783</v>
      </c>
      <c r="Z8" s="299" t="s">
        <v>804</v>
      </c>
      <c r="AA8" s="298" t="s">
        <v>805</v>
      </c>
      <c r="AB8" s="296"/>
      <c r="AC8" s="296" t="s">
        <v>783</v>
      </c>
      <c r="AD8" s="297" t="s">
        <v>804</v>
      </c>
      <c r="AE8" s="296" t="s">
        <v>805</v>
      </c>
      <c r="AF8" s="296"/>
      <c r="AG8" s="300"/>
    </row>
    <row r="9" spans="1:33" s="283" customFormat="1" ht="6" customHeight="1">
      <c r="B9" s="301"/>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3"/>
    </row>
    <row r="10" spans="1:33" s="307" customFormat="1" ht="20.100000000000001" customHeight="1">
      <c r="A10" s="304" t="s">
        <v>806</v>
      </c>
      <c r="B10" s="305">
        <v>8935099.8699999992</v>
      </c>
      <c r="C10" s="305">
        <v>0</v>
      </c>
      <c r="D10" s="305">
        <v>48.348999999999997</v>
      </c>
      <c r="E10" s="305"/>
      <c r="F10" s="305">
        <v>0</v>
      </c>
      <c r="G10" s="305">
        <v>0</v>
      </c>
      <c r="H10" s="305">
        <v>0</v>
      </c>
      <c r="I10" s="305"/>
      <c r="J10" s="305">
        <v>0</v>
      </c>
      <c r="K10" s="305">
        <v>0</v>
      </c>
      <c r="L10" s="305">
        <v>6610.8040000000001</v>
      </c>
      <c r="M10" s="305"/>
      <c r="N10" s="305">
        <v>0</v>
      </c>
      <c r="O10" s="305">
        <v>0</v>
      </c>
      <c r="P10" s="305">
        <v>631.28200000000004</v>
      </c>
      <c r="Q10" s="305"/>
      <c r="R10" s="305">
        <v>0</v>
      </c>
      <c r="S10" s="305">
        <v>0</v>
      </c>
      <c r="T10" s="305">
        <v>333.60500000000002</v>
      </c>
      <c r="U10" s="305"/>
      <c r="V10" s="305">
        <v>341348.33137999999</v>
      </c>
      <c r="W10" s="305">
        <v>0</v>
      </c>
      <c r="X10" s="305">
        <v>33436.93073</v>
      </c>
      <c r="Y10" s="305">
        <v>9299236.1950100008</v>
      </c>
      <c r="Z10" s="305">
        <v>19241.404440000002</v>
      </c>
      <c r="AA10" s="305">
        <v>358235.44763000001</v>
      </c>
      <c r="AB10" s="305"/>
      <c r="AC10" s="305">
        <v>755694.48800000001</v>
      </c>
      <c r="AD10" s="305">
        <v>0</v>
      </c>
      <c r="AE10" s="305">
        <v>5129.6310000000003</v>
      </c>
      <c r="AF10" s="305"/>
      <c r="AG10" s="306">
        <v>19755046.34</v>
      </c>
    </row>
    <row r="11" spans="1:33" s="307" customFormat="1" ht="20.100000000000001" customHeight="1">
      <c r="A11" s="308" t="s">
        <v>692</v>
      </c>
      <c r="B11" s="309">
        <v>0</v>
      </c>
      <c r="C11" s="309">
        <v>0</v>
      </c>
      <c r="D11" s="309">
        <v>0</v>
      </c>
      <c r="E11" s="309"/>
      <c r="F11" s="309">
        <v>0</v>
      </c>
      <c r="G11" s="309">
        <v>0</v>
      </c>
      <c r="H11" s="309">
        <v>0</v>
      </c>
      <c r="I11" s="309"/>
      <c r="J11" s="309">
        <v>0</v>
      </c>
      <c r="K11" s="309">
        <v>1241.759</v>
      </c>
      <c r="L11" s="309">
        <v>388821.09100000001</v>
      </c>
      <c r="M11" s="309"/>
      <c r="N11" s="309">
        <v>199327.51699999999</v>
      </c>
      <c r="O11" s="309">
        <v>275.791</v>
      </c>
      <c r="P11" s="309">
        <v>101795.376</v>
      </c>
      <c r="Q11" s="309"/>
      <c r="R11" s="309">
        <v>228602.851</v>
      </c>
      <c r="S11" s="309">
        <v>80.206000000000003</v>
      </c>
      <c r="T11" s="309">
        <v>11159.717000000001</v>
      </c>
      <c r="U11" s="309"/>
      <c r="V11" s="309">
        <v>0</v>
      </c>
      <c r="W11" s="309">
        <v>0</v>
      </c>
      <c r="X11" s="309">
        <v>0</v>
      </c>
      <c r="Y11" s="309">
        <v>0</v>
      </c>
      <c r="Z11" s="309">
        <v>0</v>
      </c>
      <c r="AA11" s="309">
        <v>0</v>
      </c>
      <c r="AB11" s="309"/>
      <c r="AC11" s="309">
        <v>0</v>
      </c>
      <c r="AD11" s="309">
        <v>0</v>
      </c>
      <c r="AE11" s="309">
        <v>0</v>
      </c>
      <c r="AF11" s="309"/>
      <c r="AG11" s="310">
        <v>931304.31200000003</v>
      </c>
    </row>
    <row r="12" spans="1:33" s="307" customFormat="1" ht="10.199999999999999">
      <c r="B12" s="311"/>
      <c r="R12" s="311"/>
      <c r="T12" s="311"/>
      <c r="Y12" s="305"/>
      <c r="Z12" s="305"/>
      <c r="AA12" s="305"/>
      <c r="AE12" s="311"/>
    </row>
    <row r="13" spans="1:33" s="283" customFormat="1">
      <c r="A13" s="305" t="s">
        <v>807</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row>
    <row r="14" spans="1:33" s="283" customFormat="1">
      <c r="A14" s="305" t="s">
        <v>808</v>
      </c>
      <c r="Y14" s="313"/>
      <c r="AA14" s="313"/>
    </row>
    <row r="15" spans="1:33" s="283" customFormat="1">
      <c r="A15" s="305" t="s">
        <v>809</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row>
    <row r="16" spans="1:33" ht="13.95" customHeight="1">
      <c r="A16" s="314" t="s">
        <v>810</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row>
    <row r="17" spans="1:33">
      <c r="A17" s="314"/>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row>
  </sheetData>
  <mergeCells count="14">
    <mergeCell ref="AG6:AG8"/>
    <mergeCell ref="V7:X7"/>
    <mergeCell ref="Y7:AA7"/>
    <mergeCell ref="A16:AG17"/>
    <mergeCell ref="A2:AG2"/>
    <mergeCell ref="A3:AG3"/>
    <mergeCell ref="A6:A8"/>
    <mergeCell ref="B6:D6"/>
    <mergeCell ref="F6:H6"/>
    <mergeCell ref="J6:L6"/>
    <mergeCell ref="N6:P6"/>
    <mergeCell ref="R6:T6"/>
    <mergeCell ref="V6:AA6"/>
    <mergeCell ref="AC6:AE6"/>
  </mergeCells>
  <hyperlinks>
    <hyperlink ref="A1" location="Índice!A1" display="Volver al Índice" xr:uid="{8B8B853B-987E-4D3E-B300-6D134A06399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6A81-A2B9-47B7-A44A-CC036E27A6D1}">
  <dimension ref="A1:G200"/>
  <sheetViews>
    <sheetView showGridLines="0" zoomScale="121" zoomScaleNormal="130" workbookViewId="0"/>
  </sheetViews>
  <sheetFormatPr baseColWidth="10" defaultColWidth="11.44140625" defaultRowHeight="13.2"/>
  <cols>
    <col min="1" max="1" width="40.6640625" style="40" bestFit="1" customWidth="1"/>
    <col min="2" max="6" width="19.44140625" style="40" customWidth="1"/>
    <col min="7" max="7" width="17.44140625" style="40" customWidth="1"/>
    <col min="8" max="8" width="12.109375" style="40" bestFit="1" customWidth="1"/>
    <col min="9" max="9" width="10.44140625" style="40" bestFit="1" customWidth="1"/>
    <col min="10" max="10" width="9.44140625" style="40" bestFit="1" customWidth="1"/>
    <col min="11" max="11" width="11" style="40" bestFit="1" customWidth="1"/>
    <col min="12" max="15" width="9.44140625" style="40" bestFit="1" customWidth="1"/>
    <col min="16" max="16" width="10.44140625" style="40" bestFit="1" customWidth="1"/>
    <col min="17" max="19" width="9.44140625" style="40" bestFit="1" customWidth="1"/>
    <col min="20" max="20" width="9.6640625" style="40" bestFit="1" customWidth="1"/>
    <col min="21" max="256" width="11.44140625" style="40"/>
    <col min="257" max="257" width="38.6640625" style="40" customWidth="1"/>
    <col min="258" max="262" width="19.44140625" style="40" customWidth="1"/>
    <col min="263" max="263" width="17.44140625" style="40" customWidth="1"/>
    <col min="264" max="264" width="12.109375" style="40" bestFit="1" customWidth="1"/>
    <col min="265" max="265" width="10.44140625" style="40" bestFit="1" customWidth="1"/>
    <col min="266" max="266" width="9.44140625" style="40" bestFit="1" customWidth="1"/>
    <col min="267" max="267" width="11" style="40" bestFit="1" customWidth="1"/>
    <col min="268" max="271" width="9.44140625" style="40" bestFit="1" customWidth="1"/>
    <col min="272" max="272" width="10.44140625" style="40" bestFit="1" customWidth="1"/>
    <col min="273" max="275" width="9.44140625" style="40" bestFit="1" customWidth="1"/>
    <col min="276" max="276" width="9.6640625" style="40" bestFit="1" customWidth="1"/>
    <col min="277" max="512" width="11.44140625" style="40"/>
    <col min="513" max="513" width="38.6640625" style="40" customWidth="1"/>
    <col min="514" max="518" width="19.44140625" style="40" customWidth="1"/>
    <col min="519" max="519" width="17.44140625" style="40" customWidth="1"/>
    <col min="520" max="520" width="12.109375" style="40" bestFit="1" customWidth="1"/>
    <col min="521" max="521" width="10.44140625" style="40" bestFit="1" customWidth="1"/>
    <col min="522" max="522" width="9.44140625" style="40" bestFit="1" customWidth="1"/>
    <col min="523" max="523" width="11" style="40" bestFit="1" customWidth="1"/>
    <col min="524" max="527" width="9.44140625" style="40" bestFit="1" customWidth="1"/>
    <col min="528" max="528" width="10.44140625" style="40" bestFit="1" customWidth="1"/>
    <col min="529" max="531" width="9.44140625" style="40" bestFit="1" customWidth="1"/>
    <col min="532" max="532" width="9.6640625" style="40" bestFit="1" customWidth="1"/>
    <col min="533" max="768" width="11.44140625" style="40"/>
    <col min="769" max="769" width="38.6640625" style="40" customWidth="1"/>
    <col min="770" max="774" width="19.44140625" style="40" customWidth="1"/>
    <col min="775" max="775" width="17.44140625" style="40" customWidth="1"/>
    <col min="776" max="776" width="12.109375" style="40" bestFit="1" customWidth="1"/>
    <col min="777" max="777" width="10.44140625" style="40" bestFit="1" customWidth="1"/>
    <col min="778" max="778" width="9.44140625" style="40" bestFit="1" customWidth="1"/>
    <col min="779" max="779" width="11" style="40" bestFit="1" customWidth="1"/>
    <col min="780" max="783" width="9.44140625" style="40" bestFit="1" customWidth="1"/>
    <col min="784" max="784" width="10.44140625" style="40" bestFit="1" customWidth="1"/>
    <col min="785" max="787" width="9.44140625" style="40" bestFit="1" customWidth="1"/>
    <col min="788" max="788" width="9.6640625" style="40" bestFit="1" customWidth="1"/>
    <col min="789" max="1024" width="11.44140625" style="40"/>
    <col min="1025" max="1025" width="38.6640625" style="40" customWidth="1"/>
    <col min="1026" max="1030" width="19.44140625" style="40" customWidth="1"/>
    <col min="1031" max="1031" width="17.44140625" style="40" customWidth="1"/>
    <col min="1032" max="1032" width="12.109375" style="40" bestFit="1" customWidth="1"/>
    <col min="1033" max="1033" width="10.44140625" style="40" bestFit="1" customWidth="1"/>
    <col min="1034" max="1034" width="9.44140625" style="40" bestFit="1" customWidth="1"/>
    <col min="1035" max="1035" width="11" style="40" bestFit="1" customWidth="1"/>
    <col min="1036" max="1039" width="9.44140625" style="40" bestFit="1" customWidth="1"/>
    <col min="1040" max="1040" width="10.44140625" style="40" bestFit="1" customWidth="1"/>
    <col min="1041" max="1043" width="9.44140625" style="40" bestFit="1" customWidth="1"/>
    <col min="1044" max="1044" width="9.6640625" style="40" bestFit="1" customWidth="1"/>
    <col min="1045" max="1280" width="11.44140625" style="40"/>
    <col min="1281" max="1281" width="38.6640625" style="40" customWidth="1"/>
    <col min="1282" max="1286" width="19.44140625" style="40" customWidth="1"/>
    <col min="1287" max="1287" width="17.44140625" style="40" customWidth="1"/>
    <col min="1288" max="1288" width="12.109375" style="40" bestFit="1" customWidth="1"/>
    <col min="1289" max="1289" width="10.44140625" style="40" bestFit="1" customWidth="1"/>
    <col min="1290" max="1290" width="9.44140625" style="40" bestFit="1" customWidth="1"/>
    <col min="1291" max="1291" width="11" style="40" bestFit="1" customWidth="1"/>
    <col min="1292" max="1295" width="9.44140625" style="40" bestFit="1" customWidth="1"/>
    <col min="1296" max="1296" width="10.44140625" style="40" bestFit="1" customWidth="1"/>
    <col min="1297" max="1299" width="9.44140625" style="40" bestFit="1" customWidth="1"/>
    <col min="1300" max="1300" width="9.6640625" style="40" bestFit="1" customWidth="1"/>
    <col min="1301" max="1536" width="11.44140625" style="40"/>
    <col min="1537" max="1537" width="38.6640625" style="40" customWidth="1"/>
    <col min="1538" max="1542" width="19.44140625" style="40" customWidth="1"/>
    <col min="1543" max="1543" width="17.44140625" style="40" customWidth="1"/>
    <col min="1544" max="1544" width="12.109375" style="40" bestFit="1" customWidth="1"/>
    <col min="1545" max="1545" width="10.44140625" style="40" bestFit="1" customWidth="1"/>
    <col min="1546" max="1546" width="9.44140625" style="40" bestFit="1" customWidth="1"/>
    <col min="1547" max="1547" width="11" style="40" bestFit="1" customWidth="1"/>
    <col min="1548" max="1551" width="9.44140625" style="40" bestFit="1" customWidth="1"/>
    <col min="1552" max="1552" width="10.44140625" style="40" bestFit="1" customWidth="1"/>
    <col min="1553" max="1555" width="9.44140625" style="40" bestFit="1" customWidth="1"/>
    <col min="1556" max="1556" width="9.6640625" style="40" bestFit="1" customWidth="1"/>
    <col min="1557" max="1792" width="11.44140625" style="40"/>
    <col min="1793" max="1793" width="38.6640625" style="40" customWidth="1"/>
    <col min="1794" max="1798" width="19.44140625" style="40" customWidth="1"/>
    <col min="1799" max="1799" width="17.44140625" style="40" customWidth="1"/>
    <col min="1800" max="1800" width="12.109375" style="40" bestFit="1" customWidth="1"/>
    <col min="1801" max="1801" width="10.44140625" style="40" bestFit="1" customWidth="1"/>
    <col min="1802" max="1802" width="9.44140625" style="40" bestFit="1" customWidth="1"/>
    <col min="1803" max="1803" width="11" style="40" bestFit="1" customWidth="1"/>
    <col min="1804" max="1807" width="9.44140625" style="40" bestFit="1" customWidth="1"/>
    <col min="1808" max="1808" width="10.44140625" style="40" bestFit="1" customWidth="1"/>
    <col min="1809" max="1811" width="9.44140625" style="40" bestFit="1" customWidth="1"/>
    <col min="1812" max="1812" width="9.6640625" style="40" bestFit="1" customWidth="1"/>
    <col min="1813" max="2048" width="11.44140625" style="40"/>
    <col min="2049" max="2049" width="38.6640625" style="40" customWidth="1"/>
    <col min="2050" max="2054" width="19.44140625" style="40" customWidth="1"/>
    <col min="2055" max="2055" width="17.44140625" style="40" customWidth="1"/>
    <col min="2056" max="2056" width="12.109375" style="40" bestFit="1" customWidth="1"/>
    <col min="2057" max="2057" width="10.44140625" style="40" bestFit="1" customWidth="1"/>
    <col min="2058" max="2058" width="9.44140625" style="40" bestFit="1" customWidth="1"/>
    <col min="2059" max="2059" width="11" style="40" bestFit="1" customWidth="1"/>
    <col min="2060" max="2063" width="9.44140625" style="40" bestFit="1" customWidth="1"/>
    <col min="2064" max="2064" width="10.44140625" style="40" bestFit="1" customWidth="1"/>
    <col min="2065" max="2067" width="9.44140625" style="40" bestFit="1" customWidth="1"/>
    <col min="2068" max="2068" width="9.6640625" style="40" bestFit="1" customWidth="1"/>
    <col min="2069" max="2304" width="11.44140625" style="40"/>
    <col min="2305" max="2305" width="38.6640625" style="40" customWidth="1"/>
    <col min="2306" max="2310" width="19.44140625" style="40" customWidth="1"/>
    <col min="2311" max="2311" width="17.44140625" style="40" customWidth="1"/>
    <col min="2312" max="2312" width="12.109375" style="40" bestFit="1" customWidth="1"/>
    <col min="2313" max="2313" width="10.44140625" style="40" bestFit="1" customWidth="1"/>
    <col min="2314" max="2314" width="9.44140625" style="40" bestFit="1" customWidth="1"/>
    <col min="2315" max="2315" width="11" style="40" bestFit="1" customWidth="1"/>
    <col min="2316" max="2319" width="9.44140625" style="40" bestFit="1" customWidth="1"/>
    <col min="2320" max="2320" width="10.44140625" style="40" bestFit="1" customWidth="1"/>
    <col min="2321" max="2323" width="9.44140625" style="40" bestFit="1" customWidth="1"/>
    <col min="2324" max="2324" width="9.6640625" style="40" bestFit="1" customWidth="1"/>
    <col min="2325" max="2560" width="11.44140625" style="40"/>
    <col min="2561" max="2561" width="38.6640625" style="40" customWidth="1"/>
    <col min="2562" max="2566" width="19.44140625" style="40" customWidth="1"/>
    <col min="2567" max="2567" width="17.44140625" style="40" customWidth="1"/>
    <col min="2568" max="2568" width="12.109375" style="40" bestFit="1" customWidth="1"/>
    <col min="2569" max="2569" width="10.44140625" style="40" bestFit="1" customWidth="1"/>
    <col min="2570" max="2570" width="9.44140625" style="40" bestFit="1" customWidth="1"/>
    <col min="2571" max="2571" width="11" style="40" bestFit="1" customWidth="1"/>
    <col min="2572" max="2575" width="9.44140625" style="40" bestFit="1" customWidth="1"/>
    <col min="2576" max="2576" width="10.44140625" style="40" bestFit="1" customWidth="1"/>
    <col min="2577" max="2579" width="9.44140625" style="40" bestFit="1" customWidth="1"/>
    <col min="2580" max="2580" width="9.6640625" style="40" bestFit="1" customWidth="1"/>
    <col min="2581" max="2816" width="11.44140625" style="40"/>
    <col min="2817" max="2817" width="38.6640625" style="40" customWidth="1"/>
    <col min="2818" max="2822" width="19.44140625" style="40" customWidth="1"/>
    <col min="2823" max="2823" width="17.44140625" style="40" customWidth="1"/>
    <col min="2824" max="2824" width="12.109375" style="40" bestFit="1" customWidth="1"/>
    <col min="2825" max="2825" width="10.44140625" style="40" bestFit="1" customWidth="1"/>
    <col min="2826" max="2826" width="9.44140625" style="40" bestFit="1" customWidth="1"/>
    <col min="2827" max="2827" width="11" style="40" bestFit="1" customWidth="1"/>
    <col min="2828" max="2831" width="9.44140625" style="40" bestFit="1" customWidth="1"/>
    <col min="2832" max="2832" width="10.44140625" style="40" bestFit="1" customWidth="1"/>
    <col min="2833" max="2835" width="9.44140625" style="40" bestFit="1" customWidth="1"/>
    <col min="2836" max="2836" width="9.6640625" style="40" bestFit="1" customWidth="1"/>
    <col min="2837" max="3072" width="11.44140625" style="40"/>
    <col min="3073" max="3073" width="38.6640625" style="40" customWidth="1"/>
    <col min="3074" max="3078" width="19.44140625" style="40" customWidth="1"/>
    <col min="3079" max="3079" width="17.44140625" style="40" customWidth="1"/>
    <col min="3080" max="3080" width="12.109375" style="40" bestFit="1" customWidth="1"/>
    <col min="3081" max="3081" width="10.44140625" style="40" bestFit="1" customWidth="1"/>
    <col min="3082" max="3082" width="9.44140625" style="40" bestFit="1" customWidth="1"/>
    <col min="3083" max="3083" width="11" style="40" bestFit="1" customWidth="1"/>
    <col min="3084" max="3087" width="9.44140625" style="40" bestFit="1" customWidth="1"/>
    <col min="3088" max="3088" width="10.44140625" style="40" bestFit="1" customWidth="1"/>
    <col min="3089" max="3091" width="9.44140625" style="40" bestFit="1" customWidth="1"/>
    <col min="3092" max="3092" width="9.6640625" style="40" bestFit="1" customWidth="1"/>
    <col min="3093" max="3328" width="11.44140625" style="40"/>
    <col min="3329" max="3329" width="38.6640625" style="40" customWidth="1"/>
    <col min="3330" max="3334" width="19.44140625" style="40" customWidth="1"/>
    <col min="3335" max="3335" width="17.44140625" style="40" customWidth="1"/>
    <col min="3336" max="3336" width="12.109375" style="40" bestFit="1" customWidth="1"/>
    <col min="3337" max="3337" width="10.44140625" style="40" bestFit="1" customWidth="1"/>
    <col min="3338" max="3338" width="9.44140625" style="40" bestFit="1" customWidth="1"/>
    <col min="3339" max="3339" width="11" style="40" bestFit="1" customWidth="1"/>
    <col min="3340" max="3343" width="9.44140625" style="40" bestFit="1" customWidth="1"/>
    <col min="3344" max="3344" width="10.44140625" style="40" bestFit="1" customWidth="1"/>
    <col min="3345" max="3347" width="9.44140625" style="40" bestFit="1" customWidth="1"/>
    <col min="3348" max="3348" width="9.6640625" style="40" bestFit="1" customWidth="1"/>
    <col min="3349" max="3584" width="11.44140625" style="40"/>
    <col min="3585" max="3585" width="38.6640625" style="40" customWidth="1"/>
    <col min="3586" max="3590" width="19.44140625" style="40" customWidth="1"/>
    <col min="3591" max="3591" width="17.44140625" style="40" customWidth="1"/>
    <col min="3592" max="3592" width="12.109375" style="40" bestFit="1" customWidth="1"/>
    <col min="3593" max="3593" width="10.44140625" style="40" bestFit="1" customWidth="1"/>
    <col min="3594" max="3594" width="9.44140625" style="40" bestFit="1" customWidth="1"/>
    <col min="3595" max="3595" width="11" style="40" bestFit="1" customWidth="1"/>
    <col min="3596" max="3599" width="9.44140625" style="40" bestFit="1" customWidth="1"/>
    <col min="3600" max="3600" width="10.44140625" style="40" bestFit="1" customWidth="1"/>
    <col min="3601" max="3603" width="9.44140625" style="40" bestFit="1" customWidth="1"/>
    <col min="3604" max="3604" width="9.6640625" style="40" bestFit="1" customWidth="1"/>
    <col min="3605" max="3840" width="11.44140625" style="40"/>
    <col min="3841" max="3841" width="38.6640625" style="40" customWidth="1"/>
    <col min="3842" max="3846" width="19.44140625" style="40" customWidth="1"/>
    <col min="3847" max="3847" width="17.44140625" style="40" customWidth="1"/>
    <col min="3848" max="3848" width="12.109375" style="40" bestFit="1" customWidth="1"/>
    <col min="3849" max="3849" width="10.44140625" style="40" bestFit="1" customWidth="1"/>
    <col min="3850" max="3850" width="9.44140625" style="40" bestFit="1" customWidth="1"/>
    <col min="3851" max="3851" width="11" style="40" bestFit="1" customWidth="1"/>
    <col min="3852" max="3855" width="9.44140625" style="40" bestFit="1" customWidth="1"/>
    <col min="3856" max="3856" width="10.44140625" style="40" bestFit="1" customWidth="1"/>
    <col min="3857" max="3859" width="9.44140625" style="40" bestFit="1" customWidth="1"/>
    <col min="3860" max="3860" width="9.6640625" style="40" bestFit="1" customWidth="1"/>
    <col min="3861" max="4096" width="11.44140625" style="40"/>
    <col min="4097" max="4097" width="38.6640625" style="40" customWidth="1"/>
    <col min="4098" max="4102" width="19.44140625" style="40" customWidth="1"/>
    <col min="4103" max="4103" width="17.44140625" style="40" customWidth="1"/>
    <col min="4104" max="4104" width="12.109375" style="40" bestFit="1" customWidth="1"/>
    <col min="4105" max="4105" width="10.44140625" style="40" bestFit="1" customWidth="1"/>
    <col min="4106" max="4106" width="9.44140625" style="40" bestFit="1" customWidth="1"/>
    <col min="4107" max="4107" width="11" style="40" bestFit="1" customWidth="1"/>
    <col min="4108" max="4111" width="9.44140625" style="40" bestFit="1" customWidth="1"/>
    <col min="4112" max="4112" width="10.44140625" style="40" bestFit="1" customWidth="1"/>
    <col min="4113" max="4115" width="9.44140625" style="40" bestFit="1" customWidth="1"/>
    <col min="4116" max="4116" width="9.6640625" style="40" bestFit="1" customWidth="1"/>
    <col min="4117" max="4352" width="11.44140625" style="40"/>
    <col min="4353" max="4353" width="38.6640625" style="40" customWidth="1"/>
    <col min="4354" max="4358" width="19.44140625" style="40" customWidth="1"/>
    <col min="4359" max="4359" width="17.44140625" style="40" customWidth="1"/>
    <col min="4360" max="4360" width="12.109375" style="40" bestFit="1" customWidth="1"/>
    <col min="4361" max="4361" width="10.44140625" style="40" bestFit="1" customWidth="1"/>
    <col min="4362" max="4362" width="9.44140625" style="40" bestFit="1" customWidth="1"/>
    <col min="4363" max="4363" width="11" style="40" bestFit="1" customWidth="1"/>
    <col min="4364" max="4367" width="9.44140625" style="40" bestFit="1" customWidth="1"/>
    <col min="4368" max="4368" width="10.44140625" style="40" bestFit="1" customWidth="1"/>
    <col min="4369" max="4371" width="9.44140625" style="40" bestFit="1" customWidth="1"/>
    <col min="4372" max="4372" width="9.6640625" style="40" bestFit="1" customWidth="1"/>
    <col min="4373" max="4608" width="11.44140625" style="40"/>
    <col min="4609" max="4609" width="38.6640625" style="40" customWidth="1"/>
    <col min="4610" max="4614" width="19.44140625" style="40" customWidth="1"/>
    <col min="4615" max="4615" width="17.44140625" style="40" customWidth="1"/>
    <col min="4616" max="4616" width="12.109375" style="40" bestFit="1" customWidth="1"/>
    <col min="4617" max="4617" width="10.44140625" style="40" bestFit="1" customWidth="1"/>
    <col min="4618" max="4618" width="9.44140625" style="40" bestFit="1" customWidth="1"/>
    <col min="4619" max="4619" width="11" style="40" bestFit="1" customWidth="1"/>
    <col min="4620" max="4623" width="9.44140625" style="40" bestFit="1" customWidth="1"/>
    <col min="4624" max="4624" width="10.44140625" style="40" bestFit="1" customWidth="1"/>
    <col min="4625" max="4627" width="9.44140625" style="40" bestFit="1" customWidth="1"/>
    <col min="4628" max="4628" width="9.6640625" style="40" bestFit="1" customWidth="1"/>
    <col min="4629" max="4864" width="11.44140625" style="40"/>
    <col min="4865" max="4865" width="38.6640625" style="40" customWidth="1"/>
    <col min="4866" max="4870" width="19.44140625" style="40" customWidth="1"/>
    <col min="4871" max="4871" width="17.44140625" style="40" customWidth="1"/>
    <col min="4872" max="4872" width="12.109375" style="40" bestFit="1" customWidth="1"/>
    <col min="4873" max="4873" width="10.44140625" style="40" bestFit="1" customWidth="1"/>
    <col min="4874" max="4874" width="9.44140625" style="40" bestFit="1" customWidth="1"/>
    <col min="4875" max="4875" width="11" style="40" bestFit="1" customWidth="1"/>
    <col min="4876" max="4879" width="9.44140625" style="40" bestFit="1" customWidth="1"/>
    <col min="4880" max="4880" width="10.44140625" style="40" bestFit="1" customWidth="1"/>
    <col min="4881" max="4883" width="9.44140625" style="40" bestFit="1" customWidth="1"/>
    <col min="4884" max="4884" width="9.6640625" style="40" bestFit="1" customWidth="1"/>
    <col min="4885" max="5120" width="11.44140625" style="40"/>
    <col min="5121" max="5121" width="38.6640625" style="40" customWidth="1"/>
    <col min="5122" max="5126" width="19.44140625" style="40" customWidth="1"/>
    <col min="5127" max="5127" width="17.44140625" style="40" customWidth="1"/>
    <col min="5128" max="5128" width="12.109375" style="40" bestFit="1" customWidth="1"/>
    <col min="5129" max="5129" width="10.44140625" style="40" bestFit="1" customWidth="1"/>
    <col min="5130" max="5130" width="9.44140625" style="40" bestFit="1" customWidth="1"/>
    <col min="5131" max="5131" width="11" style="40" bestFit="1" customWidth="1"/>
    <col min="5132" max="5135" width="9.44140625" style="40" bestFit="1" customWidth="1"/>
    <col min="5136" max="5136" width="10.44140625" style="40" bestFit="1" customWidth="1"/>
    <col min="5137" max="5139" width="9.44140625" style="40" bestFit="1" customWidth="1"/>
    <col min="5140" max="5140" width="9.6640625" style="40" bestFit="1" customWidth="1"/>
    <col min="5141" max="5376" width="11.44140625" style="40"/>
    <col min="5377" max="5377" width="38.6640625" style="40" customWidth="1"/>
    <col min="5378" max="5382" width="19.44140625" style="40" customWidth="1"/>
    <col min="5383" max="5383" width="17.44140625" style="40" customWidth="1"/>
    <col min="5384" max="5384" width="12.109375" style="40" bestFit="1" customWidth="1"/>
    <col min="5385" max="5385" width="10.44140625" style="40" bestFit="1" customWidth="1"/>
    <col min="5386" max="5386" width="9.44140625" style="40" bestFit="1" customWidth="1"/>
    <col min="5387" max="5387" width="11" style="40" bestFit="1" customWidth="1"/>
    <col min="5388" max="5391" width="9.44140625" style="40" bestFit="1" customWidth="1"/>
    <col min="5392" max="5392" width="10.44140625" style="40" bestFit="1" customWidth="1"/>
    <col min="5393" max="5395" width="9.44140625" style="40" bestFit="1" customWidth="1"/>
    <col min="5396" max="5396" width="9.6640625" style="40" bestFit="1" customWidth="1"/>
    <col min="5397" max="5632" width="11.44140625" style="40"/>
    <col min="5633" max="5633" width="38.6640625" style="40" customWidth="1"/>
    <col min="5634" max="5638" width="19.44140625" style="40" customWidth="1"/>
    <col min="5639" max="5639" width="17.44140625" style="40" customWidth="1"/>
    <col min="5640" max="5640" width="12.109375" style="40" bestFit="1" customWidth="1"/>
    <col min="5641" max="5641" width="10.44140625" style="40" bestFit="1" customWidth="1"/>
    <col min="5642" max="5642" width="9.44140625" style="40" bestFit="1" customWidth="1"/>
    <col min="5643" max="5643" width="11" style="40" bestFit="1" customWidth="1"/>
    <col min="5644" max="5647" width="9.44140625" style="40" bestFit="1" customWidth="1"/>
    <col min="5648" max="5648" width="10.44140625" style="40" bestFit="1" customWidth="1"/>
    <col min="5649" max="5651" width="9.44140625" style="40" bestFit="1" customWidth="1"/>
    <col min="5652" max="5652" width="9.6640625" style="40" bestFit="1" customWidth="1"/>
    <col min="5653" max="5888" width="11.44140625" style="40"/>
    <col min="5889" max="5889" width="38.6640625" style="40" customWidth="1"/>
    <col min="5890" max="5894" width="19.44140625" style="40" customWidth="1"/>
    <col min="5895" max="5895" width="17.44140625" style="40" customWidth="1"/>
    <col min="5896" max="5896" width="12.109375" style="40" bestFit="1" customWidth="1"/>
    <col min="5897" max="5897" width="10.44140625" style="40" bestFit="1" customWidth="1"/>
    <col min="5898" max="5898" width="9.44140625" style="40" bestFit="1" customWidth="1"/>
    <col min="5899" max="5899" width="11" style="40" bestFit="1" customWidth="1"/>
    <col min="5900" max="5903" width="9.44140625" style="40" bestFit="1" customWidth="1"/>
    <col min="5904" max="5904" width="10.44140625" style="40" bestFit="1" customWidth="1"/>
    <col min="5905" max="5907" width="9.44140625" style="40" bestFit="1" customWidth="1"/>
    <col min="5908" max="5908" width="9.6640625" style="40" bestFit="1" customWidth="1"/>
    <col min="5909" max="6144" width="11.44140625" style="40"/>
    <col min="6145" max="6145" width="38.6640625" style="40" customWidth="1"/>
    <col min="6146" max="6150" width="19.44140625" style="40" customWidth="1"/>
    <col min="6151" max="6151" width="17.44140625" style="40" customWidth="1"/>
    <col min="6152" max="6152" width="12.109375" style="40" bestFit="1" customWidth="1"/>
    <col min="6153" max="6153" width="10.44140625" style="40" bestFit="1" customWidth="1"/>
    <col min="6154" max="6154" width="9.44140625" style="40" bestFit="1" customWidth="1"/>
    <col min="6155" max="6155" width="11" style="40" bestFit="1" customWidth="1"/>
    <col min="6156" max="6159" width="9.44140625" style="40" bestFit="1" customWidth="1"/>
    <col min="6160" max="6160" width="10.44140625" style="40" bestFit="1" customWidth="1"/>
    <col min="6161" max="6163" width="9.44140625" style="40" bestFit="1" customWidth="1"/>
    <col min="6164" max="6164" width="9.6640625" style="40" bestFit="1" customWidth="1"/>
    <col min="6165" max="6400" width="11.44140625" style="40"/>
    <col min="6401" max="6401" width="38.6640625" style="40" customWidth="1"/>
    <col min="6402" max="6406" width="19.44140625" style="40" customWidth="1"/>
    <col min="6407" max="6407" width="17.44140625" style="40" customWidth="1"/>
    <col min="6408" max="6408" width="12.109375" style="40" bestFit="1" customWidth="1"/>
    <col min="6409" max="6409" width="10.44140625" style="40" bestFit="1" customWidth="1"/>
    <col min="6410" max="6410" width="9.44140625" style="40" bestFit="1" customWidth="1"/>
    <col min="6411" max="6411" width="11" style="40" bestFit="1" customWidth="1"/>
    <col min="6412" max="6415" width="9.44140625" style="40" bestFit="1" customWidth="1"/>
    <col min="6416" max="6416" width="10.44140625" style="40" bestFit="1" customWidth="1"/>
    <col min="6417" max="6419" width="9.44140625" style="40" bestFit="1" customWidth="1"/>
    <col min="6420" max="6420" width="9.6640625" style="40" bestFit="1" customWidth="1"/>
    <col min="6421" max="6656" width="11.44140625" style="40"/>
    <col min="6657" max="6657" width="38.6640625" style="40" customWidth="1"/>
    <col min="6658" max="6662" width="19.44140625" style="40" customWidth="1"/>
    <col min="6663" max="6663" width="17.44140625" style="40" customWidth="1"/>
    <col min="6664" max="6664" width="12.109375" style="40" bestFit="1" customWidth="1"/>
    <col min="6665" max="6665" width="10.44140625" style="40" bestFit="1" customWidth="1"/>
    <col min="6666" max="6666" width="9.44140625" style="40" bestFit="1" customWidth="1"/>
    <col min="6667" max="6667" width="11" style="40" bestFit="1" customWidth="1"/>
    <col min="6668" max="6671" width="9.44140625" style="40" bestFit="1" customWidth="1"/>
    <col min="6672" max="6672" width="10.44140625" style="40" bestFit="1" customWidth="1"/>
    <col min="6673" max="6675" width="9.44140625" style="40" bestFit="1" customWidth="1"/>
    <col min="6676" max="6676" width="9.6640625" style="40" bestFit="1" customWidth="1"/>
    <col min="6677" max="6912" width="11.44140625" style="40"/>
    <col min="6913" max="6913" width="38.6640625" style="40" customWidth="1"/>
    <col min="6914" max="6918" width="19.44140625" style="40" customWidth="1"/>
    <col min="6919" max="6919" width="17.44140625" style="40" customWidth="1"/>
    <col min="6920" max="6920" width="12.109375" style="40" bestFit="1" customWidth="1"/>
    <col min="6921" max="6921" width="10.44140625" style="40" bestFit="1" customWidth="1"/>
    <col min="6922" max="6922" width="9.44140625" style="40" bestFit="1" customWidth="1"/>
    <col min="6923" max="6923" width="11" style="40" bestFit="1" customWidth="1"/>
    <col min="6924" max="6927" width="9.44140625" style="40" bestFit="1" customWidth="1"/>
    <col min="6928" max="6928" width="10.44140625" style="40" bestFit="1" customWidth="1"/>
    <col min="6929" max="6931" width="9.44140625" style="40" bestFit="1" customWidth="1"/>
    <col min="6932" max="6932" width="9.6640625" style="40" bestFit="1" customWidth="1"/>
    <col min="6933" max="7168" width="11.44140625" style="40"/>
    <col min="7169" max="7169" width="38.6640625" style="40" customWidth="1"/>
    <col min="7170" max="7174" width="19.44140625" style="40" customWidth="1"/>
    <col min="7175" max="7175" width="17.44140625" style="40" customWidth="1"/>
    <col min="7176" max="7176" width="12.109375" style="40" bestFit="1" customWidth="1"/>
    <col min="7177" max="7177" width="10.44140625" style="40" bestFit="1" customWidth="1"/>
    <col min="7178" max="7178" width="9.44140625" style="40" bestFit="1" customWidth="1"/>
    <col min="7179" max="7179" width="11" style="40" bestFit="1" customWidth="1"/>
    <col min="7180" max="7183" width="9.44140625" style="40" bestFit="1" customWidth="1"/>
    <col min="7184" max="7184" width="10.44140625" style="40" bestFit="1" customWidth="1"/>
    <col min="7185" max="7187" width="9.44140625" style="40" bestFit="1" customWidth="1"/>
    <col min="7188" max="7188" width="9.6640625" style="40" bestFit="1" customWidth="1"/>
    <col min="7189" max="7424" width="11.44140625" style="40"/>
    <col min="7425" max="7425" width="38.6640625" style="40" customWidth="1"/>
    <col min="7426" max="7430" width="19.44140625" style="40" customWidth="1"/>
    <col min="7431" max="7431" width="17.44140625" style="40" customWidth="1"/>
    <col min="7432" max="7432" width="12.109375" style="40" bestFit="1" customWidth="1"/>
    <col min="7433" max="7433" width="10.44140625" style="40" bestFit="1" customWidth="1"/>
    <col min="7434" max="7434" width="9.44140625" style="40" bestFit="1" customWidth="1"/>
    <col min="7435" max="7435" width="11" style="40" bestFit="1" customWidth="1"/>
    <col min="7436" max="7439" width="9.44140625" style="40" bestFit="1" customWidth="1"/>
    <col min="7440" max="7440" width="10.44140625" style="40" bestFit="1" customWidth="1"/>
    <col min="7441" max="7443" width="9.44140625" style="40" bestFit="1" customWidth="1"/>
    <col min="7444" max="7444" width="9.6640625" style="40" bestFit="1" customWidth="1"/>
    <col min="7445" max="7680" width="11.44140625" style="40"/>
    <col min="7681" max="7681" width="38.6640625" style="40" customWidth="1"/>
    <col min="7682" max="7686" width="19.44140625" style="40" customWidth="1"/>
    <col min="7687" max="7687" width="17.44140625" style="40" customWidth="1"/>
    <col min="7688" max="7688" width="12.109375" style="40" bestFit="1" customWidth="1"/>
    <col min="7689" max="7689" width="10.44140625" style="40" bestFit="1" customWidth="1"/>
    <col min="7690" max="7690" width="9.44140625" style="40" bestFit="1" customWidth="1"/>
    <col min="7691" max="7691" width="11" style="40" bestFit="1" customWidth="1"/>
    <col min="7692" max="7695" width="9.44140625" style="40" bestFit="1" customWidth="1"/>
    <col min="7696" max="7696" width="10.44140625" style="40" bestFit="1" customWidth="1"/>
    <col min="7697" max="7699" width="9.44140625" style="40" bestFit="1" customWidth="1"/>
    <col min="7700" max="7700" width="9.6640625" style="40" bestFit="1" customWidth="1"/>
    <col min="7701" max="7936" width="11.44140625" style="40"/>
    <col min="7937" max="7937" width="38.6640625" style="40" customWidth="1"/>
    <col min="7938" max="7942" width="19.44140625" style="40" customWidth="1"/>
    <col min="7943" max="7943" width="17.44140625" style="40" customWidth="1"/>
    <col min="7944" max="7944" width="12.109375" style="40" bestFit="1" customWidth="1"/>
    <col min="7945" max="7945" width="10.44140625" style="40" bestFit="1" customWidth="1"/>
    <col min="7946" max="7946" width="9.44140625" style="40" bestFit="1" customWidth="1"/>
    <col min="7947" max="7947" width="11" style="40" bestFit="1" customWidth="1"/>
    <col min="7948" max="7951" width="9.44140625" style="40" bestFit="1" customWidth="1"/>
    <col min="7952" max="7952" width="10.44140625" style="40" bestFit="1" customWidth="1"/>
    <col min="7953" max="7955" width="9.44140625" style="40" bestFit="1" customWidth="1"/>
    <col min="7956" max="7956" width="9.6640625" style="40" bestFit="1" customWidth="1"/>
    <col min="7957" max="8192" width="11.44140625" style="40"/>
    <col min="8193" max="8193" width="38.6640625" style="40" customWidth="1"/>
    <col min="8194" max="8198" width="19.44140625" style="40" customWidth="1"/>
    <col min="8199" max="8199" width="17.44140625" style="40" customWidth="1"/>
    <col min="8200" max="8200" width="12.109375" style="40" bestFit="1" customWidth="1"/>
    <col min="8201" max="8201" width="10.44140625" style="40" bestFit="1" customWidth="1"/>
    <col min="8202" max="8202" width="9.44140625" style="40" bestFit="1" customWidth="1"/>
    <col min="8203" max="8203" width="11" style="40" bestFit="1" customWidth="1"/>
    <col min="8204" max="8207" width="9.44140625" style="40" bestFit="1" customWidth="1"/>
    <col min="8208" max="8208" width="10.44140625" style="40" bestFit="1" customWidth="1"/>
    <col min="8209" max="8211" width="9.44140625" style="40" bestFit="1" customWidth="1"/>
    <col min="8212" max="8212" width="9.6640625" style="40" bestFit="1" customWidth="1"/>
    <col min="8213" max="8448" width="11.44140625" style="40"/>
    <col min="8449" max="8449" width="38.6640625" style="40" customWidth="1"/>
    <col min="8450" max="8454" width="19.44140625" style="40" customWidth="1"/>
    <col min="8455" max="8455" width="17.44140625" style="40" customWidth="1"/>
    <col min="8456" max="8456" width="12.109375" style="40" bestFit="1" customWidth="1"/>
    <col min="8457" max="8457" width="10.44140625" style="40" bestFit="1" customWidth="1"/>
    <col min="8458" max="8458" width="9.44140625" style="40" bestFit="1" customWidth="1"/>
    <col min="8459" max="8459" width="11" style="40" bestFit="1" customWidth="1"/>
    <col min="8460" max="8463" width="9.44140625" style="40" bestFit="1" customWidth="1"/>
    <col min="8464" max="8464" width="10.44140625" style="40" bestFit="1" customWidth="1"/>
    <col min="8465" max="8467" width="9.44140625" style="40" bestFit="1" customWidth="1"/>
    <col min="8468" max="8468" width="9.6640625" style="40" bestFit="1" customWidth="1"/>
    <col min="8469" max="8704" width="11.44140625" style="40"/>
    <col min="8705" max="8705" width="38.6640625" style="40" customWidth="1"/>
    <col min="8706" max="8710" width="19.44140625" style="40" customWidth="1"/>
    <col min="8711" max="8711" width="17.44140625" style="40" customWidth="1"/>
    <col min="8712" max="8712" width="12.109375" style="40" bestFit="1" customWidth="1"/>
    <col min="8713" max="8713" width="10.44140625" style="40" bestFit="1" customWidth="1"/>
    <col min="8714" max="8714" width="9.44140625" style="40" bestFit="1" customWidth="1"/>
    <col min="8715" max="8715" width="11" style="40" bestFit="1" customWidth="1"/>
    <col min="8716" max="8719" width="9.44140625" style="40" bestFit="1" customWidth="1"/>
    <col min="8720" max="8720" width="10.44140625" style="40" bestFit="1" customWidth="1"/>
    <col min="8721" max="8723" width="9.44140625" style="40" bestFit="1" customWidth="1"/>
    <col min="8724" max="8724" width="9.6640625" style="40" bestFit="1" customWidth="1"/>
    <col min="8725" max="8960" width="11.44140625" style="40"/>
    <col min="8961" max="8961" width="38.6640625" style="40" customWidth="1"/>
    <col min="8962" max="8966" width="19.44140625" style="40" customWidth="1"/>
    <col min="8967" max="8967" width="17.44140625" style="40" customWidth="1"/>
    <col min="8968" max="8968" width="12.109375" style="40" bestFit="1" customWidth="1"/>
    <col min="8969" max="8969" width="10.44140625" style="40" bestFit="1" customWidth="1"/>
    <col min="8970" max="8970" width="9.44140625" style="40" bestFit="1" customWidth="1"/>
    <col min="8971" max="8971" width="11" style="40" bestFit="1" customWidth="1"/>
    <col min="8972" max="8975" width="9.44140625" style="40" bestFit="1" customWidth="1"/>
    <col min="8976" max="8976" width="10.44140625" style="40" bestFit="1" customWidth="1"/>
    <col min="8977" max="8979" width="9.44140625" style="40" bestFit="1" customWidth="1"/>
    <col min="8980" max="8980" width="9.6640625" style="40" bestFit="1" customWidth="1"/>
    <col min="8981" max="9216" width="11.44140625" style="40"/>
    <col min="9217" max="9217" width="38.6640625" style="40" customWidth="1"/>
    <col min="9218" max="9222" width="19.44140625" style="40" customWidth="1"/>
    <col min="9223" max="9223" width="17.44140625" style="40" customWidth="1"/>
    <col min="9224" max="9224" width="12.109375" style="40" bestFit="1" customWidth="1"/>
    <col min="9225" max="9225" width="10.44140625" style="40" bestFit="1" customWidth="1"/>
    <col min="9226" max="9226" width="9.44140625" style="40" bestFit="1" customWidth="1"/>
    <col min="9227" max="9227" width="11" style="40" bestFit="1" customWidth="1"/>
    <col min="9228" max="9231" width="9.44140625" style="40" bestFit="1" customWidth="1"/>
    <col min="9232" max="9232" width="10.44140625" style="40" bestFit="1" customWidth="1"/>
    <col min="9233" max="9235" width="9.44140625" style="40" bestFit="1" customWidth="1"/>
    <col min="9236" max="9236" width="9.6640625" style="40" bestFit="1" customWidth="1"/>
    <col min="9237" max="9472" width="11.44140625" style="40"/>
    <col min="9473" max="9473" width="38.6640625" style="40" customWidth="1"/>
    <col min="9474" max="9478" width="19.44140625" style="40" customWidth="1"/>
    <col min="9479" max="9479" width="17.44140625" style="40" customWidth="1"/>
    <col min="9480" max="9480" width="12.109375" style="40" bestFit="1" customWidth="1"/>
    <col min="9481" max="9481" width="10.44140625" style="40" bestFit="1" customWidth="1"/>
    <col min="9482" max="9482" width="9.44140625" style="40" bestFit="1" customWidth="1"/>
    <col min="9483" max="9483" width="11" style="40" bestFit="1" customWidth="1"/>
    <col min="9484" max="9487" width="9.44140625" style="40" bestFit="1" customWidth="1"/>
    <col min="9488" max="9488" width="10.44140625" style="40" bestFit="1" customWidth="1"/>
    <col min="9489" max="9491" width="9.44140625" style="40" bestFit="1" customWidth="1"/>
    <col min="9492" max="9492" width="9.6640625" style="40" bestFit="1" customWidth="1"/>
    <col min="9493" max="9728" width="11.44140625" style="40"/>
    <col min="9729" max="9729" width="38.6640625" style="40" customWidth="1"/>
    <col min="9730" max="9734" width="19.44140625" style="40" customWidth="1"/>
    <col min="9735" max="9735" width="17.44140625" style="40" customWidth="1"/>
    <col min="9736" max="9736" width="12.109375" style="40" bestFit="1" customWidth="1"/>
    <col min="9737" max="9737" width="10.44140625" style="40" bestFit="1" customWidth="1"/>
    <col min="9738" max="9738" width="9.44140625" style="40" bestFit="1" customWidth="1"/>
    <col min="9739" max="9739" width="11" style="40" bestFit="1" customWidth="1"/>
    <col min="9740" max="9743" width="9.44140625" style="40" bestFit="1" customWidth="1"/>
    <col min="9744" max="9744" width="10.44140625" style="40" bestFit="1" customWidth="1"/>
    <col min="9745" max="9747" width="9.44140625" style="40" bestFit="1" customWidth="1"/>
    <col min="9748" max="9748" width="9.6640625" style="40" bestFit="1" customWidth="1"/>
    <col min="9749" max="9984" width="11.44140625" style="40"/>
    <col min="9985" max="9985" width="38.6640625" style="40" customWidth="1"/>
    <col min="9986" max="9990" width="19.44140625" style="40" customWidth="1"/>
    <col min="9991" max="9991" width="17.44140625" style="40" customWidth="1"/>
    <col min="9992" max="9992" width="12.109375" style="40" bestFit="1" customWidth="1"/>
    <col min="9993" max="9993" width="10.44140625" style="40" bestFit="1" customWidth="1"/>
    <col min="9994" max="9994" width="9.44140625" style="40" bestFit="1" customWidth="1"/>
    <col min="9995" max="9995" width="11" style="40" bestFit="1" customWidth="1"/>
    <col min="9996" max="9999" width="9.44140625" style="40" bestFit="1" customWidth="1"/>
    <col min="10000" max="10000" width="10.44140625" style="40" bestFit="1" customWidth="1"/>
    <col min="10001" max="10003" width="9.44140625" style="40" bestFit="1" customWidth="1"/>
    <col min="10004" max="10004" width="9.6640625" style="40" bestFit="1" customWidth="1"/>
    <col min="10005" max="10240" width="11.44140625" style="40"/>
    <col min="10241" max="10241" width="38.6640625" style="40" customWidth="1"/>
    <col min="10242" max="10246" width="19.44140625" style="40" customWidth="1"/>
    <col min="10247" max="10247" width="17.44140625" style="40" customWidth="1"/>
    <col min="10248" max="10248" width="12.109375" style="40" bestFit="1" customWidth="1"/>
    <col min="10249" max="10249" width="10.44140625" style="40" bestFit="1" customWidth="1"/>
    <col min="10250" max="10250" width="9.44140625" style="40" bestFit="1" customWidth="1"/>
    <col min="10251" max="10251" width="11" style="40" bestFit="1" customWidth="1"/>
    <col min="10252" max="10255" width="9.44140625" style="40" bestFit="1" customWidth="1"/>
    <col min="10256" max="10256" width="10.44140625" style="40" bestFit="1" customWidth="1"/>
    <col min="10257" max="10259" width="9.44140625" style="40" bestFit="1" customWidth="1"/>
    <col min="10260" max="10260" width="9.6640625" style="40" bestFit="1" customWidth="1"/>
    <col min="10261" max="10496" width="11.44140625" style="40"/>
    <col min="10497" max="10497" width="38.6640625" style="40" customWidth="1"/>
    <col min="10498" max="10502" width="19.44140625" style="40" customWidth="1"/>
    <col min="10503" max="10503" width="17.44140625" style="40" customWidth="1"/>
    <col min="10504" max="10504" width="12.109375" style="40" bestFit="1" customWidth="1"/>
    <col min="10505" max="10505" width="10.44140625" style="40" bestFit="1" customWidth="1"/>
    <col min="10506" max="10506" width="9.44140625" style="40" bestFit="1" customWidth="1"/>
    <col min="10507" max="10507" width="11" style="40" bestFit="1" customWidth="1"/>
    <col min="10508" max="10511" width="9.44140625" style="40" bestFit="1" customWidth="1"/>
    <col min="10512" max="10512" width="10.44140625" style="40" bestFit="1" customWidth="1"/>
    <col min="10513" max="10515" width="9.44140625" style="40" bestFit="1" customWidth="1"/>
    <col min="10516" max="10516" width="9.6640625" style="40" bestFit="1" customWidth="1"/>
    <col min="10517" max="10752" width="11.44140625" style="40"/>
    <col min="10753" max="10753" width="38.6640625" style="40" customWidth="1"/>
    <col min="10754" max="10758" width="19.44140625" style="40" customWidth="1"/>
    <col min="10759" max="10759" width="17.44140625" style="40" customWidth="1"/>
    <col min="10760" max="10760" width="12.109375" style="40" bestFit="1" customWidth="1"/>
    <col min="10761" max="10761" width="10.44140625" style="40" bestFit="1" customWidth="1"/>
    <col min="10762" max="10762" width="9.44140625" style="40" bestFit="1" customWidth="1"/>
    <col min="10763" max="10763" width="11" style="40" bestFit="1" customWidth="1"/>
    <col min="10764" max="10767" width="9.44140625" style="40" bestFit="1" customWidth="1"/>
    <col min="10768" max="10768" width="10.44140625" style="40" bestFit="1" customWidth="1"/>
    <col min="10769" max="10771" width="9.44140625" style="40" bestFit="1" customWidth="1"/>
    <col min="10772" max="10772" width="9.6640625" style="40" bestFit="1" customWidth="1"/>
    <col min="10773" max="11008" width="11.44140625" style="40"/>
    <col min="11009" max="11009" width="38.6640625" style="40" customWidth="1"/>
    <col min="11010" max="11014" width="19.44140625" style="40" customWidth="1"/>
    <col min="11015" max="11015" width="17.44140625" style="40" customWidth="1"/>
    <col min="11016" max="11016" width="12.109375" style="40" bestFit="1" customWidth="1"/>
    <col min="11017" max="11017" width="10.44140625" style="40" bestFit="1" customWidth="1"/>
    <col min="11018" max="11018" width="9.44140625" style="40" bestFit="1" customWidth="1"/>
    <col min="11019" max="11019" width="11" style="40" bestFit="1" customWidth="1"/>
    <col min="11020" max="11023" width="9.44140625" style="40" bestFit="1" customWidth="1"/>
    <col min="11024" max="11024" width="10.44140625" style="40" bestFit="1" customWidth="1"/>
    <col min="11025" max="11027" width="9.44140625" style="40" bestFit="1" customWidth="1"/>
    <col min="11028" max="11028" width="9.6640625" style="40" bestFit="1" customWidth="1"/>
    <col min="11029" max="11264" width="11.44140625" style="40"/>
    <col min="11265" max="11265" width="38.6640625" style="40" customWidth="1"/>
    <col min="11266" max="11270" width="19.44140625" style="40" customWidth="1"/>
    <col min="11271" max="11271" width="17.44140625" style="40" customWidth="1"/>
    <col min="11272" max="11272" width="12.109375" style="40" bestFit="1" customWidth="1"/>
    <col min="11273" max="11273" width="10.44140625" style="40" bestFit="1" customWidth="1"/>
    <col min="11274" max="11274" width="9.44140625" style="40" bestFit="1" customWidth="1"/>
    <col min="11275" max="11275" width="11" style="40" bestFit="1" customWidth="1"/>
    <col min="11276" max="11279" width="9.44140625" style="40" bestFit="1" customWidth="1"/>
    <col min="11280" max="11280" width="10.44140625" style="40" bestFit="1" customWidth="1"/>
    <col min="11281" max="11283" width="9.44140625" style="40" bestFit="1" customWidth="1"/>
    <col min="11284" max="11284" width="9.6640625" style="40" bestFit="1" customWidth="1"/>
    <col min="11285" max="11520" width="11.44140625" style="40"/>
    <col min="11521" max="11521" width="38.6640625" style="40" customWidth="1"/>
    <col min="11522" max="11526" width="19.44140625" style="40" customWidth="1"/>
    <col min="11527" max="11527" width="17.44140625" style="40" customWidth="1"/>
    <col min="11528" max="11528" width="12.109375" style="40" bestFit="1" customWidth="1"/>
    <col min="11529" max="11529" width="10.44140625" style="40" bestFit="1" customWidth="1"/>
    <col min="11530" max="11530" width="9.44140625" style="40" bestFit="1" customWidth="1"/>
    <col min="11531" max="11531" width="11" style="40" bestFit="1" customWidth="1"/>
    <col min="11532" max="11535" width="9.44140625" style="40" bestFit="1" customWidth="1"/>
    <col min="11536" max="11536" width="10.44140625" style="40" bestFit="1" customWidth="1"/>
    <col min="11537" max="11539" width="9.44140625" style="40" bestFit="1" customWidth="1"/>
    <col min="11540" max="11540" width="9.6640625" style="40" bestFit="1" customWidth="1"/>
    <col min="11541" max="11776" width="11.44140625" style="40"/>
    <col min="11777" max="11777" width="38.6640625" style="40" customWidth="1"/>
    <col min="11778" max="11782" width="19.44140625" style="40" customWidth="1"/>
    <col min="11783" max="11783" width="17.44140625" style="40" customWidth="1"/>
    <col min="11784" max="11784" width="12.109375" style="40" bestFit="1" customWidth="1"/>
    <col min="11785" max="11785" width="10.44140625" style="40" bestFit="1" customWidth="1"/>
    <col min="11786" max="11786" width="9.44140625" style="40" bestFit="1" customWidth="1"/>
    <col min="11787" max="11787" width="11" style="40" bestFit="1" customWidth="1"/>
    <col min="11788" max="11791" width="9.44140625" style="40" bestFit="1" customWidth="1"/>
    <col min="11792" max="11792" width="10.44140625" style="40" bestFit="1" customWidth="1"/>
    <col min="11793" max="11795" width="9.44140625" style="40" bestFit="1" customWidth="1"/>
    <col min="11796" max="11796" width="9.6640625" style="40" bestFit="1" customWidth="1"/>
    <col min="11797" max="12032" width="11.44140625" style="40"/>
    <col min="12033" max="12033" width="38.6640625" style="40" customWidth="1"/>
    <col min="12034" max="12038" width="19.44140625" style="40" customWidth="1"/>
    <col min="12039" max="12039" width="17.44140625" style="40" customWidth="1"/>
    <col min="12040" max="12040" width="12.109375" style="40" bestFit="1" customWidth="1"/>
    <col min="12041" max="12041" width="10.44140625" style="40" bestFit="1" customWidth="1"/>
    <col min="12042" max="12042" width="9.44140625" style="40" bestFit="1" customWidth="1"/>
    <col min="12043" max="12043" width="11" style="40" bestFit="1" customWidth="1"/>
    <col min="12044" max="12047" width="9.44140625" style="40" bestFit="1" customWidth="1"/>
    <col min="12048" max="12048" width="10.44140625" style="40" bestFit="1" customWidth="1"/>
    <col min="12049" max="12051" width="9.44140625" style="40" bestFit="1" customWidth="1"/>
    <col min="12052" max="12052" width="9.6640625" style="40" bestFit="1" customWidth="1"/>
    <col min="12053" max="12288" width="11.44140625" style="40"/>
    <col min="12289" max="12289" width="38.6640625" style="40" customWidth="1"/>
    <col min="12290" max="12294" width="19.44140625" style="40" customWidth="1"/>
    <col min="12295" max="12295" width="17.44140625" style="40" customWidth="1"/>
    <col min="12296" max="12296" width="12.109375" style="40" bestFit="1" customWidth="1"/>
    <col min="12297" max="12297" width="10.44140625" style="40" bestFit="1" customWidth="1"/>
    <col min="12298" max="12298" width="9.44140625" style="40" bestFit="1" customWidth="1"/>
    <col min="12299" max="12299" width="11" style="40" bestFit="1" customWidth="1"/>
    <col min="12300" max="12303" width="9.44140625" style="40" bestFit="1" customWidth="1"/>
    <col min="12304" max="12304" width="10.44140625" style="40" bestFit="1" customWidth="1"/>
    <col min="12305" max="12307" width="9.44140625" style="40" bestFit="1" customWidth="1"/>
    <col min="12308" max="12308" width="9.6640625" style="40" bestFit="1" customWidth="1"/>
    <col min="12309" max="12544" width="11.44140625" style="40"/>
    <col min="12545" max="12545" width="38.6640625" style="40" customWidth="1"/>
    <col min="12546" max="12550" width="19.44140625" style="40" customWidth="1"/>
    <col min="12551" max="12551" width="17.44140625" style="40" customWidth="1"/>
    <col min="12552" max="12552" width="12.109375" style="40" bestFit="1" customWidth="1"/>
    <col min="12553" max="12553" width="10.44140625" style="40" bestFit="1" customWidth="1"/>
    <col min="12554" max="12554" width="9.44140625" style="40" bestFit="1" customWidth="1"/>
    <col min="12555" max="12555" width="11" style="40" bestFit="1" customWidth="1"/>
    <col min="12556" max="12559" width="9.44140625" style="40" bestFit="1" customWidth="1"/>
    <col min="12560" max="12560" width="10.44140625" style="40" bestFit="1" customWidth="1"/>
    <col min="12561" max="12563" width="9.44140625" style="40" bestFit="1" customWidth="1"/>
    <col min="12564" max="12564" width="9.6640625" style="40" bestFit="1" customWidth="1"/>
    <col min="12565" max="12800" width="11.44140625" style="40"/>
    <col min="12801" max="12801" width="38.6640625" style="40" customWidth="1"/>
    <col min="12802" max="12806" width="19.44140625" style="40" customWidth="1"/>
    <col min="12807" max="12807" width="17.44140625" style="40" customWidth="1"/>
    <col min="12808" max="12808" width="12.109375" style="40" bestFit="1" customWidth="1"/>
    <col min="12809" max="12809" width="10.44140625" style="40" bestFit="1" customWidth="1"/>
    <col min="12810" max="12810" width="9.44140625" style="40" bestFit="1" customWidth="1"/>
    <col min="12811" max="12811" width="11" style="40" bestFit="1" customWidth="1"/>
    <col min="12812" max="12815" width="9.44140625" style="40" bestFit="1" customWidth="1"/>
    <col min="12816" max="12816" width="10.44140625" style="40" bestFit="1" customWidth="1"/>
    <col min="12817" max="12819" width="9.44140625" style="40" bestFit="1" customWidth="1"/>
    <col min="12820" max="12820" width="9.6640625" style="40" bestFit="1" customWidth="1"/>
    <col min="12821" max="13056" width="11.44140625" style="40"/>
    <col min="13057" max="13057" width="38.6640625" style="40" customWidth="1"/>
    <col min="13058" max="13062" width="19.44140625" style="40" customWidth="1"/>
    <col min="13063" max="13063" width="17.44140625" style="40" customWidth="1"/>
    <col min="13064" max="13064" width="12.109375" style="40" bestFit="1" customWidth="1"/>
    <col min="13065" max="13065" width="10.44140625" style="40" bestFit="1" customWidth="1"/>
    <col min="13066" max="13066" width="9.44140625" style="40" bestFit="1" customWidth="1"/>
    <col min="13067" max="13067" width="11" style="40" bestFit="1" customWidth="1"/>
    <col min="13068" max="13071" width="9.44140625" style="40" bestFit="1" customWidth="1"/>
    <col min="13072" max="13072" width="10.44140625" style="40" bestFit="1" customWidth="1"/>
    <col min="13073" max="13075" width="9.44140625" style="40" bestFit="1" customWidth="1"/>
    <col min="13076" max="13076" width="9.6640625" style="40" bestFit="1" customWidth="1"/>
    <col min="13077" max="13312" width="11.44140625" style="40"/>
    <col min="13313" max="13313" width="38.6640625" style="40" customWidth="1"/>
    <col min="13314" max="13318" width="19.44140625" style="40" customWidth="1"/>
    <col min="13319" max="13319" width="17.44140625" style="40" customWidth="1"/>
    <col min="13320" max="13320" width="12.109375" style="40" bestFit="1" customWidth="1"/>
    <col min="13321" max="13321" width="10.44140625" style="40" bestFit="1" customWidth="1"/>
    <col min="13322" max="13322" width="9.44140625" style="40" bestFit="1" customWidth="1"/>
    <col min="13323" max="13323" width="11" style="40" bestFit="1" customWidth="1"/>
    <col min="13324" max="13327" width="9.44140625" style="40" bestFit="1" customWidth="1"/>
    <col min="13328" max="13328" width="10.44140625" style="40" bestFit="1" customWidth="1"/>
    <col min="13329" max="13331" width="9.44140625" style="40" bestFit="1" customWidth="1"/>
    <col min="13332" max="13332" width="9.6640625" style="40" bestFit="1" customWidth="1"/>
    <col min="13333" max="13568" width="11.44140625" style="40"/>
    <col min="13569" max="13569" width="38.6640625" style="40" customWidth="1"/>
    <col min="13570" max="13574" width="19.44140625" style="40" customWidth="1"/>
    <col min="13575" max="13575" width="17.44140625" style="40" customWidth="1"/>
    <col min="13576" max="13576" width="12.109375" style="40" bestFit="1" customWidth="1"/>
    <col min="13577" max="13577" width="10.44140625" style="40" bestFit="1" customWidth="1"/>
    <col min="13578" max="13578" width="9.44140625" style="40" bestFit="1" customWidth="1"/>
    <col min="13579" max="13579" width="11" style="40" bestFit="1" customWidth="1"/>
    <col min="13580" max="13583" width="9.44140625" style="40" bestFit="1" customWidth="1"/>
    <col min="13584" max="13584" width="10.44140625" style="40" bestFit="1" customWidth="1"/>
    <col min="13585" max="13587" width="9.44140625" style="40" bestFit="1" customWidth="1"/>
    <col min="13588" max="13588" width="9.6640625" style="40" bestFit="1" customWidth="1"/>
    <col min="13589" max="13824" width="11.44140625" style="40"/>
    <col min="13825" max="13825" width="38.6640625" style="40" customWidth="1"/>
    <col min="13826" max="13830" width="19.44140625" style="40" customWidth="1"/>
    <col min="13831" max="13831" width="17.44140625" style="40" customWidth="1"/>
    <col min="13832" max="13832" width="12.109375" style="40" bestFit="1" customWidth="1"/>
    <col min="13833" max="13833" width="10.44140625" style="40" bestFit="1" customWidth="1"/>
    <col min="13834" max="13834" width="9.44140625" style="40" bestFit="1" customWidth="1"/>
    <col min="13835" max="13835" width="11" style="40" bestFit="1" customWidth="1"/>
    <col min="13836" max="13839" width="9.44140625" style="40" bestFit="1" customWidth="1"/>
    <col min="13840" max="13840" width="10.44140625" style="40" bestFit="1" customWidth="1"/>
    <col min="13841" max="13843" width="9.44140625" style="40" bestFit="1" customWidth="1"/>
    <col min="13844" max="13844" width="9.6640625" style="40" bestFit="1" customWidth="1"/>
    <col min="13845" max="14080" width="11.44140625" style="40"/>
    <col min="14081" max="14081" width="38.6640625" style="40" customWidth="1"/>
    <col min="14082" max="14086" width="19.44140625" style="40" customWidth="1"/>
    <col min="14087" max="14087" width="17.44140625" style="40" customWidth="1"/>
    <col min="14088" max="14088" width="12.109375" style="40" bestFit="1" customWidth="1"/>
    <col min="14089" max="14089" width="10.44140625" style="40" bestFit="1" customWidth="1"/>
    <col min="14090" max="14090" width="9.44140625" style="40" bestFit="1" customWidth="1"/>
    <col min="14091" max="14091" width="11" style="40" bestFit="1" customWidth="1"/>
    <col min="14092" max="14095" width="9.44140625" style="40" bestFit="1" customWidth="1"/>
    <col min="14096" max="14096" width="10.44140625" style="40" bestFit="1" customWidth="1"/>
    <col min="14097" max="14099" width="9.44140625" style="40" bestFit="1" customWidth="1"/>
    <col min="14100" max="14100" width="9.6640625" style="40" bestFit="1" customWidth="1"/>
    <col min="14101" max="14336" width="11.44140625" style="40"/>
    <col min="14337" max="14337" width="38.6640625" style="40" customWidth="1"/>
    <col min="14338" max="14342" width="19.44140625" style="40" customWidth="1"/>
    <col min="14343" max="14343" width="17.44140625" style="40" customWidth="1"/>
    <col min="14344" max="14344" width="12.109375" style="40" bestFit="1" customWidth="1"/>
    <col min="14345" max="14345" width="10.44140625" style="40" bestFit="1" customWidth="1"/>
    <col min="14346" max="14346" width="9.44140625" style="40" bestFit="1" customWidth="1"/>
    <col min="14347" max="14347" width="11" style="40" bestFit="1" customWidth="1"/>
    <col min="14348" max="14351" width="9.44140625" style="40" bestFit="1" customWidth="1"/>
    <col min="14352" max="14352" width="10.44140625" style="40" bestFit="1" customWidth="1"/>
    <col min="14353" max="14355" width="9.44140625" style="40" bestFit="1" customWidth="1"/>
    <col min="14356" max="14356" width="9.6640625" style="40" bestFit="1" customWidth="1"/>
    <col min="14357" max="14592" width="11.44140625" style="40"/>
    <col min="14593" max="14593" width="38.6640625" style="40" customWidth="1"/>
    <col min="14594" max="14598" width="19.44140625" style="40" customWidth="1"/>
    <col min="14599" max="14599" width="17.44140625" style="40" customWidth="1"/>
    <col min="14600" max="14600" width="12.109375" style="40" bestFit="1" customWidth="1"/>
    <col min="14601" max="14601" width="10.44140625" style="40" bestFit="1" customWidth="1"/>
    <col min="14602" max="14602" width="9.44140625" style="40" bestFit="1" customWidth="1"/>
    <col min="14603" max="14603" width="11" style="40" bestFit="1" customWidth="1"/>
    <col min="14604" max="14607" width="9.44140625" style="40" bestFit="1" customWidth="1"/>
    <col min="14608" max="14608" width="10.44140625" style="40" bestFit="1" customWidth="1"/>
    <col min="14609" max="14611" width="9.44140625" style="40" bestFit="1" customWidth="1"/>
    <col min="14612" max="14612" width="9.6640625" style="40" bestFit="1" customWidth="1"/>
    <col min="14613" max="14848" width="11.44140625" style="40"/>
    <col min="14849" max="14849" width="38.6640625" style="40" customWidth="1"/>
    <col min="14850" max="14854" width="19.44140625" style="40" customWidth="1"/>
    <col min="14855" max="14855" width="17.44140625" style="40" customWidth="1"/>
    <col min="14856" max="14856" width="12.109375" style="40" bestFit="1" customWidth="1"/>
    <col min="14857" max="14857" width="10.44140625" style="40" bestFit="1" customWidth="1"/>
    <col min="14858" max="14858" width="9.44140625" style="40" bestFit="1" customWidth="1"/>
    <col min="14859" max="14859" width="11" style="40" bestFit="1" customWidth="1"/>
    <col min="14860" max="14863" width="9.44140625" style="40" bestFit="1" customWidth="1"/>
    <col min="14864" max="14864" width="10.44140625" style="40" bestFit="1" customWidth="1"/>
    <col min="14865" max="14867" width="9.44140625" style="40" bestFit="1" customWidth="1"/>
    <col min="14868" max="14868" width="9.6640625" style="40" bestFit="1" customWidth="1"/>
    <col min="14869" max="15104" width="11.44140625" style="40"/>
    <col min="15105" max="15105" width="38.6640625" style="40" customWidth="1"/>
    <col min="15106" max="15110" width="19.44140625" style="40" customWidth="1"/>
    <col min="15111" max="15111" width="17.44140625" style="40" customWidth="1"/>
    <col min="15112" max="15112" width="12.109375" style="40" bestFit="1" customWidth="1"/>
    <col min="15113" max="15113" width="10.44140625" style="40" bestFit="1" customWidth="1"/>
    <col min="15114" max="15114" width="9.44140625" style="40" bestFit="1" customWidth="1"/>
    <col min="15115" max="15115" width="11" style="40" bestFit="1" customWidth="1"/>
    <col min="15116" max="15119" width="9.44140625" style="40" bestFit="1" customWidth="1"/>
    <col min="15120" max="15120" width="10.44140625" style="40" bestFit="1" customWidth="1"/>
    <col min="15121" max="15123" width="9.44140625" style="40" bestFit="1" customWidth="1"/>
    <col min="15124" max="15124" width="9.6640625" style="40" bestFit="1" customWidth="1"/>
    <col min="15125" max="15360" width="11.44140625" style="40"/>
    <col min="15361" max="15361" width="38.6640625" style="40" customWidth="1"/>
    <col min="15362" max="15366" width="19.44140625" style="40" customWidth="1"/>
    <col min="15367" max="15367" width="17.44140625" style="40" customWidth="1"/>
    <col min="15368" max="15368" width="12.109375" style="40" bestFit="1" customWidth="1"/>
    <col min="15369" max="15369" width="10.44140625" style="40" bestFit="1" customWidth="1"/>
    <col min="15370" max="15370" width="9.44140625" style="40" bestFit="1" customWidth="1"/>
    <col min="15371" max="15371" width="11" style="40" bestFit="1" customWidth="1"/>
    <col min="15372" max="15375" width="9.44140625" style="40" bestFit="1" customWidth="1"/>
    <col min="15376" max="15376" width="10.44140625" style="40" bestFit="1" customWidth="1"/>
    <col min="15377" max="15379" width="9.44140625" style="40" bestFit="1" customWidth="1"/>
    <col min="15380" max="15380" width="9.6640625" style="40" bestFit="1" customWidth="1"/>
    <col min="15381" max="15616" width="11.44140625" style="40"/>
    <col min="15617" max="15617" width="38.6640625" style="40" customWidth="1"/>
    <col min="15618" max="15622" width="19.44140625" style="40" customWidth="1"/>
    <col min="15623" max="15623" width="17.44140625" style="40" customWidth="1"/>
    <col min="15624" max="15624" width="12.109375" style="40" bestFit="1" customWidth="1"/>
    <col min="15625" max="15625" width="10.44140625" style="40" bestFit="1" customWidth="1"/>
    <col min="15626" max="15626" width="9.44140625" style="40" bestFit="1" customWidth="1"/>
    <col min="15627" max="15627" width="11" style="40" bestFit="1" customWidth="1"/>
    <col min="15628" max="15631" width="9.44140625" style="40" bestFit="1" customWidth="1"/>
    <col min="15632" max="15632" width="10.44140625" style="40" bestFit="1" customWidth="1"/>
    <col min="15633" max="15635" width="9.44140625" style="40" bestFit="1" customWidth="1"/>
    <col min="15636" max="15636" width="9.6640625" style="40" bestFit="1" customWidth="1"/>
    <col min="15637" max="15872" width="11.44140625" style="40"/>
    <col min="15873" max="15873" width="38.6640625" style="40" customWidth="1"/>
    <col min="15874" max="15878" width="19.44140625" style="40" customWidth="1"/>
    <col min="15879" max="15879" width="17.44140625" style="40" customWidth="1"/>
    <col min="15880" max="15880" width="12.109375" style="40" bestFit="1" customWidth="1"/>
    <col min="15881" max="15881" width="10.44140625" style="40" bestFit="1" customWidth="1"/>
    <col min="15882" max="15882" width="9.44140625" style="40" bestFit="1" customWidth="1"/>
    <col min="15883" max="15883" width="11" style="40" bestFit="1" customWidth="1"/>
    <col min="15884" max="15887" width="9.44140625" style="40" bestFit="1" customWidth="1"/>
    <col min="15888" max="15888" width="10.44140625" style="40" bestFit="1" customWidth="1"/>
    <col min="15889" max="15891" width="9.44140625" style="40" bestFit="1" customWidth="1"/>
    <col min="15892" max="15892" width="9.6640625" style="40" bestFit="1" customWidth="1"/>
    <col min="15893" max="16128" width="11.44140625" style="40"/>
    <col min="16129" max="16129" width="38.6640625" style="40" customWidth="1"/>
    <col min="16130" max="16134" width="19.44140625" style="40" customWidth="1"/>
    <col min="16135" max="16135" width="17.44140625" style="40" customWidth="1"/>
    <col min="16136" max="16136" width="12.109375" style="40" bestFit="1" customWidth="1"/>
    <col min="16137" max="16137" width="10.44140625" style="40" bestFit="1" customWidth="1"/>
    <col min="16138" max="16138" width="9.44140625" style="40" bestFit="1" customWidth="1"/>
    <col min="16139" max="16139" width="11" style="40" bestFit="1" customWidth="1"/>
    <col min="16140" max="16143" width="9.44140625" style="40" bestFit="1" customWidth="1"/>
    <col min="16144" max="16144" width="10.44140625" style="40" bestFit="1" customWidth="1"/>
    <col min="16145" max="16147" width="9.44140625" style="40" bestFit="1" customWidth="1"/>
    <col min="16148" max="16148" width="9.6640625" style="40" bestFit="1" customWidth="1"/>
    <col min="16149" max="16384" width="11.44140625" style="40"/>
  </cols>
  <sheetData>
    <row r="1" spans="1:7" ht="13.8">
      <c r="A1" s="341" t="s">
        <v>821</v>
      </c>
    </row>
    <row r="2" spans="1:7" s="317" customFormat="1" ht="24" customHeight="1">
      <c r="A2" s="316" t="s">
        <v>811</v>
      </c>
      <c r="B2" s="316"/>
      <c r="C2" s="316"/>
      <c r="D2" s="316"/>
      <c r="E2" s="316"/>
      <c r="F2" s="316"/>
      <c r="G2" s="316"/>
    </row>
    <row r="3" spans="1:7" s="318" customFormat="1" ht="24" customHeight="1">
      <c r="A3" s="316" t="s">
        <v>812</v>
      </c>
      <c r="B3" s="316"/>
      <c r="C3" s="316"/>
      <c r="D3" s="316"/>
      <c r="E3" s="316"/>
      <c r="F3" s="316"/>
      <c r="G3" s="316"/>
    </row>
    <row r="4" spans="1:7" s="99" customFormat="1" ht="17.399999999999999" customHeight="1">
      <c r="A4" s="141">
        <v>45777</v>
      </c>
      <c r="B4" s="141"/>
      <c r="C4" s="141"/>
      <c r="D4" s="141"/>
      <c r="E4" s="141"/>
      <c r="F4" s="141"/>
      <c r="G4" s="141"/>
    </row>
    <row r="5" spans="1:7" s="100" customFormat="1" ht="16.2" customHeight="1">
      <c r="A5" s="142" t="s">
        <v>762</v>
      </c>
      <c r="B5" s="142"/>
      <c r="C5" s="142"/>
      <c r="D5" s="142"/>
      <c r="E5" s="142"/>
      <c r="F5" s="142"/>
      <c r="G5" s="142"/>
    </row>
    <row r="6" spans="1:7" s="95" customFormat="1" ht="9.75" customHeight="1" thickBot="1">
      <c r="A6" s="319"/>
      <c r="B6" s="319"/>
      <c r="C6" s="319"/>
      <c r="D6" s="319"/>
      <c r="E6" s="319"/>
      <c r="F6" s="319"/>
      <c r="G6" s="319"/>
    </row>
    <row r="7" spans="1:7" s="323" customFormat="1" ht="20.100000000000001" customHeight="1">
      <c r="A7" s="320" t="s">
        <v>727</v>
      </c>
      <c r="B7" s="321" t="s">
        <v>813</v>
      </c>
      <c r="C7" s="321" t="s">
        <v>814</v>
      </c>
      <c r="D7" s="321" t="s">
        <v>815</v>
      </c>
      <c r="E7" s="321" t="s">
        <v>816</v>
      </c>
      <c r="F7" s="321" t="s">
        <v>817</v>
      </c>
      <c r="G7" s="322" t="s">
        <v>818</v>
      </c>
    </row>
    <row r="8" spans="1:7" s="323" customFormat="1" ht="43.5" customHeight="1">
      <c r="A8" s="324"/>
      <c r="B8" s="325"/>
      <c r="C8" s="325"/>
      <c r="D8" s="326"/>
      <c r="E8" s="325"/>
      <c r="F8" s="325"/>
      <c r="G8" s="327"/>
    </row>
    <row r="9" spans="1:7" s="323" customFormat="1" ht="9" customHeight="1">
      <c r="A9" s="328"/>
      <c r="B9" s="329"/>
      <c r="C9" s="329"/>
      <c r="D9" s="329"/>
      <c r="E9" s="329"/>
      <c r="F9" s="329"/>
      <c r="G9" s="330"/>
    </row>
    <row r="10" spans="1:7" s="162" customFormat="1" ht="20.100000000000001" customHeight="1">
      <c r="A10" s="175" t="s">
        <v>819</v>
      </c>
      <c r="B10" s="331">
        <v>64.989999999999995</v>
      </c>
      <c r="C10" s="331">
        <v>31.79</v>
      </c>
      <c r="D10" s="331">
        <v>0.51</v>
      </c>
      <c r="E10" s="331">
        <v>1.04</v>
      </c>
      <c r="F10" s="331">
        <v>1.67</v>
      </c>
      <c r="G10" s="332">
        <v>23442301.237999998</v>
      </c>
    </row>
    <row r="11" spans="1:7" s="162" customFormat="1" ht="20.100000000000001" customHeight="1" thickBot="1">
      <c r="A11" s="333" t="s">
        <v>692</v>
      </c>
      <c r="B11" s="334">
        <v>46.71</v>
      </c>
      <c r="C11" s="334">
        <v>0.28000000000000003</v>
      </c>
      <c r="D11" s="334">
        <v>0.2</v>
      </c>
      <c r="E11" s="334">
        <v>0.33</v>
      </c>
      <c r="F11" s="334">
        <v>52.48</v>
      </c>
      <c r="G11" s="335">
        <v>909154.35100000002</v>
      </c>
    </row>
    <row r="12" spans="1:7" s="184" customFormat="1" ht="15.75" customHeight="1" thickTop="1">
      <c r="A12" s="161" t="s">
        <v>790</v>
      </c>
      <c r="B12" s="336"/>
      <c r="C12" s="336"/>
      <c r="D12" s="336"/>
      <c r="E12" s="336"/>
      <c r="F12" s="336"/>
      <c r="G12" s="336"/>
    </row>
    <row r="200" spans="3:3">
      <c r="C200" s="40" t="s">
        <v>635</v>
      </c>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E1542367-C170-4103-9D20-D773ADFB9F8F}"/>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5EF2-4FF9-43C0-ADE0-102593133A85}">
  <dimension ref="A1:E19"/>
  <sheetViews>
    <sheetView zoomScale="115" zoomScaleNormal="115" workbookViewId="0"/>
  </sheetViews>
  <sheetFormatPr baseColWidth="10" defaultColWidth="11.44140625" defaultRowHeight="13.2"/>
  <cols>
    <col min="1" max="1" width="34" style="223" customWidth="1"/>
    <col min="2" max="2" width="17.6640625" style="223" customWidth="1"/>
    <col min="3" max="3" width="15.33203125" style="223" customWidth="1"/>
    <col min="4" max="5" width="17.6640625" style="223" customWidth="1"/>
    <col min="6" max="256" width="11.44140625" style="223"/>
    <col min="257" max="257" width="34" style="223" customWidth="1"/>
    <col min="258" max="258" width="17.6640625" style="223" customWidth="1"/>
    <col min="259" max="259" width="15.33203125" style="223" customWidth="1"/>
    <col min="260" max="261" width="17.6640625" style="223" customWidth="1"/>
    <col min="262" max="512" width="11.44140625" style="223"/>
    <col min="513" max="513" width="34" style="223" customWidth="1"/>
    <col min="514" max="514" width="17.6640625" style="223" customWidth="1"/>
    <col min="515" max="515" width="15.33203125" style="223" customWidth="1"/>
    <col min="516" max="517" width="17.6640625" style="223" customWidth="1"/>
    <col min="518" max="768" width="11.44140625" style="223"/>
    <col min="769" max="769" width="34" style="223" customWidth="1"/>
    <col min="770" max="770" width="17.6640625" style="223" customWidth="1"/>
    <col min="771" max="771" width="15.33203125" style="223" customWidth="1"/>
    <col min="772" max="773" width="17.6640625" style="223" customWidth="1"/>
    <col min="774" max="1024" width="11.44140625" style="223"/>
    <col min="1025" max="1025" width="34" style="223" customWidth="1"/>
    <col min="1026" max="1026" width="17.6640625" style="223" customWidth="1"/>
    <col min="1027" max="1027" width="15.33203125" style="223" customWidth="1"/>
    <col min="1028" max="1029" width="17.6640625" style="223" customWidth="1"/>
    <col min="1030" max="1280" width="11.44140625" style="223"/>
    <col min="1281" max="1281" width="34" style="223" customWidth="1"/>
    <col min="1282" max="1282" width="17.6640625" style="223" customWidth="1"/>
    <col min="1283" max="1283" width="15.33203125" style="223" customWidth="1"/>
    <col min="1284" max="1285" width="17.6640625" style="223" customWidth="1"/>
    <col min="1286" max="1536" width="11.44140625" style="223"/>
    <col min="1537" max="1537" width="34" style="223" customWidth="1"/>
    <col min="1538" max="1538" width="17.6640625" style="223" customWidth="1"/>
    <col min="1539" max="1539" width="15.33203125" style="223" customWidth="1"/>
    <col min="1540" max="1541" width="17.6640625" style="223" customWidth="1"/>
    <col min="1542" max="1792" width="11.44140625" style="223"/>
    <col min="1793" max="1793" width="34" style="223" customWidth="1"/>
    <col min="1794" max="1794" width="17.6640625" style="223" customWidth="1"/>
    <col min="1795" max="1795" width="15.33203125" style="223" customWidth="1"/>
    <col min="1796" max="1797" width="17.6640625" style="223" customWidth="1"/>
    <col min="1798" max="2048" width="11.44140625" style="223"/>
    <col min="2049" max="2049" width="34" style="223" customWidth="1"/>
    <col min="2050" max="2050" width="17.6640625" style="223" customWidth="1"/>
    <col min="2051" max="2051" width="15.33203125" style="223" customWidth="1"/>
    <col min="2052" max="2053" width="17.6640625" style="223" customWidth="1"/>
    <col min="2054" max="2304" width="11.44140625" style="223"/>
    <col min="2305" max="2305" width="34" style="223" customWidth="1"/>
    <col min="2306" max="2306" width="17.6640625" style="223" customWidth="1"/>
    <col min="2307" max="2307" width="15.33203125" style="223" customWidth="1"/>
    <col min="2308" max="2309" width="17.6640625" style="223" customWidth="1"/>
    <col min="2310" max="2560" width="11.44140625" style="223"/>
    <col min="2561" max="2561" width="34" style="223" customWidth="1"/>
    <col min="2562" max="2562" width="17.6640625" style="223" customWidth="1"/>
    <col min="2563" max="2563" width="15.33203125" style="223" customWidth="1"/>
    <col min="2564" max="2565" width="17.6640625" style="223" customWidth="1"/>
    <col min="2566" max="2816" width="11.44140625" style="223"/>
    <col min="2817" max="2817" width="34" style="223" customWidth="1"/>
    <col min="2818" max="2818" width="17.6640625" style="223" customWidth="1"/>
    <col min="2819" max="2819" width="15.33203125" style="223" customWidth="1"/>
    <col min="2820" max="2821" width="17.6640625" style="223" customWidth="1"/>
    <col min="2822" max="3072" width="11.44140625" style="223"/>
    <col min="3073" max="3073" width="34" style="223" customWidth="1"/>
    <col min="3074" max="3074" width="17.6640625" style="223" customWidth="1"/>
    <col min="3075" max="3075" width="15.33203125" style="223" customWidth="1"/>
    <col min="3076" max="3077" width="17.6640625" style="223" customWidth="1"/>
    <col min="3078" max="3328" width="11.44140625" style="223"/>
    <col min="3329" max="3329" width="34" style="223" customWidth="1"/>
    <col min="3330" max="3330" width="17.6640625" style="223" customWidth="1"/>
    <col min="3331" max="3331" width="15.33203125" style="223" customWidth="1"/>
    <col min="3332" max="3333" width="17.6640625" style="223" customWidth="1"/>
    <col min="3334" max="3584" width="11.44140625" style="223"/>
    <col min="3585" max="3585" width="34" style="223" customWidth="1"/>
    <col min="3586" max="3586" width="17.6640625" style="223" customWidth="1"/>
    <col min="3587" max="3587" width="15.33203125" style="223" customWidth="1"/>
    <col min="3588" max="3589" width="17.6640625" style="223" customWidth="1"/>
    <col min="3590" max="3840" width="11.44140625" style="223"/>
    <col min="3841" max="3841" width="34" style="223" customWidth="1"/>
    <col min="3842" max="3842" width="17.6640625" style="223" customWidth="1"/>
    <col min="3843" max="3843" width="15.33203125" style="223" customWidth="1"/>
    <col min="3844" max="3845" width="17.6640625" style="223" customWidth="1"/>
    <col min="3846" max="4096" width="11.44140625" style="223"/>
    <col min="4097" max="4097" width="34" style="223" customWidth="1"/>
    <col min="4098" max="4098" width="17.6640625" style="223" customWidth="1"/>
    <col min="4099" max="4099" width="15.33203125" style="223" customWidth="1"/>
    <col min="4100" max="4101" width="17.6640625" style="223" customWidth="1"/>
    <col min="4102" max="4352" width="11.44140625" style="223"/>
    <col min="4353" max="4353" width="34" style="223" customWidth="1"/>
    <col min="4354" max="4354" width="17.6640625" style="223" customWidth="1"/>
    <col min="4355" max="4355" width="15.33203125" style="223" customWidth="1"/>
    <col min="4356" max="4357" width="17.6640625" style="223" customWidth="1"/>
    <col min="4358" max="4608" width="11.44140625" style="223"/>
    <col min="4609" max="4609" width="34" style="223" customWidth="1"/>
    <col min="4610" max="4610" width="17.6640625" style="223" customWidth="1"/>
    <col min="4611" max="4611" width="15.33203125" style="223" customWidth="1"/>
    <col min="4612" max="4613" width="17.6640625" style="223" customWidth="1"/>
    <col min="4614" max="4864" width="11.44140625" style="223"/>
    <col min="4865" max="4865" width="34" style="223" customWidth="1"/>
    <col min="4866" max="4866" width="17.6640625" style="223" customWidth="1"/>
    <col min="4867" max="4867" width="15.33203125" style="223" customWidth="1"/>
    <col min="4868" max="4869" width="17.6640625" style="223" customWidth="1"/>
    <col min="4870" max="5120" width="11.44140625" style="223"/>
    <col min="5121" max="5121" width="34" style="223" customWidth="1"/>
    <col min="5122" max="5122" width="17.6640625" style="223" customWidth="1"/>
    <col min="5123" max="5123" width="15.33203125" style="223" customWidth="1"/>
    <col min="5124" max="5125" width="17.6640625" style="223" customWidth="1"/>
    <col min="5126" max="5376" width="11.44140625" style="223"/>
    <col min="5377" max="5377" width="34" style="223" customWidth="1"/>
    <col min="5378" max="5378" width="17.6640625" style="223" customWidth="1"/>
    <col min="5379" max="5379" width="15.33203125" style="223" customWidth="1"/>
    <col min="5380" max="5381" width="17.6640625" style="223" customWidth="1"/>
    <col min="5382" max="5632" width="11.44140625" style="223"/>
    <col min="5633" max="5633" width="34" style="223" customWidth="1"/>
    <col min="5634" max="5634" width="17.6640625" style="223" customWidth="1"/>
    <col min="5635" max="5635" width="15.33203125" style="223" customWidth="1"/>
    <col min="5636" max="5637" width="17.6640625" style="223" customWidth="1"/>
    <col min="5638" max="5888" width="11.44140625" style="223"/>
    <col min="5889" max="5889" width="34" style="223" customWidth="1"/>
    <col min="5890" max="5890" width="17.6640625" style="223" customWidth="1"/>
    <col min="5891" max="5891" width="15.33203125" style="223" customWidth="1"/>
    <col min="5892" max="5893" width="17.6640625" style="223" customWidth="1"/>
    <col min="5894" max="6144" width="11.44140625" style="223"/>
    <col min="6145" max="6145" width="34" style="223" customWidth="1"/>
    <col min="6146" max="6146" width="17.6640625" style="223" customWidth="1"/>
    <col min="6147" max="6147" width="15.33203125" style="223" customWidth="1"/>
    <col min="6148" max="6149" width="17.6640625" style="223" customWidth="1"/>
    <col min="6150" max="6400" width="11.44140625" style="223"/>
    <col min="6401" max="6401" width="34" style="223" customWidth="1"/>
    <col min="6402" max="6402" width="17.6640625" style="223" customWidth="1"/>
    <col min="6403" max="6403" width="15.33203125" style="223" customWidth="1"/>
    <col min="6404" max="6405" width="17.6640625" style="223" customWidth="1"/>
    <col min="6406" max="6656" width="11.44140625" style="223"/>
    <col min="6657" max="6657" width="34" style="223" customWidth="1"/>
    <col min="6658" max="6658" width="17.6640625" style="223" customWidth="1"/>
    <col min="6659" max="6659" width="15.33203125" style="223" customWidth="1"/>
    <col min="6660" max="6661" width="17.6640625" style="223" customWidth="1"/>
    <col min="6662" max="6912" width="11.44140625" style="223"/>
    <col min="6913" max="6913" width="34" style="223" customWidth="1"/>
    <col min="6914" max="6914" width="17.6640625" style="223" customWidth="1"/>
    <col min="6915" max="6915" width="15.33203125" style="223" customWidth="1"/>
    <col min="6916" max="6917" width="17.6640625" style="223" customWidth="1"/>
    <col min="6918" max="7168" width="11.44140625" style="223"/>
    <col min="7169" max="7169" width="34" style="223" customWidth="1"/>
    <col min="7170" max="7170" width="17.6640625" style="223" customWidth="1"/>
    <col min="7171" max="7171" width="15.33203125" style="223" customWidth="1"/>
    <col min="7172" max="7173" width="17.6640625" style="223" customWidth="1"/>
    <col min="7174" max="7424" width="11.44140625" style="223"/>
    <col min="7425" max="7425" width="34" style="223" customWidth="1"/>
    <col min="7426" max="7426" width="17.6640625" style="223" customWidth="1"/>
    <col min="7427" max="7427" width="15.33203125" style="223" customWidth="1"/>
    <col min="7428" max="7429" width="17.6640625" style="223" customWidth="1"/>
    <col min="7430" max="7680" width="11.44140625" style="223"/>
    <col min="7681" max="7681" width="34" style="223" customWidth="1"/>
    <col min="7682" max="7682" width="17.6640625" style="223" customWidth="1"/>
    <col min="7683" max="7683" width="15.33203125" style="223" customWidth="1"/>
    <col min="7684" max="7685" width="17.6640625" style="223" customWidth="1"/>
    <col min="7686" max="7936" width="11.44140625" style="223"/>
    <col min="7937" max="7937" width="34" style="223" customWidth="1"/>
    <col min="7938" max="7938" width="17.6640625" style="223" customWidth="1"/>
    <col min="7939" max="7939" width="15.33203125" style="223" customWidth="1"/>
    <col min="7940" max="7941" width="17.6640625" style="223" customWidth="1"/>
    <col min="7942" max="8192" width="11.44140625" style="223"/>
    <col min="8193" max="8193" width="34" style="223" customWidth="1"/>
    <col min="8194" max="8194" width="17.6640625" style="223" customWidth="1"/>
    <col min="8195" max="8195" width="15.33203125" style="223" customWidth="1"/>
    <col min="8196" max="8197" width="17.6640625" style="223" customWidth="1"/>
    <col min="8198" max="8448" width="11.44140625" style="223"/>
    <col min="8449" max="8449" width="34" style="223" customWidth="1"/>
    <col min="8450" max="8450" width="17.6640625" style="223" customWidth="1"/>
    <col min="8451" max="8451" width="15.33203125" style="223" customWidth="1"/>
    <col min="8452" max="8453" width="17.6640625" style="223" customWidth="1"/>
    <col min="8454" max="8704" width="11.44140625" style="223"/>
    <col min="8705" max="8705" width="34" style="223" customWidth="1"/>
    <col min="8706" max="8706" width="17.6640625" style="223" customWidth="1"/>
    <col min="8707" max="8707" width="15.33203125" style="223" customWidth="1"/>
    <col min="8708" max="8709" width="17.6640625" style="223" customWidth="1"/>
    <col min="8710" max="8960" width="11.44140625" style="223"/>
    <col min="8961" max="8961" width="34" style="223" customWidth="1"/>
    <col min="8962" max="8962" width="17.6640625" style="223" customWidth="1"/>
    <col min="8963" max="8963" width="15.33203125" style="223" customWidth="1"/>
    <col min="8964" max="8965" width="17.6640625" style="223" customWidth="1"/>
    <col min="8966" max="9216" width="11.44140625" style="223"/>
    <col min="9217" max="9217" width="34" style="223" customWidth="1"/>
    <col min="9218" max="9218" width="17.6640625" style="223" customWidth="1"/>
    <col min="9219" max="9219" width="15.33203125" style="223" customWidth="1"/>
    <col min="9220" max="9221" width="17.6640625" style="223" customWidth="1"/>
    <col min="9222" max="9472" width="11.44140625" style="223"/>
    <col min="9473" max="9473" width="34" style="223" customWidth="1"/>
    <col min="9474" max="9474" width="17.6640625" style="223" customWidth="1"/>
    <col min="9475" max="9475" width="15.33203125" style="223" customWidth="1"/>
    <col min="9476" max="9477" width="17.6640625" style="223" customWidth="1"/>
    <col min="9478" max="9728" width="11.44140625" style="223"/>
    <col min="9729" max="9729" width="34" style="223" customWidth="1"/>
    <col min="9730" max="9730" width="17.6640625" style="223" customWidth="1"/>
    <col min="9731" max="9731" width="15.33203125" style="223" customWidth="1"/>
    <col min="9732" max="9733" width="17.6640625" style="223" customWidth="1"/>
    <col min="9734" max="9984" width="11.44140625" style="223"/>
    <col min="9985" max="9985" width="34" style="223" customWidth="1"/>
    <col min="9986" max="9986" width="17.6640625" style="223" customWidth="1"/>
    <col min="9987" max="9987" width="15.33203125" style="223" customWidth="1"/>
    <col min="9988" max="9989" width="17.6640625" style="223" customWidth="1"/>
    <col min="9990" max="10240" width="11.44140625" style="223"/>
    <col min="10241" max="10241" width="34" style="223" customWidth="1"/>
    <col min="10242" max="10242" width="17.6640625" style="223" customWidth="1"/>
    <col min="10243" max="10243" width="15.33203125" style="223" customWidth="1"/>
    <col min="10244" max="10245" width="17.6640625" style="223" customWidth="1"/>
    <col min="10246" max="10496" width="11.44140625" style="223"/>
    <col min="10497" max="10497" width="34" style="223" customWidth="1"/>
    <col min="10498" max="10498" width="17.6640625" style="223" customWidth="1"/>
    <col min="10499" max="10499" width="15.33203125" style="223" customWidth="1"/>
    <col min="10500" max="10501" width="17.6640625" style="223" customWidth="1"/>
    <col min="10502" max="10752" width="11.44140625" style="223"/>
    <col min="10753" max="10753" width="34" style="223" customWidth="1"/>
    <col min="10754" max="10754" width="17.6640625" style="223" customWidth="1"/>
    <col min="10755" max="10755" width="15.33203125" style="223" customWidth="1"/>
    <col min="10756" max="10757" width="17.6640625" style="223" customWidth="1"/>
    <col min="10758" max="11008" width="11.44140625" style="223"/>
    <col min="11009" max="11009" width="34" style="223" customWidth="1"/>
    <col min="11010" max="11010" width="17.6640625" style="223" customWidth="1"/>
    <col min="11011" max="11011" width="15.33203125" style="223" customWidth="1"/>
    <col min="11012" max="11013" width="17.6640625" style="223" customWidth="1"/>
    <col min="11014" max="11264" width="11.44140625" style="223"/>
    <col min="11265" max="11265" width="34" style="223" customWidth="1"/>
    <col min="11266" max="11266" width="17.6640625" style="223" customWidth="1"/>
    <col min="11267" max="11267" width="15.33203125" style="223" customWidth="1"/>
    <col min="11268" max="11269" width="17.6640625" style="223" customWidth="1"/>
    <col min="11270" max="11520" width="11.44140625" style="223"/>
    <col min="11521" max="11521" width="34" style="223" customWidth="1"/>
    <col min="11522" max="11522" width="17.6640625" style="223" customWidth="1"/>
    <col min="11523" max="11523" width="15.33203125" style="223" customWidth="1"/>
    <col min="11524" max="11525" width="17.6640625" style="223" customWidth="1"/>
    <col min="11526" max="11776" width="11.44140625" style="223"/>
    <col min="11777" max="11777" width="34" style="223" customWidth="1"/>
    <col min="11778" max="11778" width="17.6640625" style="223" customWidth="1"/>
    <col min="11779" max="11779" width="15.33203125" style="223" customWidth="1"/>
    <col min="11780" max="11781" width="17.6640625" style="223" customWidth="1"/>
    <col min="11782" max="12032" width="11.44140625" style="223"/>
    <col min="12033" max="12033" width="34" style="223" customWidth="1"/>
    <col min="12034" max="12034" width="17.6640625" style="223" customWidth="1"/>
    <col min="12035" max="12035" width="15.33203125" style="223" customWidth="1"/>
    <col min="12036" max="12037" width="17.6640625" style="223" customWidth="1"/>
    <col min="12038" max="12288" width="11.44140625" style="223"/>
    <col min="12289" max="12289" width="34" style="223" customWidth="1"/>
    <col min="12290" max="12290" width="17.6640625" style="223" customWidth="1"/>
    <col min="12291" max="12291" width="15.33203125" style="223" customWidth="1"/>
    <col min="12292" max="12293" width="17.6640625" style="223" customWidth="1"/>
    <col min="12294" max="12544" width="11.44140625" style="223"/>
    <col min="12545" max="12545" width="34" style="223" customWidth="1"/>
    <col min="12546" max="12546" width="17.6640625" style="223" customWidth="1"/>
    <col min="12547" max="12547" width="15.33203125" style="223" customWidth="1"/>
    <col min="12548" max="12549" width="17.6640625" style="223" customWidth="1"/>
    <col min="12550" max="12800" width="11.44140625" style="223"/>
    <col min="12801" max="12801" width="34" style="223" customWidth="1"/>
    <col min="12802" max="12802" width="17.6640625" style="223" customWidth="1"/>
    <col min="12803" max="12803" width="15.33203125" style="223" customWidth="1"/>
    <col min="12804" max="12805" width="17.6640625" style="223" customWidth="1"/>
    <col min="12806" max="13056" width="11.44140625" style="223"/>
    <col min="13057" max="13057" width="34" style="223" customWidth="1"/>
    <col min="13058" max="13058" width="17.6640625" style="223" customWidth="1"/>
    <col min="13059" max="13059" width="15.33203125" style="223" customWidth="1"/>
    <col min="13060" max="13061" width="17.6640625" style="223" customWidth="1"/>
    <col min="13062" max="13312" width="11.44140625" style="223"/>
    <col min="13313" max="13313" width="34" style="223" customWidth="1"/>
    <col min="13314" max="13314" width="17.6640625" style="223" customWidth="1"/>
    <col min="13315" max="13315" width="15.33203125" style="223" customWidth="1"/>
    <col min="13316" max="13317" width="17.6640625" style="223" customWidth="1"/>
    <col min="13318" max="13568" width="11.44140625" style="223"/>
    <col min="13569" max="13569" width="34" style="223" customWidth="1"/>
    <col min="13570" max="13570" width="17.6640625" style="223" customWidth="1"/>
    <col min="13571" max="13571" width="15.33203125" style="223" customWidth="1"/>
    <col min="13572" max="13573" width="17.6640625" style="223" customWidth="1"/>
    <col min="13574" max="13824" width="11.44140625" style="223"/>
    <col min="13825" max="13825" width="34" style="223" customWidth="1"/>
    <col min="13826" max="13826" width="17.6640625" style="223" customWidth="1"/>
    <col min="13827" max="13827" width="15.33203125" style="223" customWidth="1"/>
    <col min="13828" max="13829" width="17.6640625" style="223" customWidth="1"/>
    <col min="13830" max="14080" width="11.44140625" style="223"/>
    <col min="14081" max="14081" width="34" style="223" customWidth="1"/>
    <col min="14082" max="14082" width="17.6640625" style="223" customWidth="1"/>
    <col min="14083" max="14083" width="15.33203125" style="223" customWidth="1"/>
    <col min="14084" max="14085" width="17.6640625" style="223" customWidth="1"/>
    <col min="14086" max="14336" width="11.44140625" style="223"/>
    <col min="14337" max="14337" width="34" style="223" customWidth="1"/>
    <col min="14338" max="14338" width="17.6640625" style="223" customWidth="1"/>
    <col min="14339" max="14339" width="15.33203125" style="223" customWidth="1"/>
    <col min="14340" max="14341" width="17.6640625" style="223" customWidth="1"/>
    <col min="14342" max="14592" width="11.44140625" style="223"/>
    <col min="14593" max="14593" width="34" style="223" customWidth="1"/>
    <col min="14594" max="14594" width="17.6640625" style="223" customWidth="1"/>
    <col min="14595" max="14595" width="15.33203125" style="223" customWidth="1"/>
    <col min="14596" max="14597" width="17.6640625" style="223" customWidth="1"/>
    <col min="14598" max="14848" width="11.44140625" style="223"/>
    <col min="14849" max="14849" width="34" style="223" customWidth="1"/>
    <col min="14850" max="14850" width="17.6640625" style="223" customWidth="1"/>
    <col min="14851" max="14851" width="15.33203125" style="223" customWidth="1"/>
    <col min="14852" max="14853" width="17.6640625" style="223" customWidth="1"/>
    <col min="14854" max="15104" width="11.44140625" style="223"/>
    <col min="15105" max="15105" width="34" style="223" customWidth="1"/>
    <col min="15106" max="15106" width="17.6640625" style="223" customWidth="1"/>
    <col min="15107" max="15107" width="15.33203125" style="223" customWidth="1"/>
    <col min="15108" max="15109" width="17.6640625" style="223" customWidth="1"/>
    <col min="15110" max="15360" width="11.44140625" style="223"/>
    <col min="15361" max="15361" width="34" style="223" customWidth="1"/>
    <col min="15362" max="15362" width="17.6640625" style="223" customWidth="1"/>
    <col min="15363" max="15363" width="15.33203125" style="223" customWidth="1"/>
    <col min="15364" max="15365" width="17.6640625" style="223" customWidth="1"/>
    <col min="15366" max="15616" width="11.44140625" style="223"/>
    <col min="15617" max="15617" width="34" style="223" customWidth="1"/>
    <col min="15618" max="15618" width="17.6640625" style="223" customWidth="1"/>
    <col min="15619" max="15619" width="15.33203125" style="223" customWidth="1"/>
    <col min="15620" max="15621" width="17.6640625" style="223" customWidth="1"/>
    <col min="15622" max="15872" width="11.44140625" style="223"/>
    <col min="15873" max="15873" width="34" style="223" customWidth="1"/>
    <col min="15874" max="15874" width="17.6640625" style="223" customWidth="1"/>
    <col min="15875" max="15875" width="15.33203125" style="223" customWidth="1"/>
    <col min="15876" max="15877" width="17.6640625" style="223" customWidth="1"/>
    <col min="15878" max="16128" width="11.44140625" style="223"/>
    <col min="16129" max="16129" width="34" style="223" customWidth="1"/>
    <col min="16130" max="16130" width="17.6640625" style="223" customWidth="1"/>
    <col min="16131" max="16131" width="15.33203125" style="223" customWidth="1"/>
    <col min="16132" max="16133" width="17.6640625" style="223" customWidth="1"/>
    <col min="16134" max="16384" width="11.44140625" style="223"/>
  </cols>
  <sheetData>
    <row r="1" spans="1:5" ht="13.8">
      <c r="A1" s="343" t="s">
        <v>821</v>
      </c>
    </row>
    <row r="3" spans="1:5" ht="28.2">
      <c r="A3" s="222" t="s">
        <v>773</v>
      </c>
      <c r="B3" s="222"/>
      <c r="C3" s="222"/>
      <c r="D3" s="222"/>
      <c r="E3" s="222"/>
    </row>
    <row r="4" spans="1:5" ht="17.399999999999999">
      <c r="A4" s="224">
        <v>45777</v>
      </c>
      <c r="B4" s="224"/>
      <c r="C4" s="224"/>
      <c r="D4" s="224"/>
      <c r="E4" s="224"/>
    </row>
    <row r="5" spans="1:5" ht="16.8">
      <c r="A5" s="225" t="s">
        <v>726</v>
      </c>
      <c r="B5" s="225"/>
      <c r="C5" s="225"/>
      <c r="D5" s="225"/>
      <c r="E5" s="225"/>
    </row>
    <row r="6" spans="1:5">
      <c r="A6" s="226"/>
      <c r="B6" s="226"/>
    </row>
    <row r="7" spans="1:5" ht="13.8" thickBot="1">
      <c r="A7" s="227">
        <v>45831</v>
      </c>
      <c r="B7" s="226"/>
    </row>
    <row r="8" spans="1:5" ht="13.8">
      <c r="A8" s="228"/>
      <c r="B8" s="229" t="s">
        <v>774</v>
      </c>
      <c r="C8" s="229"/>
      <c r="D8" s="229" t="s">
        <v>775</v>
      </c>
      <c r="E8" s="229" t="s">
        <v>776</v>
      </c>
    </row>
    <row r="9" spans="1:5" ht="27.6">
      <c r="A9" s="230" t="s">
        <v>777</v>
      </c>
      <c r="B9" s="231" t="s">
        <v>778</v>
      </c>
      <c r="C9" s="231" t="s">
        <v>779</v>
      </c>
      <c r="D9" s="202"/>
      <c r="E9" s="202"/>
    </row>
    <row r="10" spans="1:5" ht="13.8">
      <c r="A10" s="232"/>
      <c r="B10" s="233"/>
      <c r="C10" s="233"/>
      <c r="D10" s="233"/>
      <c r="E10" s="233"/>
    </row>
    <row r="11" spans="1:5" ht="13.8">
      <c r="A11" s="234"/>
      <c r="B11" s="235"/>
      <c r="C11" s="235"/>
      <c r="D11" s="235"/>
      <c r="E11" s="236"/>
    </row>
    <row r="12" spans="1:5" ht="18" customHeight="1">
      <c r="A12" s="237" t="s">
        <v>763</v>
      </c>
      <c r="B12" s="238">
        <v>2206148.199</v>
      </c>
      <c r="C12" s="238">
        <v>0</v>
      </c>
      <c r="D12" s="238">
        <v>67354.411999999997</v>
      </c>
      <c r="E12" s="239">
        <v>2273502.6120000002</v>
      </c>
    </row>
    <row r="13" spans="1:5" ht="18" customHeight="1">
      <c r="A13" s="237" t="s">
        <v>764</v>
      </c>
      <c r="B13" s="238">
        <v>4081893.554</v>
      </c>
      <c r="C13" s="238">
        <v>0</v>
      </c>
      <c r="D13" s="238">
        <v>473318.00199999998</v>
      </c>
      <c r="E13" s="239">
        <v>4555211.557</v>
      </c>
    </row>
    <row r="14" spans="1:5" ht="18" customHeight="1">
      <c r="A14" s="237" t="s">
        <v>532</v>
      </c>
      <c r="B14" s="238">
        <v>491113.283</v>
      </c>
      <c r="C14" s="238">
        <v>0</v>
      </c>
      <c r="D14" s="238">
        <v>7489.29</v>
      </c>
      <c r="E14" s="239">
        <v>498602.57400000002</v>
      </c>
    </row>
    <row r="15" spans="1:5" ht="8.25" customHeight="1" thickBot="1">
      <c r="A15" s="240"/>
      <c r="B15" s="241"/>
      <c r="C15" s="241"/>
      <c r="D15" s="241"/>
      <c r="E15" s="241"/>
    </row>
    <row r="16" spans="1:5">
      <c r="A16" s="237" t="s">
        <v>780</v>
      </c>
      <c r="B16" s="237"/>
      <c r="C16" s="242"/>
      <c r="D16" s="242"/>
      <c r="E16" s="242"/>
    </row>
    <row r="17" spans="1:5">
      <c r="A17" s="243" t="s">
        <v>781</v>
      </c>
      <c r="B17" s="243"/>
      <c r="C17" s="243"/>
      <c r="D17" s="243"/>
      <c r="E17" s="243"/>
    </row>
    <row r="18" spans="1:5">
      <c r="A18" s="243"/>
      <c r="B18" s="243"/>
      <c r="C18" s="243"/>
      <c r="D18" s="243"/>
      <c r="E18" s="243"/>
    </row>
    <row r="19" spans="1:5">
      <c r="A19" s="244"/>
    </row>
  </sheetData>
  <mergeCells count="7">
    <mergeCell ref="A17:E18"/>
    <mergeCell ref="A3:E3"/>
    <mergeCell ref="A4:E4"/>
    <mergeCell ref="A5:E5"/>
    <mergeCell ref="B8:C8"/>
    <mergeCell ref="D8:D9"/>
    <mergeCell ref="E8:E9"/>
  </mergeCells>
  <hyperlinks>
    <hyperlink ref="A1" location="Índice!A1" display="Volver al Índice" xr:uid="{66618CCC-5460-4998-962F-B4E76B80AC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Carátula_EST</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'1'!Área_de_impresión</vt:lpstr>
      <vt:lpstr>'13'!Área_de_impresión</vt:lpstr>
      <vt:lpstr>'2'!Área_de_impresión</vt:lpstr>
      <vt:lpstr>'3'!Área_de_impresión</vt:lpstr>
      <vt:lpstr>'4'!Área_de_impresión</vt:lpstr>
      <vt:lpstr>'5'!Área_de_impresión</vt:lpstr>
      <vt:lpstr>'6'!Área_de_impresión</vt:lpstr>
      <vt:lpstr>'7'!Área_de_impresión</vt:lpstr>
      <vt:lpstr>'8'!Área_de_impresión</vt:lpstr>
      <vt:lpstr>Índice!Área_de_impresión</vt:lpstr>
      <vt:lpstr>'7'!Periodo</vt:lpstr>
      <vt:lpstr>Periodo</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2025-07-08T00:58:21Z</dcterms:created>
  <dcterms:modified xsi:type="dcterms:W3CDTF">2025-07-08T00:58:29Z</dcterms:modified>
</cp:coreProperties>
</file>