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codeName="ThisWorkbook" defaultThemeVersion="202300"/>
  <mc:AlternateContent xmlns:mc="http://schemas.openxmlformats.org/markup-compatibility/2006">
    <mc:Choice Requires="x15">
      <x15ac:absPath xmlns:x15ac="http://schemas.microsoft.com/office/spreadsheetml/2010/11/ac" url="K:\Pc-OBorda\Boletin-Bcos\BOLETIN PUBLIC WEB\Boletin Consolidado\Publicados\Estatales\2025\"/>
    </mc:Choice>
  </mc:AlternateContent>
  <xr:revisionPtr revIDLastSave="0" documentId="13_ncr:1_{84A4EB5F-3031-4156-B353-7EB9329591BF}" xr6:coauthVersionLast="47" xr6:coauthVersionMax="47" xr10:uidLastSave="{00000000-0000-0000-0000-000000000000}"/>
  <bookViews>
    <workbookView xWindow="-108" yWindow="-108" windowWidth="23256" windowHeight="12456" xr2:uid="{AA6F0506-35A7-469A-A711-F12A8921F24D}"/>
  </bookViews>
  <sheets>
    <sheet name="Carátula_EST" sheetId="18" r:id="rId1"/>
    <sheet name="Índice" sheetId="1" r:id="rId2"/>
    <sheet name="Agregación_EEFF" sheetId="17" r:id="rId3"/>
    <sheet name="1" sheetId="11" r:id="rId4"/>
    <sheet name="2" sheetId="12" r:id="rId5"/>
    <sheet name="3" sheetId="6" r:id="rId6"/>
    <sheet name="4" sheetId="7" r:id="rId7"/>
    <sheet name="5" sheetId="4" r:id="rId8"/>
    <sheet name="6" sheetId="5" r:id="rId9"/>
    <sheet name="7" sheetId="8" r:id="rId10"/>
    <sheet name="8" sheetId="9" r:id="rId11"/>
    <sheet name="9" sheetId="10" r:id="rId12"/>
    <sheet name="10" sheetId="14" r:id="rId13"/>
    <sheet name="11" sheetId="13" r:id="rId14"/>
    <sheet name="12" sheetId="3" r:id="rId15"/>
    <sheet name="14" sheetId="15" r:id="rId16"/>
    <sheet name="15" sheetId="16" r:id="rId17"/>
    <sheet name="16" sheetId="19" r:id="rId18"/>
  </sheets>
  <externalReferences>
    <externalReference r:id="rId19"/>
    <externalReference r:id="rId20"/>
    <externalReference r:id="rId21"/>
    <externalReference r:id="rId22"/>
    <externalReference r:id="rId23"/>
    <externalReference r:id="rId24"/>
    <externalReference r:id="rId25"/>
    <externalReference r:id="rId26"/>
    <externalReference r:id="rId27"/>
  </externalReferences>
  <definedNames>
    <definedName name="_Fill" hidden="1">#REF!</definedName>
    <definedName name="_Key1" hidden="1">#REF!</definedName>
    <definedName name="_Order1" hidden="1">255</definedName>
    <definedName name="_Sort" hidden="1">#REF!</definedName>
    <definedName name="A_IMPRESIÓN_IM">#REF!</definedName>
    <definedName name="_xlnm.Print_Area" localSheetId="3">'1'!$A$2:$D$137</definedName>
    <definedName name="_xlnm.Print_Area" localSheetId="4">'2'!$A$2:$D$81</definedName>
    <definedName name="_xlnm.Print_Area" localSheetId="5">'3'!$A$2:$D$137</definedName>
    <definedName name="_xlnm.Print_Area" localSheetId="6">'4'!$A$2:$D$81</definedName>
    <definedName name="_xlnm.Print_Area" localSheetId="7">'5'!$A$2:$D$137</definedName>
    <definedName name="_xlnm.Print_Area" localSheetId="8">'6'!$A$2:$D$81</definedName>
    <definedName name="_xlnm.Print_Area" localSheetId="9">'7'!$A$2:$D$137</definedName>
    <definedName name="_xlnm.Print_Area" localSheetId="10">'8'!$A$2:$D$81</definedName>
    <definedName name="_xlnm.Print_Area" localSheetId="1">Índice!$A$1:$C$22</definedName>
    <definedName name="BANCOS">#REF!</definedName>
    <definedName name="CONTINENTAL" localSheetId="12">#REF!</definedName>
    <definedName name="CONTINENTAL" localSheetId="17">#REF!</definedName>
    <definedName name="CONTINENTAL" localSheetId="9">#REF!</definedName>
    <definedName name="CONTINENTAL" localSheetId="10">#REF!</definedName>
    <definedName name="CONTINENTAL" localSheetId="11">#REF!</definedName>
    <definedName name="CONTINENTAL">#REF!</definedName>
    <definedName name="Datos1" localSheetId="12">#REF!,#REF!,#REF!</definedName>
    <definedName name="Datos1" localSheetId="17">#REF!,#REF!,#REF!</definedName>
    <definedName name="Datos1">#REF!,#REF!,#REF!</definedName>
    <definedName name="Datos2" localSheetId="12">#REF!,#REF!</definedName>
    <definedName name="Datos2" localSheetId="17">#REF!,#REF!</definedName>
    <definedName name="Datos2">#REF!,#REF!</definedName>
    <definedName name="Datos3" localSheetId="12">#REF!,#REF!</definedName>
    <definedName name="Datos3" localSheetId="17">#REF!,#REF!</definedName>
    <definedName name="Datos3">#REF!,#REF!</definedName>
    <definedName name="fecha" localSheetId="17">'[7]Posicion ME'!$C$1</definedName>
    <definedName name="Fecha">[1]Datos!$D$4</definedName>
    <definedName name="FWD">'[7]Posicion ME'!$B$34:$I$49</definedName>
    <definedName name="INDICE" localSheetId="11">#REF!</definedName>
    <definedName name="INDICE">[2]!INDICE</definedName>
    <definedName name="Inicio" localSheetId="12">'[3]02-T_DEP'!#REF!</definedName>
    <definedName name="Inicio" localSheetId="17">'[8]02-T_DEP'!#REF!</definedName>
    <definedName name="Inicio">'[4]02-T_DEP'!#REF!</definedName>
    <definedName name="matrix">#REF!</definedName>
    <definedName name="pali">#REF!</definedName>
    <definedName name="palii">#REF!</definedName>
    <definedName name="parei">#REF!</definedName>
    <definedName name="pata">#REF!</definedName>
    <definedName name="patai">#REF!</definedName>
    <definedName name="paug">#REF!</definedName>
    <definedName name="pbap">#REF!</definedName>
    <definedName name="pbkji">#REF!</definedName>
    <definedName name="pbueb">#REF!</definedName>
    <definedName name="pcel">#REF!</definedName>
    <definedName name="pceli">#REF!</definedName>
    <definedName name="pcon">#REF!</definedName>
    <definedName name="pcre">#REF!</definedName>
    <definedName name="pcsg">#REF!</definedName>
    <definedName name="pede">#REF!</definedName>
    <definedName name="PEF">#REF!</definedName>
    <definedName name="pege">#REF!</definedName>
    <definedName name="pelsi">#REF!</definedName>
    <definedName name="periodo" localSheetId="17">[9]BD_Datos!$B$3</definedName>
    <definedName name="Periodo" localSheetId="4">'[5]1'!$B$3</definedName>
    <definedName name="Periodo" localSheetId="9">'7'!$A$3</definedName>
    <definedName name="Periodo" localSheetId="10">'[5]7'!$B$3</definedName>
    <definedName name="Periodo">'[5]1'!$B$3</definedName>
    <definedName name="periodo_aa">[9]BD_Datos!$D$3</definedName>
    <definedName name="pfer">#REF!</definedName>
    <definedName name="pgra">#REF!</definedName>
    <definedName name="pluz">#REF!</definedName>
    <definedName name="pmili">#REF!</definedName>
    <definedName name="pmini">#REF!</definedName>
    <definedName name="pmori">#REF!</definedName>
    <definedName name="ppom">#REF!</definedName>
    <definedName name="pspc">#REF!</definedName>
    <definedName name="ptelb">#REF!</definedName>
    <definedName name="pvol">#REF!</definedName>
    <definedName name="pvolb">#REF!</definedName>
    <definedName name="pwie">#REF!</definedName>
    <definedName name="qqqq">#REF!</definedName>
    <definedName name="SWAPS">'[7]Posicion ME'!$B$56:$I$71</definedName>
    <definedName name="TipoCambioMes" localSheetId="11">#REF!</definedName>
    <definedName name="TipoCambioMes">#REF!</definedName>
    <definedName name="TIT">#REF!</definedName>
    <definedName name="_xlnm.Print_Titles" localSheetId="2">Agregación_EEFF!$2:$11</definedName>
    <definedName name="vali">#REF!</definedName>
    <definedName name="valii">#REF!</definedName>
    <definedName name="varei">#REF!</definedName>
    <definedName name="vata">#REF!</definedName>
    <definedName name="vatai">#REF!</definedName>
    <definedName name="vaug">#REF!</definedName>
    <definedName name="vbap">#REF!</definedName>
    <definedName name="vbkji">#REF!</definedName>
    <definedName name="vbueb">#REF!</definedName>
    <definedName name="vcel">#REF!</definedName>
    <definedName name="vceli">#REF!</definedName>
    <definedName name="vcon">#REF!</definedName>
    <definedName name="vcre">#REF!</definedName>
    <definedName name="vcsg">#REF!</definedName>
    <definedName name="vede">#REF!</definedName>
    <definedName name="vege">#REF!</definedName>
    <definedName name="velsi">#REF!</definedName>
    <definedName name="vfer">#REF!</definedName>
    <definedName name="vgra">#REF!</definedName>
    <definedName name="vluz">#REF!</definedName>
    <definedName name="vmili">#REF!</definedName>
    <definedName name="vmini">#REF!</definedName>
    <definedName name="vmori">#REF!</definedName>
    <definedName name="vpom">#REF!</definedName>
    <definedName name="vspc">#REF!</definedName>
    <definedName name="vtelb">#REF!</definedName>
    <definedName name="vvolb">#REF!</definedName>
    <definedName name="vwi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12" i="17" l="1"/>
  <c r="C110" i="17"/>
  <c r="C103" i="17"/>
  <c r="C101" i="17"/>
  <c r="C96" i="17"/>
  <c r="C86" i="17"/>
  <c r="C81" i="17"/>
  <c r="C78" i="17"/>
  <c r="C73" i="17"/>
  <c r="C70" i="17"/>
  <c r="C64" i="17"/>
  <c r="C61" i="17"/>
  <c r="C56" i="17"/>
  <c r="C46" i="17"/>
  <c r="C40" i="17"/>
  <c r="C28" i="17"/>
  <c r="C27" i="17"/>
  <c r="C20" i="17"/>
  <c r="C14" i="17"/>
</calcChain>
</file>

<file path=xl/sharedStrings.xml><?xml version="1.0" encoding="utf-8"?>
<sst xmlns="http://schemas.openxmlformats.org/spreadsheetml/2006/main" count="2070" uniqueCount="1134">
  <si>
    <t>(En miles de soles)</t>
  </si>
  <si>
    <t>Empresas</t>
  </si>
  <si>
    <t>Activos de Fideicomisos</t>
  </si>
  <si>
    <t>Gastos de Fideicomisos</t>
  </si>
  <si>
    <t>Pasivos de Fideicomisos</t>
  </si>
  <si>
    <t>Ingresos de Fideicomisos</t>
  </si>
  <si>
    <t>Patrimonio de Fideicomisos</t>
  </si>
  <si>
    <t>Comisiones de Confianza</t>
  </si>
  <si>
    <t>Ingresos de la entidad</t>
  </si>
  <si>
    <t>Por Fideicomisos</t>
  </si>
  <si>
    <t>Por Comisiones de confianza</t>
  </si>
  <si>
    <t/>
  </si>
  <si>
    <t>Depósitos y Créditos por Oficina del Banco de la Nación y Agrobanco</t>
  </si>
  <si>
    <t xml:space="preserve">    (En miles de soles)</t>
  </si>
  <si>
    <t>Empresa</t>
  </si>
  <si>
    <t>Ubicación</t>
  </si>
  <si>
    <t>Codigo Oficina</t>
  </si>
  <si>
    <t>Depósitos a la Vista</t>
  </si>
  <si>
    <t>Depósitos de Ahorro</t>
  </si>
  <si>
    <t>Depósitos a Plazo</t>
  </si>
  <si>
    <t>Total Depósitos</t>
  </si>
  <si>
    <t>Créditos Directos</t>
  </si>
  <si>
    <t>Total Créditos</t>
  </si>
  <si>
    <t>Departamento</t>
  </si>
  <si>
    <t>Provincia</t>
  </si>
  <si>
    <t>Distrito</t>
  </si>
  <si>
    <t>M.N</t>
  </si>
  <si>
    <t>M.E.</t>
  </si>
  <si>
    <t>Total</t>
  </si>
  <si>
    <t>NACION</t>
  </si>
  <si>
    <t>Amazonas</t>
  </si>
  <si>
    <t>Bagua</t>
  </si>
  <si>
    <t>Imaza</t>
  </si>
  <si>
    <t>Chachapoyas</t>
  </si>
  <si>
    <t>Utcubamba</t>
  </si>
  <si>
    <t>Bagua Grande</t>
  </si>
  <si>
    <t>Lonya Grande</t>
  </si>
  <si>
    <t>Cumba</t>
  </si>
  <si>
    <t>Rodriguez de Mendoza</t>
  </si>
  <si>
    <t>San Nicolas</t>
  </si>
  <si>
    <t>Bongara</t>
  </si>
  <si>
    <t>Jazán</t>
  </si>
  <si>
    <t>Jumbilla</t>
  </si>
  <si>
    <t>Condorcanqui</t>
  </si>
  <si>
    <t>Nieva</t>
  </si>
  <si>
    <t>Luya</t>
  </si>
  <si>
    <t>Lamud</t>
  </si>
  <si>
    <t>Ocalli</t>
  </si>
  <si>
    <t>Ancash</t>
  </si>
  <si>
    <t>Casma</t>
  </si>
  <si>
    <t>Huaraz</t>
  </si>
  <si>
    <t>Independencia</t>
  </si>
  <si>
    <t>Huarmey</t>
  </si>
  <si>
    <t>Huaylas</t>
  </si>
  <si>
    <t>Caraz</t>
  </si>
  <si>
    <t>Santa</t>
  </si>
  <si>
    <t>Chimbote</t>
  </si>
  <si>
    <t>Nuevo Chimbote</t>
  </si>
  <si>
    <t>Nepeña</t>
  </si>
  <si>
    <t>Moro</t>
  </si>
  <si>
    <t>Huari</t>
  </si>
  <si>
    <t>San Marcos</t>
  </si>
  <si>
    <t>Chavin de Huantar</t>
  </si>
  <si>
    <t>Uco</t>
  </si>
  <si>
    <t>Carhuaz</t>
  </si>
  <si>
    <t>Yungay</t>
  </si>
  <si>
    <t>Recuay</t>
  </si>
  <si>
    <t>Sihuas</t>
  </si>
  <si>
    <t>Bolognesi</t>
  </si>
  <si>
    <t>Chiquian</t>
  </si>
  <si>
    <t>Huallanca</t>
  </si>
  <si>
    <t>Pomabamba</t>
  </si>
  <si>
    <t>Aija</t>
  </si>
  <si>
    <t>Antonio Raymondi</t>
  </si>
  <si>
    <t>Llamellin</t>
  </si>
  <si>
    <t>Asuncion</t>
  </si>
  <si>
    <t>Chacas</t>
  </si>
  <si>
    <t>Carlos Fermin Fitzcarrald</t>
  </si>
  <si>
    <t>San Luis</t>
  </si>
  <si>
    <t>Mariscal Luzuriaga</t>
  </si>
  <si>
    <t>Piscobamba</t>
  </si>
  <si>
    <t>Ocros</t>
  </si>
  <si>
    <t>Pallasca</t>
  </si>
  <si>
    <t>Cabana</t>
  </si>
  <si>
    <t>Pampas</t>
  </si>
  <si>
    <t>Conchucos</t>
  </si>
  <si>
    <t>Apurimac</t>
  </si>
  <si>
    <t>Abancay</t>
  </si>
  <si>
    <t>Curahuasi</t>
  </si>
  <si>
    <t>Andahuaylas</t>
  </si>
  <si>
    <t>Huancarama</t>
  </si>
  <si>
    <t>Talavera</t>
  </si>
  <si>
    <t>Aymaraes</t>
  </si>
  <si>
    <t>Chalhuanca</t>
  </si>
  <si>
    <t>Chincheros</t>
  </si>
  <si>
    <t>Huaccana</t>
  </si>
  <si>
    <t>Grau</t>
  </si>
  <si>
    <t>Chuquibambilla</t>
  </si>
  <si>
    <t>Cotabambas</t>
  </si>
  <si>
    <t>Tambobamba</t>
  </si>
  <si>
    <t>Haquira</t>
  </si>
  <si>
    <t>Challhuahuacho</t>
  </si>
  <si>
    <t>Antabamba</t>
  </si>
  <si>
    <t>Arequipa</t>
  </si>
  <si>
    <t>Cayma</t>
  </si>
  <si>
    <t>Jose Luis Bustamante y Rivero</t>
  </si>
  <si>
    <t>La Joya</t>
  </si>
  <si>
    <t>Paucarpata</t>
  </si>
  <si>
    <t>Sachaca</t>
  </si>
  <si>
    <t>Camana</t>
  </si>
  <si>
    <t>Ocoña</t>
  </si>
  <si>
    <t>Caraveli</t>
  </si>
  <si>
    <t>Chala</t>
  </si>
  <si>
    <t>Acari</t>
  </si>
  <si>
    <t>Atico</t>
  </si>
  <si>
    <t>Yauca</t>
  </si>
  <si>
    <t>Castilla</t>
  </si>
  <si>
    <t>Aplao</t>
  </si>
  <si>
    <t>Uraca</t>
  </si>
  <si>
    <t>Orcopampa</t>
  </si>
  <si>
    <t>Pampacolca</t>
  </si>
  <si>
    <t>Caylloma</t>
  </si>
  <si>
    <t>Chivay</t>
  </si>
  <si>
    <t>Majes</t>
  </si>
  <si>
    <t>Islay</t>
  </si>
  <si>
    <t>Cocachacra</t>
  </si>
  <si>
    <t>Mollendo</t>
  </si>
  <si>
    <t>Punta de Bombon</t>
  </si>
  <si>
    <t>La Union</t>
  </si>
  <si>
    <t>Cotahuasi</t>
  </si>
  <si>
    <t>Condesuyos</t>
  </si>
  <si>
    <t>Chuquibamba</t>
  </si>
  <si>
    <t>Ayacucho</t>
  </si>
  <si>
    <t>Huamanga</t>
  </si>
  <si>
    <t>Huanta</t>
  </si>
  <si>
    <t>Sivia</t>
  </si>
  <si>
    <t>Llochegua</t>
  </si>
  <si>
    <t>Santillana</t>
  </si>
  <si>
    <t>La Mar</t>
  </si>
  <si>
    <t>Ayna</t>
  </si>
  <si>
    <t>San Miguel</t>
  </si>
  <si>
    <t>Tambo</t>
  </si>
  <si>
    <t>Chungui</t>
  </si>
  <si>
    <t>Samugari</t>
  </si>
  <si>
    <t>Lucanas</t>
  </si>
  <si>
    <t>Puquio</t>
  </si>
  <si>
    <t>Laramate</t>
  </si>
  <si>
    <t>Parinacochas</t>
  </si>
  <si>
    <t>Coracora</t>
  </si>
  <si>
    <t>Puyusca</t>
  </si>
  <si>
    <t>Cangallo</t>
  </si>
  <si>
    <t>Sucre</t>
  </si>
  <si>
    <t>Querobamba</t>
  </si>
  <si>
    <t>Huanca Sancos</t>
  </si>
  <si>
    <t>Sancos</t>
  </si>
  <si>
    <t>Paucar del Sara Sara</t>
  </si>
  <si>
    <t>Pausa</t>
  </si>
  <si>
    <t>Victor Fajardo</t>
  </si>
  <si>
    <t>Huancapi</t>
  </si>
  <si>
    <t>Vilcas Huaman</t>
  </si>
  <si>
    <t>Cajamarca</t>
  </si>
  <si>
    <t>Cajabamba</t>
  </si>
  <si>
    <t>Los Baños del Inca</t>
  </si>
  <si>
    <t>Celendin</t>
  </si>
  <si>
    <t>Sorochuco</t>
  </si>
  <si>
    <t>Chota</t>
  </si>
  <si>
    <t>Paccha</t>
  </si>
  <si>
    <t>Tacabamba</t>
  </si>
  <si>
    <t>Huambos</t>
  </si>
  <si>
    <t>Contumaza</t>
  </si>
  <si>
    <t>Chilete</t>
  </si>
  <si>
    <t>Yonan</t>
  </si>
  <si>
    <t>Cutervo</t>
  </si>
  <si>
    <t>Santo Tomas</t>
  </si>
  <si>
    <t>Querocotillo</t>
  </si>
  <si>
    <t>Socota</t>
  </si>
  <si>
    <t>Hualgayoc</t>
  </si>
  <si>
    <t>Bambamarca</t>
  </si>
  <si>
    <t>Jaen</t>
  </si>
  <si>
    <t>Pucara</t>
  </si>
  <si>
    <t>Chontali</t>
  </si>
  <si>
    <t>San Ignacio</t>
  </si>
  <si>
    <t>Namballe</t>
  </si>
  <si>
    <t>Pedro Galvez</t>
  </si>
  <si>
    <t>San Pablo</t>
  </si>
  <si>
    <t>Tongod</t>
  </si>
  <si>
    <t>La Florida</t>
  </si>
  <si>
    <t>Santa Cruz</t>
  </si>
  <si>
    <t>Ninabamba</t>
  </si>
  <si>
    <t>Yauyucan</t>
  </si>
  <si>
    <t>Catache</t>
  </si>
  <si>
    <t>Callao</t>
  </si>
  <si>
    <t>Prov. Const. del Callao</t>
  </si>
  <si>
    <t>Bellavista</t>
  </si>
  <si>
    <t>Ventanilla</t>
  </si>
  <si>
    <t>La Perla</t>
  </si>
  <si>
    <t>Mi Perú</t>
  </si>
  <si>
    <t>Cusco</t>
  </si>
  <si>
    <t>Anta</t>
  </si>
  <si>
    <t>Calca</t>
  </si>
  <si>
    <t>Yanatile</t>
  </si>
  <si>
    <t>Canchis</t>
  </si>
  <si>
    <t>Sicuani</t>
  </si>
  <si>
    <t>Combapata</t>
  </si>
  <si>
    <t>Wanchaq</t>
  </si>
  <si>
    <t>Santiago</t>
  </si>
  <si>
    <t>Espinar</t>
  </si>
  <si>
    <t>La Convencion</t>
  </si>
  <si>
    <t>Santa Ana</t>
  </si>
  <si>
    <t>Echarate</t>
  </si>
  <si>
    <t>Huayopata</t>
  </si>
  <si>
    <t>Pichari</t>
  </si>
  <si>
    <t>Vilcabamba</t>
  </si>
  <si>
    <t>Kimbiri</t>
  </si>
  <si>
    <t>Quispicanchi</t>
  </si>
  <si>
    <t>Urcos</t>
  </si>
  <si>
    <t>Urubamba</t>
  </si>
  <si>
    <t>Machupicchu</t>
  </si>
  <si>
    <t>Chumbivilcas</t>
  </si>
  <si>
    <t>Acomayo</t>
  </si>
  <si>
    <t>Pomacanchi</t>
  </si>
  <si>
    <t>Canas</t>
  </si>
  <si>
    <t>Yanaoca</t>
  </si>
  <si>
    <t>Paucartambo</t>
  </si>
  <si>
    <t>Paruro</t>
  </si>
  <si>
    <t>Huancavelica</t>
  </si>
  <si>
    <t>Acobamba</t>
  </si>
  <si>
    <t>Paucara</t>
  </si>
  <si>
    <t>Angaraes</t>
  </si>
  <si>
    <t>Lircay</t>
  </si>
  <si>
    <t>Acoria</t>
  </si>
  <si>
    <t>Izcuchaca</t>
  </si>
  <si>
    <t>Yauli</t>
  </si>
  <si>
    <t>Tayacaja</t>
  </si>
  <si>
    <t>Colcabamba</t>
  </si>
  <si>
    <t>Surcubamba</t>
  </si>
  <si>
    <t>Churcampa</t>
  </si>
  <si>
    <t>Paucarbamba</t>
  </si>
  <si>
    <t>Huaytara</t>
  </si>
  <si>
    <t>Castrovirreyna</t>
  </si>
  <si>
    <t>Huanuco</t>
  </si>
  <si>
    <t>Amarilis</t>
  </si>
  <si>
    <t>Leoncio Prado</t>
  </si>
  <si>
    <t>Rupa-Rupa</t>
  </si>
  <si>
    <t>Jose Crespo y Castillo</t>
  </si>
  <si>
    <t>Ambo</t>
  </si>
  <si>
    <t>Dos de Mayo</t>
  </si>
  <si>
    <t>Huacaybamba</t>
  </si>
  <si>
    <t>Huamalies</t>
  </si>
  <si>
    <t>Llata</t>
  </si>
  <si>
    <t>Marañon</t>
  </si>
  <si>
    <t>Huacrachuco</t>
  </si>
  <si>
    <t>Pachitea</t>
  </si>
  <si>
    <t>Panao</t>
  </si>
  <si>
    <t>Puerto Inca</t>
  </si>
  <si>
    <t>Codo del Pozuzo</t>
  </si>
  <si>
    <t>Lauricocha</t>
  </si>
  <si>
    <t>Jesus</t>
  </si>
  <si>
    <t>Baños</t>
  </si>
  <si>
    <t>Yarowilca</t>
  </si>
  <si>
    <t>Chavinillo</t>
  </si>
  <si>
    <t>Ica</t>
  </si>
  <si>
    <t>Chincha</t>
  </si>
  <si>
    <t>Chincha Alta</t>
  </si>
  <si>
    <t>Parcona</t>
  </si>
  <si>
    <t>La Tinguiña</t>
  </si>
  <si>
    <t>Nazca</t>
  </si>
  <si>
    <t>Marcona</t>
  </si>
  <si>
    <t>Palpa</t>
  </si>
  <si>
    <t>Pisco</t>
  </si>
  <si>
    <t>Junin</t>
  </si>
  <si>
    <t>Chanchamayo</t>
  </si>
  <si>
    <t>Pichanaqui</t>
  </si>
  <si>
    <t>San Ramon</t>
  </si>
  <si>
    <t>Perene</t>
  </si>
  <si>
    <t>Chupaca</t>
  </si>
  <si>
    <t>Concepcion</t>
  </si>
  <si>
    <t>Huancayo</t>
  </si>
  <si>
    <t>Chilca</t>
  </si>
  <si>
    <t>El Tambo</t>
  </si>
  <si>
    <t>Chongos Alto</t>
  </si>
  <si>
    <t>Jauja</t>
  </si>
  <si>
    <t>Apata</t>
  </si>
  <si>
    <t>Carhuamayo</t>
  </si>
  <si>
    <t>Satipo</t>
  </si>
  <si>
    <t>Pangoa</t>
  </si>
  <si>
    <t>Mazamari</t>
  </si>
  <si>
    <t>Tarma</t>
  </si>
  <si>
    <t>Huasahuasi</t>
  </si>
  <si>
    <t>La Oroya</t>
  </si>
  <si>
    <t>La Libertad</t>
  </si>
  <si>
    <t>Ascope</t>
  </si>
  <si>
    <t>Paijan</t>
  </si>
  <si>
    <t>Casa Grande</t>
  </si>
  <si>
    <t>Santiago de Cao</t>
  </si>
  <si>
    <t>Chicama</t>
  </si>
  <si>
    <t>Chepen</t>
  </si>
  <si>
    <t>Otuzco</t>
  </si>
  <si>
    <t>Usquil</t>
  </si>
  <si>
    <t>Sanchez Carrion</t>
  </si>
  <si>
    <t>Huamachuco</t>
  </si>
  <si>
    <t>Trujillo</t>
  </si>
  <si>
    <t>Victor Larco Herrera</t>
  </si>
  <si>
    <t>Laredo</t>
  </si>
  <si>
    <t>Salaverry</t>
  </si>
  <si>
    <t>Viru</t>
  </si>
  <si>
    <t>Pacasmayo</t>
  </si>
  <si>
    <t>Guadalupe</t>
  </si>
  <si>
    <t>San Pedro de Lloc</t>
  </si>
  <si>
    <t>San Jose</t>
  </si>
  <si>
    <t>Santiago de Chuco</t>
  </si>
  <si>
    <t>Gran Chimu</t>
  </si>
  <si>
    <t>Cascas</t>
  </si>
  <si>
    <t>Pataz</t>
  </si>
  <si>
    <t>Tayabamba</t>
  </si>
  <si>
    <t>Chillia</t>
  </si>
  <si>
    <t>Bolivar</t>
  </si>
  <si>
    <t>Julcan</t>
  </si>
  <si>
    <t>Lambayeque</t>
  </si>
  <si>
    <t>Chiclayo</t>
  </si>
  <si>
    <t>Cayaltí</t>
  </si>
  <si>
    <t>Jose Leonardo Ortiz</t>
  </si>
  <si>
    <t>La Victoria</t>
  </si>
  <si>
    <t>Chongoyape</t>
  </si>
  <si>
    <t>Pimentel</t>
  </si>
  <si>
    <t>Pomalca</t>
  </si>
  <si>
    <t>Oyotun</t>
  </si>
  <si>
    <t>Patapo</t>
  </si>
  <si>
    <t>Lagunas</t>
  </si>
  <si>
    <t>Monsefu</t>
  </si>
  <si>
    <t>Reque</t>
  </si>
  <si>
    <t>Eten</t>
  </si>
  <si>
    <t>Eten Puerto</t>
  </si>
  <si>
    <t>Pucalá</t>
  </si>
  <si>
    <t>Tumán</t>
  </si>
  <si>
    <t>Olmos</t>
  </si>
  <si>
    <t>Motupe</t>
  </si>
  <si>
    <t>Mochumi</t>
  </si>
  <si>
    <t>Morrope</t>
  </si>
  <si>
    <t>Tucume</t>
  </si>
  <si>
    <t>Jayanca</t>
  </si>
  <si>
    <t>Ferreñafe</t>
  </si>
  <si>
    <t>Lima</t>
  </si>
  <si>
    <t>Barranca</t>
  </si>
  <si>
    <t>Paramonga</t>
  </si>
  <si>
    <t>Supe</t>
  </si>
  <si>
    <t>Pativilca</t>
  </si>
  <si>
    <t>Supe Puerto</t>
  </si>
  <si>
    <t>Cañete</t>
  </si>
  <si>
    <t>Mala</t>
  </si>
  <si>
    <t>San Vicente de Cañete</t>
  </si>
  <si>
    <t>Lunahuana</t>
  </si>
  <si>
    <t>Huaral</t>
  </si>
  <si>
    <t>Chancay</t>
  </si>
  <si>
    <t>Huaura</t>
  </si>
  <si>
    <t>Huacho</t>
  </si>
  <si>
    <t>Sayan</t>
  </si>
  <si>
    <t>Ate</t>
  </si>
  <si>
    <t>Carabayllo</t>
  </si>
  <si>
    <t>Comas</t>
  </si>
  <si>
    <t>Jesus Maria</t>
  </si>
  <si>
    <t>La Molina</t>
  </si>
  <si>
    <t>Lince</t>
  </si>
  <si>
    <t>Los Olivos</t>
  </si>
  <si>
    <t>Lurigancho</t>
  </si>
  <si>
    <t>Lurin</t>
  </si>
  <si>
    <t>Magdalena del Mar</t>
  </si>
  <si>
    <t>Miraflores</t>
  </si>
  <si>
    <t>Puente Piedra</t>
  </si>
  <si>
    <t>San Borja</t>
  </si>
  <si>
    <t>San Isidro</t>
  </si>
  <si>
    <t>San Juan de Lurigancho</t>
  </si>
  <si>
    <t>San Juan de Miraflores</t>
  </si>
  <si>
    <t>San Martin de Porres</t>
  </si>
  <si>
    <t>Santa Anita</t>
  </si>
  <si>
    <t>Santiago de Surco</t>
  </si>
  <si>
    <t>Villa El Salvador</t>
  </si>
  <si>
    <t>Villa Maria del Triunfo</t>
  </si>
  <si>
    <t>Pachacamac</t>
  </si>
  <si>
    <t>Breña</t>
  </si>
  <si>
    <t>Pueblo Libre (Magdalena Vieja)</t>
  </si>
  <si>
    <t>Chorrillos</t>
  </si>
  <si>
    <t>Rimac</t>
  </si>
  <si>
    <t>Barranco</t>
  </si>
  <si>
    <t>El Agustino</t>
  </si>
  <si>
    <t>Chaclacayo</t>
  </si>
  <si>
    <t>Huarochiri</t>
  </si>
  <si>
    <t>Matucana</t>
  </si>
  <si>
    <t>San Mateo</t>
  </si>
  <si>
    <t>Canta</t>
  </si>
  <si>
    <t>Cajatambo</t>
  </si>
  <si>
    <t>Yauyos</t>
  </si>
  <si>
    <t>Oyon</t>
  </si>
  <si>
    <t>Pachangara</t>
  </si>
  <si>
    <t>Loreto</t>
  </si>
  <si>
    <t>Alto Amazonas</t>
  </si>
  <si>
    <t>Yurimaguas</t>
  </si>
  <si>
    <t>Maynas</t>
  </si>
  <si>
    <t>Iquitos</t>
  </si>
  <si>
    <t>San Juan Bautista</t>
  </si>
  <si>
    <t>Punchana</t>
  </si>
  <si>
    <t>Teniente Manuel Clavero</t>
  </si>
  <si>
    <t>Requena</t>
  </si>
  <si>
    <t>Nauta</t>
  </si>
  <si>
    <t>Mariscal Ramon Castilla</t>
  </si>
  <si>
    <t>Ramon Castilla</t>
  </si>
  <si>
    <t>Yavari</t>
  </si>
  <si>
    <t>Ucayali</t>
  </si>
  <si>
    <t>Contamana</t>
  </si>
  <si>
    <t>Datem del Marañón</t>
  </si>
  <si>
    <t>Madre de Dios</t>
  </si>
  <si>
    <t>Tahuamanu</t>
  </si>
  <si>
    <t>Iberia</t>
  </si>
  <si>
    <t>Iñapari</t>
  </si>
  <si>
    <t>Tambopata</t>
  </si>
  <si>
    <t>Inambari</t>
  </si>
  <si>
    <t>Manu</t>
  </si>
  <si>
    <t>Moquegua</t>
  </si>
  <si>
    <t>General Sanchez Cerro</t>
  </si>
  <si>
    <t>Omate</t>
  </si>
  <si>
    <t>Puquina</t>
  </si>
  <si>
    <t>Ichuña</t>
  </si>
  <si>
    <t>Ilo</t>
  </si>
  <si>
    <t>Mariscal Nieto</t>
  </si>
  <si>
    <t>Carumas</t>
  </si>
  <si>
    <t>Torata</t>
  </si>
  <si>
    <t>Pasco</t>
  </si>
  <si>
    <t>Oxapampa</t>
  </si>
  <si>
    <t>Pozuzo</t>
  </si>
  <si>
    <t>Puerto Bermudez</t>
  </si>
  <si>
    <t>Villa Rica</t>
  </si>
  <si>
    <t>Palcazu</t>
  </si>
  <si>
    <t>Constitucion</t>
  </si>
  <si>
    <t>Yanacancha</t>
  </si>
  <si>
    <t>Huachon</t>
  </si>
  <si>
    <t>Huariaca</t>
  </si>
  <si>
    <t>Huayllay</t>
  </si>
  <si>
    <t>Daniel Alcides Carrion</t>
  </si>
  <si>
    <t>Yanahuanca</t>
  </si>
  <si>
    <t>Piura</t>
  </si>
  <si>
    <t>Ayabaca</t>
  </si>
  <si>
    <t>Paimas</t>
  </si>
  <si>
    <t>Montero</t>
  </si>
  <si>
    <t>Frias</t>
  </si>
  <si>
    <t>Pacaipampa</t>
  </si>
  <si>
    <t>Suyo</t>
  </si>
  <si>
    <t>Huancabamba</t>
  </si>
  <si>
    <t>Huarmaca</t>
  </si>
  <si>
    <t>Canchaque</t>
  </si>
  <si>
    <t>Morropon</t>
  </si>
  <si>
    <t>Chulucanas</t>
  </si>
  <si>
    <t>La Matanza</t>
  </si>
  <si>
    <t>Chalaco</t>
  </si>
  <si>
    <t>Salitral</t>
  </si>
  <si>
    <t>Santo Domingo</t>
  </si>
  <si>
    <t>Paita</t>
  </si>
  <si>
    <t>Colan</t>
  </si>
  <si>
    <t>La Huaca</t>
  </si>
  <si>
    <t>Las Lomas</t>
  </si>
  <si>
    <t>Tambo Grande</t>
  </si>
  <si>
    <t>Catacaos</t>
  </si>
  <si>
    <t>Sechura</t>
  </si>
  <si>
    <t>Sullana</t>
  </si>
  <si>
    <t>Ignacio Escudero</t>
  </si>
  <si>
    <t>Querecotillo</t>
  </si>
  <si>
    <t>Talara</t>
  </si>
  <si>
    <t>Los Organos</t>
  </si>
  <si>
    <t>Mancora</t>
  </si>
  <si>
    <t>Pariñas</t>
  </si>
  <si>
    <t>El Alto</t>
  </si>
  <si>
    <t>La Brea</t>
  </si>
  <si>
    <t>Puno</t>
  </si>
  <si>
    <t>Chucuito</t>
  </si>
  <si>
    <t>Desaguadero</t>
  </si>
  <si>
    <t>Juli</t>
  </si>
  <si>
    <t>Pomata</t>
  </si>
  <si>
    <t>El Collao</t>
  </si>
  <si>
    <t>Ilave</t>
  </si>
  <si>
    <t>Melgar</t>
  </si>
  <si>
    <t>Ayaviri</t>
  </si>
  <si>
    <t>Nuñoa</t>
  </si>
  <si>
    <t>Acora</t>
  </si>
  <si>
    <t>San Roman</t>
  </si>
  <si>
    <t>Juliaca</t>
  </si>
  <si>
    <t>Cabanillas</t>
  </si>
  <si>
    <t>Yunguyo</t>
  </si>
  <si>
    <t>Lampa</t>
  </si>
  <si>
    <t>Sandia</t>
  </si>
  <si>
    <t>San Juan del Oro</t>
  </si>
  <si>
    <t>Azangaro</t>
  </si>
  <si>
    <t>Asillo</t>
  </si>
  <si>
    <t>Jose Domingo Choquehuanca</t>
  </si>
  <si>
    <t>Carabaya</t>
  </si>
  <si>
    <t>Macusani</t>
  </si>
  <si>
    <t>Crucero</t>
  </si>
  <si>
    <t>San Antonio de Putina</t>
  </si>
  <si>
    <t>Putina</t>
  </si>
  <si>
    <t>Huancane</t>
  </si>
  <si>
    <t>Moho</t>
  </si>
  <si>
    <t>San Martin</t>
  </si>
  <si>
    <t>Mariscal Caceres</t>
  </si>
  <si>
    <t>Juanjui</t>
  </si>
  <si>
    <t>Moyobamba</t>
  </si>
  <si>
    <t>Soritor</t>
  </si>
  <si>
    <t>Rioja</t>
  </si>
  <si>
    <t>Nueva Cajamarca</t>
  </si>
  <si>
    <t>Pardo Miguel</t>
  </si>
  <si>
    <t>Tarapoto</t>
  </si>
  <si>
    <t>La Banda de Shilcayo</t>
  </si>
  <si>
    <t>Morales</t>
  </si>
  <si>
    <t>Tocache</t>
  </si>
  <si>
    <t>Nuevo Progreso</t>
  </si>
  <si>
    <t>Uchiza</t>
  </si>
  <si>
    <t>Huallaga</t>
  </si>
  <si>
    <t>Saposoa</t>
  </si>
  <si>
    <t>El Dorado</t>
  </si>
  <si>
    <t>San Jose de Sisa</t>
  </si>
  <si>
    <t>Lamas</t>
  </si>
  <si>
    <t>Tabalosos</t>
  </si>
  <si>
    <t>Picota</t>
  </si>
  <si>
    <t>Tacna</t>
  </si>
  <si>
    <t>Alto de la Alianza</t>
  </si>
  <si>
    <t>Coronel Gregorio Albarracín L</t>
  </si>
  <si>
    <t>Pocollay</t>
  </si>
  <si>
    <t>Candarave</t>
  </si>
  <si>
    <t>Tarata</t>
  </si>
  <si>
    <t>Jorge Basadre</t>
  </si>
  <si>
    <t>Locumba</t>
  </si>
  <si>
    <t>Tumbes</t>
  </si>
  <si>
    <t>Contralmirante Villar</t>
  </si>
  <si>
    <t>Zorritos</t>
  </si>
  <si>
    <t>Zarumilla</t>
  </si>
  <si>
    <t>Aguas Verdes</t>
  </si>
  <si>
    <t>Coronel Portillo</t>
  </si>
  <si>
    <t>Campoverde</t>
  </si>
  <si>
    <t>Yarinacocha</t>
  </si>
  <si>
    <t>Callería</t>
  </si>
  <si>
    <t>Manantay</t>
  </si>
  <si>
    <t>Padre Abad</t>
  </si>
  <si>
    <t>Irazola</t>
  </si>
  <si>
    <t>Atalaya</t>
  </si>
  <si>
    <t>Raymondi</t>
  </si>
  <si>
    <t>Purus</t>
  </si>
  <si>
    <t>AGROBANCO</t>
  </si>
  <si>
    <t>Total general</t>
  </si>
  <si>
    <t>Balance General del Banco Agropecuario</t>
  </si>
  <si>
    <t xml:space="preserve">(En Miles de Soles)  </t>
  </si>
  <si>
    <t>Activo</t>
  </si>
  <si>
    <t>Agrobanco</t>
  </si>
  <si>
    <t>MN</t>
  </si>
  <si>
    <t>ME</t>
  </si>
  <si>
    <t>TOTAL</t>
  </si>
  <si>
    <t>DISPONIBLE</t>
  </si>
  <si>
    <t xml:space="preserve">   Caja</t>
  </si>
  <si>
    <t xml:space="preserve">   Bancos y Corresponsales</t>
  </si>
  <si>
    <t xml:space="preserve">   Canje</t>
  </si>
  <si>
    <t xml:space="preserve">   Otros</t>
  </si>
  <si>
    <t>FONDOS INTERBANCARIOS</t>
  </si>
  <si>
    <t xml:space="preserve">INVERSIONES NETAS DE PROVISIONES </t>
  </si>
  <si>
    <t xml:space="preserve">    Inversiones a Valor Razonable con Cambios en Resultados</t>
  </si>
  <si>
    <t xml:space="preserve">    Inversiones Disponibles para la Venta</t>
  </si>
  <si>
    <t xml:space="preserve">    Inversiones a Vencimiento</t>
  </si>
  <si>
    <t xml:space="preserve">    Inversiones en Subsidiarias, Asociadas y Negocios Conjuntos</t>
  </si>
  <si>
    <t xml:space="preserve">    Provisiones</t>
  </si>
  <si>
    <t xml:space="preserve">CRÉDITOS NETOS DE PROVISIONES </t>
  </si>
  <si>
    <t xml:space="preserve">   Vigentes</t>
  </si>
  <si>
    <t xml:space="preserve">      Cuentas Corrientes</t>
  </si>
  <si>
    <t xml:space="preserve">      Tarjetas de Crédito</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</si>
  <si>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</si>
  <si>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</si>
  <si>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</si>
  <si>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</si>
  <si>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</si>
  <si>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</si>
  <si>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</si>
  <si>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</si>
  <si>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</si>
  <si>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</si>
  <si>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</si>
  <si>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</si>
  <si>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</si>
  <si>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</si>
  <si>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</si>
  <si>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Disponible</t>
  </si>
  <si>
    <t xml:space="preserve">    Fondos Interbancarios</t>
  </si>
  <si>
    <t xml:space="preserve">    Inversiones</t>
  </si>
  <si>
    <t xml:space="preserve">    Créditos</t>
  </si>
  <si>
    <t xml:space="preserve">    Cuentas por Cobrar</t>
  </si>
  <si>
    <t>BIENES REALIZABLES, RECIBIDOS EN PAGO Y ADJUDICADOS NETOS</t>
  </si>
  <si>
    <t>INMUEBLES, MOBILIARIO Y EQUIPO NETO</t>
  </si>
  <si>
    <t xml:space="preserve">OTROS  ACTIVOS </t>
  </si>
  <si>
    <t>TOTAL ACTIVO</t>
  </si>
  <si>
    <t>Tipo de Cambio Contable:  S/ 3,535</t>
  </si>
  <si>
    <t>Pasivo</t>
  </si>
  <si>
    <t>OBLIGACIONES CON EL PÚBLICO</t>
  </si>
  <si>
    <t xml:space="preserve">     Depósitos a la Vista</t>
  </si>
  <si>
    <t xml:space="preserve">     Depósitos de Ahorro</t>
  </si>
  <si>
    <t xml:space="preserve">     Depósitos a Plazo</t>
  </si>
  <si>
    <t xml:space="preserve">          Certificados Bancarios y de Depósitos</t>
  </si>
  <si>
    <t xml:space="preserve">          Cuentas a Plazo</t>
  </si>
  <si>
    <t xml:space="preserve">          C.T.S.</t>
  </si>
  <si>
    <t xml:space="preserve">          Otros</t>
  </si>
  <si>
    <t xml:space="preserve">      Depósitos Restringidos</t>
  </si>
  <si>
    <t xml:space="preserve">      Otras Obligaciones</t>
  </si>
  <si>
    <t xml:space="preserve">           A la vista</t>
  </si>
  <si>
    <t xml:space="preserve">          Relacionadas con Inversiones</t>
  </si>
  <si>
    <t>DEPÓSITOS DEL SISTEMA FINANCIERO Y ORGANISMOS INTERNACIONALES</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</si>
  <si>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</si>
  <si>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</si>
  <si>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</si>
  <si>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</si>
  <si>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</si>
  <si>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</si>
  <si>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</si>
  <si>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Bonos de Arrendamiento Financiero</t>
  </si>
  <si>
    <t xml:space="preserve">   Instrumentos Hipotecarios</t>
  </si>
  <si>
    <t xml:space="preserve">   Otros Instrumentos de Deuda</t>
  </si>
  <si>
    <t xml:space="preserve">CUENTAS POR PAGAR </t>
  </si>
  <si>
    <t>INTERESES Y OTROS GASTOS POR PAGAR</t>
  </si>
  <si>
    <t xml:space="preserve">   Obligaciones con el Público</t>
  </si>
  <si>
    <t xml:space="preserve">   Depósitos del Sistema Financiero y Org. Internacionales</t>
  </si>
  <si>
    <t xml:space="preserve">   Fondos Interbancarios</t>
  </si>
  <si>
    <t xml:space="preserve">   Adeudos y Obligaciones Financieras</t>
  </si>
  <si>
    <t xml:space="preserve">   Obligaciones en Circulación no Subordinadas</t>
  </si>
  <si>
    <t xml:space="preserve">   Cuentas por Pagar</t>
  </si>
  <si>
    <t>OTROS PASIVOS</t>
  </si>
  <si>
    <t xml:space="preserve">PROVISIONES </t>
  </si>
  <si>
    <t xml:space="preserve">    Créditos Indirectos</t>
  </si>
  <si>
    <t xml:space="preserve">    Otras Provisiones</t>
  </si>
  <si>
    <r>
      <t xml:space="preserve">OBLIGACIONES EN CIRCULACIÓN SUBORDINADAS </t>
    </r>
    <r>
      <rPr>
        <b/>
        <vertAlign val="superscript"/>
        <sz val="10"/>
        <rFont val="Arial Narrow"/>
        <family val="2"/>
      </rPr>
      <t>1/</t>
    </r>
  </si>
  <si>
    <t>TOTAL PASIVO</t>
  </si>
  <si>
    <t>PATRIMONIO</t>
  </si>
  <si>
    <t xml:space="preserve">     Capital Social </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</si>
  <si>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</si>
  <si>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</si>
  <si>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</si>
  <si>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</si>
  <si>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</si>
  <si>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</si>
  <si>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</si>
  <si>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Cartas Fianza, Cartas de Crédito y Aceptaciones Bancarias</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</si>
  <si>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</si>
  <si>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</si>
  <si>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</si>
  <si>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</si>
  <si>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del Banco Agropecuario</t>
  </si>
  <si>
    <t xml:space="preserve">INGRESOS FINANCIEROS </t>
  </si>
  <si>
    <t xml:space="preserve">      Disponible</t>
  </si>
  <si>
    <t xml:space="preserve">      Fondos Interbancarios</t>
  </si>
  <si>
    <t xml:space="preserve">      Inversiones</t>
  </si>
  <si>
    <t xml:space="preserve">      Créditos Directos</t>
  </si>
  <si>
    <t xml:space="preserve">     Ganancias por Valorización de Inversiones </t>
  </si>
  <si>
    <t xml:space="preserve">      Ganancias por Inversiones en Subsidiarias, Asociadas y Negocios Conjuntos</t>
  </si>
  <si>
    <t xml:space="preserve">      Diferencia de Cambio</t>
  </si>
  <si>
    <t xml:space="preserve">      Ganancias en Productos Financieros Derivados</t>
  </si>
  <si>
    <t xml:space="preserve">GASTOS FINANCIEROS </t>
  </si>
  <si>
    <t xml:space="preserve">      Obligaciones con el Público</t>
  </si>
  <si>
    <t xml:space="preserve">      Depósitos del Sistema Financiero y Organismos Financieros Internacionales</t>
  </si>
  <si>
    <t xml:space="preserve">      Adeudos y Obligaciones Financieras</t>
  </si>
  <si>
    <t xml:space="preserve">      Obligaciones en Circulación no Subordinadas</t>
  </si>
  <si>
    <t xml:space="preserve">      Obligaciones en Circulación Subordinadas</t>
  </si>
  <si>
    <t xml:space="preserve">      Pérdida por Valorización de Inversiones</t>
  </si>
  <si>
    <t xml:space="preserve">      Pérdidas por Inversiones en Subsidiarias, Asociadas y Negocios Conjuntos</t>
  </si>
  <si>
    <t xml:space="preserve">      Primas al Fondo de Seguro de Depósitos</t>
  </si>
  <si>
    <t xml:space="preserve">      Pérdidas en Productos Financieros Derivados</t>
  </si>
  <si>
    <t>MARGEN FINANCIERO BRUTO</t>
  </si>
  <si>
    <t>PROVISIONES PARA CRÉDITOS DIRECTOS</t>
  </si>
  <si>
    <t>MARGEN FINANCIERO NETO</t>
  </si>
  <si>
    <t>INGRESOS POR SERVICIOS FINANCIEROS</t>
  </si>
  <si>
    <t xml:space="preserve">      Cuentas por Cobrar</t>
  </si>
  <si>
    <t xml:space="preserve">      Créditos Indirectos</t>
  </si>
  <si>
    <t xml:space="preserve">      Fideicomisos y Comisiones de Confianza</t>
  </si>
  <si>
    <t xml:space="preserve">      Ingresos Diversos</t>
  </si>
  <si>
    <t>GASTOS POR SERVICIOS FINANCIEROS</t>
  </si>
  <si>
    <t xml:space="preserve">      Cuentas por Pagar</t>
  </si>
  <si>
    <t xml:space="preserve">      Gastos Diversos</t>
  </si>
  <si>
    <t>UTILIDAD (PÉRDIDA) POR VENTA DE CARTERA</t>
  </si>
  <si>
    <t>MARGEN OPERACIONAL</t>
  </si>
  <si>
    <t>GASTOS ADMINISTRATIVOS</t>
  </si>
  <si>
    <t xml:space="preserve">      Personal</t>
  </si>
  <si>
    <t xml:space="preserve">      Directorio</t>
  </si>
  <si>
    <t xml:space="preserve">      Servicios Recibidos de Terceros</t>
  </si>
  <si>
    <t xml:space="preserve">      Impuestos y Contribuciones</t>
  </si>
  <si>
    <t>MARGEN OPERACIONAL NETO</t>
  </si>
  <si>
    <t>PROVISIONES, DEPRECIACIÓN Y AMORTIZACIÓN</t>
  </si>
  <si>
    <t xml:space="preserve">      Provisones para Créditos Indirectos</t>
  </si>
  <si>
    <t xml:space="preserve">      Provisiones por Pérdida por Deterioro de Inversiones</t>
  </si>
  <si>
    <t xml:space="preserve">      Provisiones para Incobrabilidad de Cuentas por Cobrar </t>
  </si>
  <si>
    <t xml:space="preserve">      Provisiones para Bienes Realizables, Recibidos en Pago y Adjudicados</t>
  </si>
  <si>
    <t xml:space="preserve">      Otras Provisiones</t>
  </si>
  <si>
    <t xml:space="preserve">      Depreciación</t>
  </si>
  <si>
    <t xml:space="preserve">      Amortización</t>
  </si>
  <si>
    <t>OTROS INGRESOS Y GASTOS</t>
  </si>
  <si>
    <t>RESULTADO ANTES DE IMPUESTO A LA RENTA</t>
  </si>
  <si>
    <t>IMPUESTO A LA RENTA</t>
  </si>
  <si>
    <t>RESULTADO NETO DEL EJERCICIO</t>
  </si>
  <si>
    <t>Tipo de Cambio Contable:  S/ 3.535</t>
  </si>
  <si>
    <t>Balance General del Banco de Cofide</t>
  </si>
  <si>
    <t>Cofide</t>
  </si>
  <si>
    <t>Estado de Ganancias y Pérdidas del Banco de Cofide</t>
  </si>
  <si>
    <t>Balance General del Fondo MiVivienda</t>
  </si>
  <si>
    <t>Fondo MiVivienda</t>
  </si>
  <si>
    <t>Estado de Ganancias y Pérdidas del Fondo MiVivienda</t>
  </si>
  <si>
    <t>Indicadores Financieros por Entidad Estatal</t>
  </si>
  <si>
    <t>(En porcentaje)</t>
  </si>
  <si>
    <t>Nación</t>
  </si>
  <si>
    <t>SOLVENCIA</t>
  </si>
  <si>
    <t>Ratio de Capital Global (al 31/07/2025)</t>
  </si>
  <si>
    <t>Pasivo Total / Capital Social y Reservas (N° de veces)</t>
  </si>
  <si>
    <t>CALIDAD DE ACTIVOS</t>
  </si>
  <si>
    <t>Créditos Atrasados / Créditos Directos</t>
  </si>
  <si>
    <t>Cartera Atrasada M.N. / Créditos Directos M.N.</t>
  </si>
  <si>
    <t>Cartera Atrasada M.E. / Créditos Directos M.E.</t>
  </si>
  <si>
    <t>Créditos Refinanciados y Reestructurados / Créditos Directos</t>
  </si>
  <si>
    <t xml:space="preserve">Provisiones / Créditos Atrasados </t>
  </si>
  <si>
    <t>EFICIENCIA Y GESTIÓN</t>
  </si>
  <si>
    <t xml:space="preserve">Gastos de Administración Anualizados / Activo Productivo Promedio </t>
  </si>
  <si>
    <t>Gastos de Operación / Margen Financiero Total</t>
  </si>
  <si>
    <t>Ingresos Financieros / Ingresos Totales</t>
  </si>
  <si>
    <t xml:space="preserve">Ingresos Financieros Anualizados / Activo Productivo Promedio </t>
  </si>
  <si>
    <t>Créditos Directos / Personal (S/ Miles)</t>
  </si>
  <si>
    <t>Depósitos / Número de Oficinas</t>
  </si>
  <si>
    <t>-</t>
  </si>
  <si>
    <t>RENTABILIDAD</t>
  </si>
  <si>
    <t>Utilidad Neta Anualizada / Patrimonio Promedio</t>
  </si>
  <si>
    <t>Utilidad Neta Anualizada / Activo Promedio</t>
  </si>
  <si>
    <t>LIQUIDEZ</t>
  </si>
  <si>
    <t>Ratio de Liquidez MN (Promedio de saldos del mes)</t>
  </si>
  <si>
    <t>Ratio de Liquidez ME (Promedio de saldos del mes)</t>
  </si>
  <si>
    <t>Caja y Bancos MN / Obligaciones a la Vista MN (N° de veces)</t>
  </si>
  <si>
    <t>Caja y Bancos en ME / Obligaciones a la Vista ME (N° de veces)</t>
  </si>
  <si>
    <t>Nota: La definición de los Indicadores se encuentra en el Glosario de Términos e Indicadores.</t>
  </si>
  <si>
    <t>Balance General del Banco de la Nación</t>
  </si>
  <si>
    <t xml:space="preserve">          C,T,S,</t>
  </si>
  <si>
    <t xml:space="preserve">   Depósitos del Sistema Financiero y Org, Internacionales</t>
  </si>
  <si>
    <t>1/ Incluye  gastos devengados por pagar,</t>
  </si>
  <si>
    <t xml:space="preserve"> </t>
  </si>
  <si>
    <t>Estado de Ganancias y Pérdidas del Banco de la Nación</t>
  </si>
  <si>
    <t>Tipo de Cambio Contable:  S/ 3,626</t>
  </si>
  <si>
    <t>Fideicomisos y Comisiones de Confianza por Entidad Estatal</t>
  </si>
  <si>
    <t>Fuente: Balance del Comprobación.</t>
  </si>
  <si>
    <t>Situación de Créditos de Consumo del Banco de la Nación</t>
  </si>
  <si>
    <t>Vigentes</t>
  </si>
  <si>
    <t>Refinanciados</t>
  </si>
  <si>
    <t>Vencidos</t>
  </si>
  <si>
    <t>En Cobranza Judicial</t>
  </si>
  <si>
    <t>Saldo de Créditos de Consumo</t>
  </si>
  <si>
    <t>Fuente: Balance de Comprobación.</t>
  </si>
  <si>
    <t>Número de Deudores de Créditos de Consumo</t>
  </si>
  <si>
    <t>Fuente: Anexo N° 5 Informe de Clasificación de  Deudores y Provisiones.</t>
  </si>
  <si>
    <t>Se considera la suma de deudores de consumo revolvente y consumo no revolvente, por ello si un deudor registra crédito en ambas modalidades será considerado dos veces.</t>
  </si>
  <si>
    <t>Número de Tarjetas de Crédito de Créditos de Consumo</t>
  </si>
  <si>
    <t>Fuente: Reporte 7 Tarjetas de Crédito</t>
  </si>
  <si>
    <t>Créditos Directos según Tipo de Crédito y Situación</t>
  </si>
  <si>
    <t>Corporativo</t>
  </si>
  <si>
    <t>Grandes Empresas</t>
  </si>
  <si>
    <t>Medianas Empresas</t>
  </si>
  <si>
    <t>Pequeñas Empresas</t>
  </si>
  <si>
    <t>Microempresas</t>
  </si>
  <si>
    <t>Consumo</t>
  </si>
  <si>
    <t>Hipotecarios para Vivienda</t>
  </si>
  <si>
    <t>Total Créditos Directos</t>
  </si>
  <si>
    <t>Revolventes</t>
  </si>
  <si>
    <t>No Revolventes</t>
  </si>
  <si>
    <t>Refinanc. y Reestruct.</t>
  </si>
  <si>
    <t>Atrasados</t>
  </si>
  <si>
    <t>B. de Nación*</t>
  </si>
  <si>
    <t>Fuente: Balance de Comprobación</t>
  </si>
  <si>
    <t>* Los créditos empresariales incluyen la cartera remanente proveniente de la fusión del Banco de Nación con SURMEBAN (DL N° 25740 del 21.09.1992)</t>
  </si>
  <si>
    <t>De acuerdo a la Resolución SBS N° 11356-2008, los créditos a entidades del sector público son considerados como corporativos.</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</si>
  <si>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</si>
  <si>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xml:space="preserve">Estructura de Créditos Directos e Indirectos según Categoría de Riesgo </t>
  </si>
  <si>
    <t>del Deudor por Entidad Estatal</t>
  </si>
  <si>
    <t>Normal
(0)</t>
  </si>
  <si>
    <t>Con Problemas Potenciales   (1)</t>
  </si>
  <si>
    <t>Deficiente
(2)</t>
  </si>
  <si>
    <t>Dudoso
(3)</t>
  </si>
  <si>
    <t>Pérdida
(4)</t>
  </si>
  <si>
    <r>
      <t>Total Créditos Directos e Indirectos</t>
    </r>
    <r>
      <rPr>
        <b/>
        <vertAlign val="superscript"/>
        <sz val="10"/>
        <rFont val="Arial Narrow"/>
        <family val="2"/>
      </rPr>
      <t xml:space="preserve">
</t>
    </r>
    <r>
      <rPr>
        <b/>
        <sz val="10"/>
        <rFont val="Arial Narrow"/>
        <family val="2"/>
      </rPr>
      <t>(En miles de soles)</t>
    </r>
  </si>
  <si>
    <t>B. de Nación</t>
  </si>
  <si>
    <t>Índice</t>
  </si>
  <si>
    <t>Volver al Índice</t>
  </si>
  <si>
    <t xml:space="preserve">NOTA METODOLÓGICA SOBRE LOS ESTADOS FINANCIEROS </t>
  </si>
  <si>
    <t>Con el fin de poner a disposición del público información de las principales cuentas del Balance General y del Estado de Ganancias y Pérdidas, que sean comparables en el tiempo, la agrupación de la información financiera publicada en la web de la SBS es diferente a la agrupación que las empresas del sistema financiero deben utilizar para presentar y publicar sus Estados de Situación Financiera (Forma A) y sus Estados de Resultados (Forma B-1), la cual está establecida en el Manual de Contabilidad. Por ello, a continuación, se presenta la agrupación empleada en la publicación del Balance General y Estado de Ganancias y Pérdidas del Boletín Estadístico publicado en la web.</t>
  </si>
  <si>
    <t>BALANCE GENERAL</t>
  </si>
  <si>
    <t>ACTIVO</t>
  </si>
  <si>
    <t>(A)</t>
  </si>
  <si>
    <t>(A.1)</t>
  </si>
  <si>
    <t>Caja</t>
  </si>
  <si>
    <t>(A.2)</t>
  </si>
  <si>
    <t>Bancos y Corresponsales</t>
  </si>
  <si>
    <t>1102+1103+1104-2702.05.01</t>
  </si>
  <si>
    <t>(A.3)</t>
  </si>
  <si>
    <t>Otros</t>
  </si>
  <si>
    <t>1106+1107</t>
  </si>
  <si>
    <t>(A.4)</t>
  </si>
  <si>
    <t>Canje</t>
  </si>
  <si>
    <t>(B)</t>
  </si>
  <si>
    <t>(C)</t>
  </si>
  <si>
    <t>INVERSIONES NETAS DE PROV. Y DE ING. NO DEVENGADOS</t>
  </si>
  <si>
    <t>(C.1)</t>
  </si>
  <si>
    <t>Inversiones Negociables a valor razonable con cambios en resultados</t>
  </si>
  <si>
    <t>1301+1302</t>
  </si>
  <si>
    <t>(C.2)</t>
  </si>
  <si>
    <t>Inversiones Disponibles para la Venta</t>
  </si>
  <si>
    <t>1303+1304</t>
  </si>
  <si>
    <t>(C.3)</t>
  </si>
  <si>
    <t>Inversiones a Vencimiento</t>
  </si>
  <si>
    <t>(C.4)</t>
  </si>
  <si>
    <t>Inversiones en Commodities</t>
  </si>
  <si>
    <t>(C.5)</t>
  </si>
  <si>
    <t>Inversiones en Subsidiarias, Asociadas y negocios conjuntos</t>
  </si>
  <si>
    <t>1701+1702+1703+1704+1705</t>
  </si>
  <si>
    <t>(C.6)</t>
  </si>
  <si>
    <t>Provisiones</t>
  </si>
  <si>
    <t>1309-2702.05.03-2702.05.07</t>
  </si>
  <si>
    <t>(D)</t>
  </si>
  <si>
    <t>CREDITOS NETOS DE PROV. Y DE ING. NO DEVENGADOS</t>
  </si>
  <si>
    <t>(D.1)</t>
  </si>
  <si>
    <t>(D.2)</t>
  </si>
  <si>
    <t>Cuentas Corrientes</t>
  </si>
  <si>
    <r>
      <t>1401.10.01+1401.10.04+1401.11.01+1401.11.04+1401.12.01+1401.12.04+1401.13.01+1401.13.04+1401.02.01+ 1401.02.04+1401.03.01+1401.03.04+1401.07.01+1401.07.04+1401.08.01+1401.08.04-</t>
    </r>
    <r>
      <rPr>
        <b/>
        <sz val="10"/>
        <rFont val="Arial"/>
        <family val="2"/>
      </rPr>
      <t>N(</t>
    </r>
    <r>
      <rPr>
        <sz val="11"/>
        <color theme="1"/>
        <rFont val="Aptos Narrow"/>
        <family val="2"/>
        <scheme val="minor"/>
      </rPr>
      <t>2101.01)</t>
    </r>
  </si>
  <si>
    <t>(D.3)</t>
  </si>
  <si>
    <t>Tarjetas de Crédito</t>
  </si>
  <si>
    <t>1401.02.02+1401.03.02+1401.07.02+1401.08.02+1401.10.02+1401.11.02+1401.12.02+1401.13.02+1401.02.08+ 1401.03.08+1401.07.08+1401.08.08+1401.10.08+1401.11.08+1401.12.08+1401.13.08</t>
  </si>
  <si>
    <t>(D.4)</t>
  </si>
  <si>
    <t>Descuentos</t>
  </si>
  <si>
    <t>1401.02.05+1401.07.05+1401.08.05+1401.10.05+1401.11.05+1401.12.05+1401.13.05</t>
  </si>
  <si>
    <t>(D.5)</t>
  </si>
  <si>
    <t>Factoring</t>
  </si>
  <si>
    <t>1401.02.10+1401.07.10+1401.08.10+1401.10.10+1401.11.10+1401.12.10+1401.13.10</t>
  </si>
  <si>
    <t>(D.6)</t>
  </si>
  <si>
    <t>Préstamos</t>
  </si>
  <si>
    <t>1401.02.06+1401.03.06+1401.05.06+1401.06.06+1401.07.06+1401.08.06+1401.09.06+1401.10.06+1401.11.06+ 1401.12.06+1401.13.06+1401.03.03</t>
  </si>
  <si>
    <t>(D.7)</t>
  </si>
  <si>
    <t>Arrendamiento Financiero</t>
  </si>
  <si>
    <t>1401.02.11+1401.02.12+1401.03.11+1401.03.12+1401.07.11+1401.07.12+1401.08.11+1401.08.12+1401.10.11+ 1401.10.12+1401.11.11+1401.11.12+1401.12.11+1401.12.12+1401.13.11+1401.13.12</t>
  </si>
  <si>
    <t>(D.8)</t>
  </si>
  <si>
    <t>(D.9)</t>
  </si>
  <si>
    <t>Comercio Exterior</t>
  </si>
  <si>
    <t>1401.02.26+1401.07.26+1401.10.26+1401.11.26+1401.12.26+1401.13.26</t>
  </si>
  <si>
    <t>(D.10)</t>
  </si>
  <si>
    <t>Créditos por Liquidar</t>
  </si>
  <si>
    <t>1401.02.21+1401.07.21+1401.08.21+1401.10.21+1401.11.21+1401.12.21+1401.13.21</t>
  </si>
  <si>
    <t>(D.11)</t>
  </si>
  <si>
    <t>1401.02.27+1401.02.99+1401.03.13+1401.03.99+1401.05.99+1401.06.99+1401.07.18+1401.07.27+1401.07.99+ 1401.08.18+1401.08.27+1401.08.99+1401.09.18+1401.09.99+1401.10.18+1401.10.27+1401.10.30+1401.10.31+ 1401.10.32+1401.10.33+1401.10.34+1401.10.99+1401.11.18+1401.11.27+1401.11.30+1401.11.31+1401.11.32+ 1401.11.33+1401.11.34+1401.11.99+1401.12.18+1401.12.27+1401.12.30+1401.12.31+1401.12.32+1401.12.33+1401.12.34+1401.12.99+1401.13.18+1401.13.27+1401.13.99+1401.02.35+1401.07.35+1401.08.35+1401.10.35+1401.11.35+1401.12.35+1401.13.35</t>
  </si>
  <si>
    <t>(D.12)</t>
  </si>
  <si>
    <t>Refinanciados y Reestruturados</t>
  </si>
  <si>
    <t>1403+1404</t>
  </si>
  <si>
    <t>(D.13)</t>
  </si>
  <si>
    <t>(D.14)</t>
  </si>
  <si>
    <t>(D.15)</t>
  </si>
  <si>
    <t>(D.16)</t>
  </si>
  <si>
    <t>1409-2702.05.04.01</t>
  </si>
  <si>
    <t>(D.17)</t>
  </si>
  <si>
    <t>Intereses y Comisiones  no Devengados</t>
  </si>
  <si>
    <t>-2901.01.01-2901.01.03-2901.01.04-2901.01.05-2901.01.06 -(2901.02-2901.02.07)-2901.08.01-2901.07.02-2901.01.08-2901.01.09</t>
  </si>
  <si>
    <t>(E)</t>
  </si>
  <si>
    <t>15-1508-2702.05.05-2901.07.06</t>
  </si>
  <si>
    <t>(F)</t>
  </si>
  <si>
    <t>RENDIMIENTOS DEVENGADOS POR COBRAR</t>
  </si>
  <si>
    <t>(F.1)</t>
  </si>
  <si>
    <t>(F.2)</t>
  </si>
  <si>
    <t>Fondos Interbancarios</t>
  </si>
  <si>
    <t>(F.3)</t>
  </si>
  <si>
    <t>Inversiones</t>
  </si>
  <si>
    <t>(F.4)</t>
  </si>
  <si>
    <t>Créditos</t>
  </si>
  <si>
    <t>(F.5)</t>
  </si>
  <si>
    <t>Cuentas por Cobrar</t>
  </si>
  <si>
    <t>(G)</t>
  </si>
  <si>
    <t>16-2702.05.06</t>
  </si>
  <si>
    <t>(H)</t>
  </si>
  <si>
    <t>INMUEBLE, MOBILIARIO Y EQUIPO NETO</t>
  </si>
  <si>
    <t>(I)</t>
  </si>
  <si>
    <t>OTROS ACTIVOS</t>
  </si>
  <si>
    <r>
      <t xml:space="preserve">MN: 
</t>
    </r>
    <r>
      <rPr>
        <sz val="11"/>
        <color theme="1"/>
        <rFont val="Aptos Narrow"/>
        <family val="2"/>
        <scheme val="minor"/>
      </rPr>
      <t>1914+SI((1906.01+1906.02-2507.03.01-2507.03.02)&gt;0,(1916.01+1916.02-2517.03.01-2517.03.02)+(1936.01+1936.02-2537.03.01-2537.03.02),0)+1913+1911+1916.09+1917+1918+1919+1934+1933+1931+1936.09+1937+1938+1939</t>
    </r>
  </si>
  <si>
    <r>
      <t xml:space="preserve">ME:
</t>
    </r>
    <r>
      <rPr>
        <sz val="11"/>
        <color theme="1"/>
        <rFont val="Aptos Narrow"/>
        <family val="2"/>
        <scheme val="minor"/>
      </rPr>
      <t>1924+SI((1906.01+1906.02-2507.03.01-2507.03.02)&gt;0,1926.01+1926.02-2527.03.01-2527.03.02,0)+1923+1921+1926.09+1927+1928+1929</t>
    </r>
  </si>
  <si>
    <t>(J)</t>
  </si>
  <si>
    <t>TOTAL  ACTIVO</t>
  </si>
  <si>
    <t>PASIVO</t>
  </si>
  <si>
    <t>(K)</t>
  </si>
  <si>
    <t>(K.1)</t>
  </si>
  <si>
    <r>
      <rPr>
        <b/>
        <sz val="10"/>
        <rFont val="Arial"/>
        <family val="2"/>
      </rPr>
      <t>P(</t>
    </r>
    <r>
      <rPr>
        <sz val="11"/>
        <color theme="1"/>
        <rFont val="Aptos Narrow"/>
        <family val="2"/>
        <scheme val="minor"/>
      </rPr>
      <t>2101.01)+2101.02+2101.03</t>
    </r>
  </si>
  <si>
    <t>(K.2)</t>
  </si>
  <si>
    <t>Depósitos de Ahorros</t>
  </si>
  <si>
    <t>(K.3)</t>
  </si>
  <si>
    <t>(K.4)</t>
  </si>
  <si>
    <t xml:space="preserve">    Certificados Bancarios y de Depósitos</t>
  </si>
  <si>
    <t>2103.01+2103.02</t>
  </si>
  <si>
    <t>(K.5)</t>
  </si>
  <si>
    <t xml:space="preserve">    Cuentas a Plazo</t>
  </si>
  <si>
    <t>(K.6)</t>
  </si>
  <si>
    <t xml:space="preserve">    C.T.S.</t>
  </si>
  <si>
    <t>(K.7)</t>
  </si>
  <si>
    <t xml:space="preserve">    Otros</t>
  </si>
  <si>
    <t>2103.04+2103.06+2103.09+2101.09</t>
  </si>
  <si>
    <t>(K.8)</t>
  </si>
  <si>
    <t>Depósitos Restringidos</t>
  </si>
  <si>
    <t>(K.9)</t>
  </si>
  <si>
    <t>Otras Obligaciones a la Vista</t>
  </si>
  <si>
    <t>(K.10)</t>
  </si>
  <si>
    <t>A la vista</t>
  </si>
  <si>
    <t>2101.04+2101.05+2101.06+2101.07+2101.08+2101.10+2101.11+2101.15+2101.19+2101.13+2101.14+2101.16+ 2101.12+2101.17+2101.18</t>
  </si>
  <si>
    <t>(K.11)</t>
  </si>
  <si>
    <t>Rlacionadas con Inversiones</t>
  </si>
  <si>
    <t>(L)</t>
  </si>
  <si>
    <t>DEPOSITOS DELSISTEMA FINANCIERO Y ORGANISMOS INTERNACIONALES</t>
  </si>
  <si>
    <t>(L.1)</t>
  </si>
  <si>
    <t>(L.2)</t>
  </si>
  <si>
    <t>(L.3)</t>
  </si>
  <si>
    <t>(M)</t>
  </si>
  <si>
    <t>22- 2208</t>
  </si>
  <si>
    <t>(N)</t>
  </si>
  <si>
    <t>ADEUDOS Y OBLIGACIONES FINANCIERAS</t>
  </si>
  <si>
    <t>(N.1)</t>
  </si>
  <si>
    <t xml:space="preserve">    Instituciones del País</t>
  </si>
  <si>
    <t>2401+2402+2403+2406+2602+2603+2606</t>
  </si>
  <si>
    <t>(N.2)</t>
  </si>
  <si>
    <t xml:space="preserve">    Instituciones del Exterior y Organismos Internacionales</t>
  </si>
  <si>
    <t>2404+2405+2407+2604+2605+2607</t>
  </si>
  <si>
    <t>(Ñ)</t>
  </si>
  <si>
    <t>OBLIGACIONES EN CIRCULACION NO SUBORDINADAS</t>
  </si>
  <si>
    <t>(Ñ.1)</t>
  </si>
  <si>
    <t xml:space="preserve">    Bonos de Arrendamiento Financiero</t>
  </si>
  <si>
    <t>(Ñ.2)</t>
  </si>
  <si>
    <t xml:space="preserve">    Instrumentos Hipotecarios</t>
  </si>
  <si>
    <t>(Ñ.3)</t>
  </si>
  <si>
    <t xml:space="preserve">    Otros Instrumentos de Deuda</t>
  </si>
  <si>
    <t>2801+2807</t>
  </si>
  <si>
    <t>(O)</t>
  </si>
  <si>
    <t>CUENTAS POR PAGAR NETAS</t>
  </si>
  <si>
    <t>25-2508-(2507.03.01+2507.03.02)</t>
  </si>
  <si>
    <t>(P)</t>
  </si>
  <si>
    <t>INTERESES Y OTROS GASTOS DEVENGADOS POR PAGAR</t>
  </si>
  <si>
    <t>(P.1)</t>
  </si>
  <si>
    <t xml:space="preserve">    Obligaciones con el Público</t>
  </si>
  <si>
    <t>2108.01+2108.02+2108.03+2108.07</t>
  </si>
  <si>
    <t>(P.2)</t>
  </si>
  <si>
    <t xml:space="preserve">    Depósitos del Sistema Financiero y Organismos Internacionales</t>
  </si>
  <si>
    <t>(P.3)</t>
  </si>
  <si>
    <t>(P.4)</t>
  </si>
  <si>
    <t xml:space="preserve">    Adeudos y Obligaciones Financieras</t>
  </si>
  <si>
    <t>2408+2608</t>
  </si>
  <si>
    <t>(P.5)</t>
  </si>
  <si>
    <t xml:space="preserve">    Obligaciones en Circulación no Subordinadas</t>
  </si>
  <si>
    <t>2808.01+2808.07+2808.05+2808.04</t>
  </si>
  <si>
    <t>(P.6)</t>
  </si>
  <si>
    <t xml:space="preserve">    Cuentas por Pagar</t>
  </si>
  <si>
    <t>(Q)</t>
  </si>
  <si>
    <r>
      <rPr>
        <b/>
        <sz val="10"/>
        <rFont val="Arial"/>
        <family val="2"/>
      </rPr>
      <t>MN:</t>
    </r>
    <r>
      <rPr>
        <sz val="11"/>
        <color theme="1"/>
        <rFont val="Aptos Narrow"/>
        <family val="2"/>
        <scheme val="minor"/>
      </rPr>
      <t xml:space="preserve">
291-2911.01-2911.02+2116-2911.08.01+293-2931.01-2931.02+2136-2931.08.01+2911.02.07-2911.07.02+2931.02.07-2931.07.02-1912-1932+SI((1906.01+1906.02-2507.03.01-2507.03.02)&lt;0, ((1916.01+1916.02-2517.03.01-2517.03.02)+(1936.01+1936.02-2537.03.01-2537.03.02))*(-1),0)+2419+2619+2819-2911.07.06+2439+2639+2839-2931.07.06</t>
    </r>
  </si>
  <si>
    <r>
      <rPr>
        <b/>
        <sz val="10"/>
        <rFont val="Arial"/>
        <family val="2"/>
      </rPr>
      <t>ME:</t>
    </r>
    <r>
      <rPr>
        <sz val="11"/>
        <color theme="1"/>
        <rFont val="Aptos Narrow"/>
        <family val="2"/>
        <scheme val="minor"/>
      </rPr>
      <t xml:space="preserve">
292-2921.01-2921.02+2126-2921.08.01+2921.02.07-2921.07.02-1922+SI((1906.01+1906.02-2507.03.01-2507.03.02)&lt;0, (1916.01+1916.02-2517.03.01-2517.03.02)*(-1),0)+2429+2629+2829-2921.07.06</t>
    </r>
  </si>
  <si>
    <t>(R)</t>
  </si>
  <si>
    <t>PROVISIONES</t>
  </si>
  <si>
    <t>(R.1)</t>
  </si>
  <si>
    <t>Créditos Indirectos</t>
  </si>
  <si>
    <t>(R.2)</t>
  </si>
  <si>
    <t>Otras Provisiones</t>
  </si>
  <si>
    <t>2702-(2705.02-2702.05.04.02)</t>
  </si>
  <si>
    <t>(S)</t>
  </si>
  <si>
    <t xml:space="preserve">OBLIGACIONES EN CIRCULACION SUBORDINADAS </t>
  </si>
  <si>
    <t>2802+2803+2806+2808.02+2808.03+2808.06</t>
  </si>
  <si>
    <t>(T)</t>
  </si>
  <si>
    <t>(U)</t>
  </si>
  <si>
    <t>(U.1)</t>
  </si>
  <si>
    <t>Capital Social</t>
  </si>
  <si>
    <t>3101+3102+3103+3104+3401</t>
  </si>
  <si>
    <t>(U.2)</t>
  </si>
  <si>
    <t>Capital Adicional</t>
  </si>
  <si>
    <t>3201+3202+3203+3204+3402</t>
  </si>
  <si>
    <t>(U.3)</t>
  </si>
  <si>
    <t>Reservas</t>
  </si>
  <si>
    <t>3301+3302+3303</t>
  </si>
  <si>
    <t>(U.4)</t>
  </si>
  <si>
    <t>Ajustes al Patrimonio</t>
  </si>
  <si>
    <t>38-(3801.01+3801.02+3802.01)+3602+3603+3605</t>
  </si>
  <si>
    <t>(U.5)</t>
  </si>
  <si>
    <t>Resultados Acumulados</t>
  </si>
  <si>
    <t>3801.01+3801.02+3802.01</t>
  </si>
  <si>
    <t>(U.6)</t>
  </si>
  <si>
    <t>Resultados Netos del Ejercicio</t>
  </si>
  <si>
    <t>3901+3902</t>
  </si>
  <si>
    <t>(V)</t>
  </si>
  <si>
    <t>(W)</t>
  </si>
  <si>
    <t>CONTIGENTES ACREEDORAS</t>
  </si>
  <si>
    <t>(W.1)</t>
  </si>
  <si>
    <t>7201+7202+7203+7204</t>
  </si>
  <si>
    <t>(W.2)</t>
  </si>
  <si>
    <t>Lineas de Crédito no Utilizadas y Créditos no Desembolsados</t>
  </si>
  <si>
    <t>(W.3)</t>
  </si>
  <si>
    <t>Instrumentos  Financieros Derivados</t>
  </si>
  <si>
    <t>(W.4)</t>
  </si>
  <si>
    <t>Otras Cuentas Contingentes</t>
  </si>
  <si>
    <t>7208+7209</t>
  </si>
  <si>
    <t>ESTADO DE GANANCIAS Y PÉRDIDAS</t>
  </si>
  <si>
    <t>INGRESOS FINANCIEROS</t>
  </si>
  <si>
    <t>(A.1)+(A.2)+(A.3)+(A.4)+(A.5)+(A.6)+(A.7)+(A.8)+(A.9)</t>
  </si>
  <si>
    <t>Ganancias por valorización de inversiones</t>
  </si>
  <si>
    <r>
      <rPr>
        <b/>
        <sz val="10"/>
        <rFont val="Arial"/>
        <family val="2"/>
      </rPr>
      <t>SA</t>
    </r>
    <r>
      <rPr>
        <sz val="11"/>
        <color theme="1"/>
        <rFont val="Aptos Narrow"/>
        <family val="2"/>
        <scheme val="minor"/>
      </rPr>
      <t>((5109.11+5109.12+5109.13+5109.14+5109.15+5108.04.03) - (4109.11-4109.12-4109.13-4109.14-4109.15-4108.04.03))</t>
    </r>
  </si>
  <si>
    <t>(A.5)</t>
  </si>
  <si>
    <t>Ganancias por Inversiones en Subsidiarias, Asociadas y Negocios Conjuntos</t>
  </si>
  <si>
    <r>
      <rPr>
        <b/>
        <sz val="10"/>
        <rFont val="Arial"/>
        <family val="2"/>
      </rPr>
      <t>SA</t>
    </r>
    <r>
      <rPr>
        <sz val="11"/>
        <color theme="1"/>
        <rFont val="Aptos Narrow"/>
        <family val="2"/>
        <scheme val="minor"/>
      </rPr>
      <t>(5109.04-4109.04)</t>
    </r>
  </si>
  <si>
    <t>(A.6)</t>
  </si>
  <si>
    <t>Créditos directos</t>
  </si>
  <si>
    <t>5104+5107</t>
  </si>
  <si>
    <t>(A.7)</t>
  </si>
  <si>
    <t>Diferencia de cambio</t>
  </si>
  <si>
    <r>
      <rPr>
        <b/>
        <sz val="10"/>
        <rFont val="Arial"/>
        <family val="2"/>
      </rPr>
      <t>SA</t>
    </r>
    <r>
      <rPr>
        <sz val="11"/>
        <color theme="1"/>
        <rFont val="Aptos Narrow"/>
        <family val="2"/>
        <scheme val="minor"/>
      </rPr>
      <t>((5108.01+5108.04.09+5108.09-4108.01) - (4108.04.09+4108.09))</t>
    </r>
  </si>
  <si>
    <t>(A.8)</t>
  </si>
  <si>
    <t>Ganancias en Productos Financieros Derivados</t>
  </si>
  <si>
    <r>
      <rPr>
        <b/>
        <sz val="10"/>
        <rFont val="Arial"/>
        <family val="2"/>
      </rPr>
      <t>SA</t>
    </r>
    <r>
      <rPr>
        <sz val="11"/>
        <color theme="1"/>
        <rFont val="Aptos Narrow"/>
        <family val="2"/>
        <scheme val="minor"/>
      </rPr>
      <t>((5109.16+5109.17+5109.24.01.01+5109.24.01.02+5109.24.03) - (4109.16+4109.17+4109.24.01.01+4109.24.01.02+4109.24.03))</t>
    </r>
  </si>
  <si>
    <t>(A.9)</t>
  </si>
  <si>
    <t>5109.01+5109.08+5109.19+SA(5109.10-4109.10)+5109.03+SA(5109.18-4109.18)+5109.28</t>
  </si>
  <si>
    <t>GASTOS FINANCIEROS</t>
  </si>
  <si>
    <t>(B.1)+(B.2)+(B.3)+(B.4)+(B.5)+(B.6)+(B.7)+(B.8)+(B.9)+(B.10)+(B.11)+(B.12)</t>
  </si>
  <si>
    <t>(B.1)</t>
  </si>
  <si>
    <t>Obligaciones con el Público</t>
  </si>
  <si>
    <t>(B.2)</t>
  </si>
  <si>
    <t>(B.3)</t>
  </si>
  <si>
    <t>Depósitos del Sist. Financ. y Org. Internacionales</t>
  </si>
  <si>
    <t>(B.4)</t>
  </si>
  <si>
    <t>Adeudos y Obligaciones Financieras</t>
  </si>
  <si>
    <t>4104.01+4104.02+4104.03+4104.04+4104.05+4104.06+4104.07+4104.08+4107</t>
  </si>
  <si>
    <t>(B.5)</t>
  </si>
  <si>
    <t>Obligaciones en Circulación no Subordinadas</t>
  </si>
  <si>
    <t>4106.01+4106.04+4106.05+4106.07</t>
  </si>
  <si>
    <t>(B.6)</t>
  </si>
  <si>
    <t>Obligaciones en Circulación Subordinadas</t>
  </si>
  <si>
    <t>4106.02+4106.03+4106.06</t>
  </si>
  <si>
    <t>(B.7)</t>
  </si>
  <si>
    <t>Pérdida por Valorización de Inversiones</t>
  </si>
  <si>
    <r>
      <rPr>
        <b/>
        <sz val="10"/>
        <rFont val="Arial"/>
        <family val="2"/>
      </rPr>
      <t>SD</t>
    </r>
    <r>
      <rPr>
        <sz val="11"/>
        <color theme="1"/>
        <rFont val="Aptos Narrow"/>
        <family val="2"/>
        <scheme val="minor"/>
      </rPr>
      <t>((5109.11+5109.12+5109.13+5109.14+5109.15+5108.04.03) - (4109.11+4109.12+4109.13+4109.14+4109.15+4108.04.03))</t>
    </r>
  </si>
  <si>
    <t>(B.8)</t>
  </si>
  <si>
    <t>Pérdida por Inversiones en Subsidiarias, Asociadas y Negocios Conjuntos</t>
  </si>
  <si>
    <r>
      <rPr>
        <b/>
        <sz val="10"/>
        <rFont val="Arial"/>
        <family val="2"/>
      </rPr>
      <t>SD</t>
    </r>
    <r>
      <rPr>
        <sz val="11"/>
        <color theme="1"/>
        <rFont val="Aptos Narrow"/>
        <family val="2"/>
        <scheme val="minor"/>
      </rPr>
      <t>(5109.04-4109.04)</t>
    </r>
  </si>
  <si>
    <t>(B.9)</t>
  </si>
  <si>
    <t xml:space="preserve">Primas al Fondo de Seguro de Depósito </t>
  </si>
  <si>
    <t>(B.10)</t>
  </si>
  <si>
    <t>Diferencia de Cambio</t>
  </si>
  <si>
    <r>
      <rPr>
        <b/>
        <sz val="10"/>
        <rFont val="Arial"/>
        <family val="2"/>
      </rPr>
      <t>SD</t>
    </r>
    <r>
      <rPr>
        <sz val="11"/>
        <color theme="1"/>
        <rFont val="Aptos Narrow"/>
        <family val="2"/>
        <scheme val="minor"/>
      </rPr>
      <t>((5108.01+5108.04.09+5108.09) - (4108.01+4108.04.09+4108.09))</t>
    </r>
  </si>
  <si>
    <t>(B.11)</t>
  </si>
  <si>
    <t>Pérdidas en Productos Financieros Derivados</t>
  </si>
  <si>
    <r>
      <rPr>
        <b/>
        <sz val="10"/>
        <rFont val="Arial"/>
        <family val="2"/>
      </rPr>
      <t>SD</t>
    </r>
    <r>
      <rPr>
        <sz val="11"/>
        <color theme="1"/>
        <rFont val="Aptos Narrow"/>
        <family val="2"/>
        <scheme val="minor"/>
      </rPr>
      <t>((5109.16+5109.17+5109.24.01.01+5109.24.01.02+5109.24.03) - (4109.16+4109.17+4109.24.01.01+4109.24.01.02+4109.24.03))</t>
    </r>
  </si>
  <si>
    <t>(B.12)</t>
  </si>
  <si>
    <r>
      <t xml:space="preserve">4109.01+4109.03+4109.08+4109.09+4109.19+4109.20+4109.21+4109.22+4109.23+ </t>
    </r>
    <r>
      <rPr>
        <b/>
        <sz val="10"/>
        <rFont val="Arial"/>
        <family val="2"/>
      </rPr>
      <t>SD</t>
    </r>
    <r>
      <rPr>
        <sz val="11"/>
        <color theme="1"/>
        <rFont val="Aptos Narrow"/>
        <family val="2"/>
        <scheme val="minor"/>
      </rPr>
      <t xml:space="preserve">(4109.10-5109.10) + </t>
    </r>
    <r>
      <rPr>
        <b/>
        <sz val="10"/>
        <rFont val="Arial"/>
        <family val="2"/>
      </rPr>
      <t>SD</t>
    </r>
    <r>
      <rPr>
        <sz val="11"/>
        <color theme="1"/>
        <rFont val="Aptos Narrow"/>
        <family val="2"/>
        <scheme val="minor"/>
      </rPr>
      <t>(4109.18-5109.18)</t>
    </r>
  </si>
  <si>
    <t>(A)-(B)</t>
  </si>
  <si>
    <t>Provisiones para Créditos Directos</t>
  </si>
  <si>
    <t>4302+4305.05.04.01-(5109.27+5404.01)</t>
  </si>
  <si>
    <t>(C)-(D)</t>
  </si>
  <si>
    <t>(F.1)+(F.2)+(F.3)+(F.4)</t>
  </si>
  <si>
    <t>Cuentas por cobrar</t>
  </si>
  <si>
    <t>Fideicomisos y comisiones de confianza</t>
  </si>
  <si>
    <t>5202.04+5202.05</t>
  </si>
  <si>
    <t>Ingresos diversos</t>
  </si>
  <si>
    <t>5202-5202.04-5202.05+5203+5204</t>
  </si>
  <si>
    <t>(G.1)+(G.2)+(G.3)+(G.4)</t>
  </si>
  <si>
    <t>(G.1)</t>
  </si>
  <si>
    <t>Cuentas por pagar</t>
  </si>
  <si>
    <t>(G.2)</t>
  </si>
  <si>
    <t>Créditos indirectos</t>
  </si>
  <si>
    <t>4201+4109.07</t>
  </si>
  <si>
    <t>(G.3)</t>
  </si>
  <si>
    <t>4202.04+4202.05</t>
  </si>
  <si>
    <t>(G.4)</t>
  </si>
  <si>
    <t>Gastos diversos</t>
  </si>
  <si>
    <t>4202-4202.04-4202.05</t>
  </si>
  <si>
    <t>UTILIDAD (PÉRDIDA) POR VENTA DE CARTERA CREDITICIA</t>
  </si>
  <si>
    <t>5109.26-4109.26</t>
  </si>
  <si>
    <t>(E)+(F)-(G)+(I)</t>
  </si>
  <si>
    <t>GASTOS DE  ADMINISTRACIÓN</t>
  </si>
  <si>
    <t>(K.1)+(K.2)+(K.3)+(K.4)+(K.5)</t>
  </si>
  <si>
    <t>Personal</t>
  </si>
  <si>
    <t>Directorio</t>
  </si>
  <si>
    <t>Servicios Recibidos de Terceros</t>
  </si>
  <si>
    <t>Impuestos y Contribuciones</t>
  </si>
  <si>
    <t>(J)-(K)</t>
  </si>
  <si>
    <t>PROVISIONES, DEPRECIACION Y AMORTIZACION</t>
  </si>
  <si>
    <t>(M.1)+(M.2)+(M.3)+(M.4)+(M.5)+(M.6)+(M.7)</t>
  </si>
  <si>
    <t>(M.1)</t>
  </si>
  <si>
    <t>Provisiones para Créditos Indirectos</t>
  </si>
  <si>
    <t>4305.01+4305.02+4305.05.04.02+4305.06-5404.02</t>
  </si>
  <si>
    <t>(M.2)</t>
  </si>
  <si>
    <t>Provisiones por Pérdida por Deterioro de Inversiones</t>
  </si>
  <si>
    <t>4301-5301+4305.05.03+4305.05.07</t>
  </si>
  <si>
    <t>(M.3)</t>
  </si>
  <si>
    <t>Provisiones para Incobrabilidad de Cuentas por Cobrar</t>
  </si>
  <si>
    <t>4303+4305.05.05-5405</t>
  </si>
  <si>
    <t>(M.4)</t>
  </si>
  <si>
    <t>Provisiones para Bienes Realizados, Recidos en Pago y Adjudicados</t>
  </si>
  <si>
    <t>4304+4305.05.06-5406</t>
  </si>
  <si>
    <t>(M.5)</t>
  </si>
  <si>
    <t>4305.03+4305.04+4305.05.01+4305.09</t>
  </si>
  <si>
    <t>(M.6)</t>
  </si>
  <si>
    <t>Depreciación</t>
  </si>
  <si>
    <t>4401+4404-5302</t>
  </si>
  <si>
    <t>(M.7)</t>
  </si>
  <si>
    <t>Amortización</t>
  </si>
  <si>
    <t>4403+4405-5303</t>
  </si>
  <si>
    <t xml:space="preserve">OTROS INGRESOS Y GASTOS </t>
  </si>
  <si>
    <t>(56-46)+(5109.25-4109.25)+(57-49)</t>
  </si>
  <si>
    <t>RESULTADOS DEL EJERCICIO ANTES DE  IMPUESTO A LA RENTA</t>
  </si>
  <si>
    <t>(L)-(M)+(N)</t>
  </si>
  <si>
    <t>(O)-(P)</t>
  </si>
  <si>
    <t>Notas:</t>
  </si>
  <si>
    <t>N(*): considerar solo si * es negativo.</t>
  </si>
  <si>
    <t>P(*): considerar solo si * es positivo.</t>
  </si>
  <si>
    <t>SA(*): Saldo acreedor del resultado de *.</t>
  </si>
  <si>
    <t>SD(*): Saldo deudor del resultado de *.</t>
  </si>
  <si>
    <t>Nota sobre la agregación de los E.E.F.F.</t>
  </si>
  <si>
    <t>Agregación_EEFF</t>
  </si>
  <si>
    <t>Balance General de Cofide</t>
  </si>
  <si>
    <t>Estado de Ganancias y Pérdidas de Cofide</t>
  </si>
  <si>
    <t>Balance General de Agrobanco</t>
  </si>
  <si>
    <t>Estado de Ganancias y Pérdidas de Agrobanco</t>
  </si>
  <si>
    <t>Balance General de Fondo MiVivienda</t>
  </si>
  <si>
    <t>Estado de Ganancias y Pérdidas de Fondo MiVivienda</t>
  </si>
  <si>
    <t>Indicadores Financieros de las Entidades Estatales</t>
  </si>
  <si>
    <t xml:space="preserve">Créditos de Consumo según Situación  </t>
  </si>
  <si>
    <t xml:space="preserve">Estructura de Fideicomisos y Comisiones de Confianza  </t>
  </si>
  <si>
    <t xml:space="preserve">Créditos Directos y Depósitos por Oficinas  </t>
  </si>
  <si>
    <t xml:space="preserve">Requerimiento de Patrimonio Efectivo y Ratio de Capital Global </t>
  </si>
  <si>
    <t>Estructura del Patrimonio Efectivo</t>
  </si>
  <si>
    <t>Boletín Informativo Mensual de las Entidades Estatales</t>
  </si>
  <si>
    <t>Patrimonio Efectivo</t>
  </si>
  <si>
    <t>Patrimonio Efectivo de Nivel 1</t>
  </si>
  <si>
    <t>Patrimonio Efectivo de Nivel 2</t>
  </si>
  <si>
    <t>Patrimonio Efectivo Total</t>
  </si>
  <si>
    <t>ENTIDAD</t>
  </si>
  <si>
    <t>Capital Ordinario de Nivel 1</t>
  </si>
  <si>
    <t>Capital Adicional de Nivel 1</t>
  </si>
  <si>
    <t>COFIDE</t>
  </si>
  <si>
    <t>NACIÓN</t>
  </si>
  <si>
    <t>Fuente: Reporte 3 Patrimonio Efectivo</t>
  </si>
  <si>
    <t xml:space="preserve">Nota: A partir de enero 2023 entraron en vigencia las modificaciones de la Ley General con el fin de adecuar la composición del patrimonio efectivo al estándar Basilea III (Decreto Legislativo N° 1531 del 18/03/2022).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</si>
</sst>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1" formatCode="_-* #,##0_-;\-* #,##0_-;_-* &quot;-&quot;_-;_-@_-"/>
    <numFmt numFmtId="164" formatCode="_(* #,##0.00_);_(* \(#,##0.00\);_(* &quot;-&quot;??_);_(@_)"/>
    <numFmt numFmtId="165" formatCode="\A\l\ dd\ &quot;de&quot;\ mmmm\ &quot;de&quot;\ yyyy"/>
    <numFmt numFmtId="166" formatCode="_ * #,##0.00_ ;_ * \-#,##0.00_ ;_ * &quot;-&quot;??_ ;_ @_ "/>
    <numFmt numFmtId="167" formatCode="_(* #\ #,###,##0.00___________________________);_(* \(#\ ###\ ###\);_(* &quot;-&quot;?????????????_);_(@_)"/>
    <numFmt numFmtId="168" formatCode="_(* #,##0_);_(* \(#,##0\);_(* &quot;-&quot;??_);_(@_)"/>
    <numFmt numFmtId="169" formatCode="\(\A\l\ dd\ &quot;de&quot;\ mmmm\ &quot;de&quot;\ yyyy\)"/>
    <numFmt numFmtId="170" formatCode="_(* #\ ###\ ##0_______________________________ \ ;_(* \(#\ ###\ ##0\)______________________________\ ;* &quot;-&quot;????????????????;_(@_)"/>
    <numFmt numFmtId="171" formatCode="_(* #,###,##0_________)\ ;_(* \(#,###,##0\)\ ;* &quot;-&quot;??????;_(@_)"/>
    <numFmt numFmtId="172" formatCode="_(* #,##0_________);_(* \(#,##0\)________;_(* &quot;-&quot;????_);_(@_)"/>
    <numFmt numFmtId="173" formatCode="_(* #\ ###\ ##0_________________________ \ ;_(* \(#\ ###\ ##0\)________________________\ ;* &quot;-&quot;?????????????;_(@_)"/>
    <numFmt numFmtId="174" formatCode="_(* #,###,##0_________)\ ;_(* \(#,###,##0\)\ __\ _____ ;* &quot;-&quot;??????;_(@_)"/>
    <numFmt numFmtId="175" formatCode="_(* #,##0.00_____________);_(* \(#,##0.00\)_____________ ;_(* &quot;-&quot;???????_);_(@_)"/>
    <numFmt numFmtId="176" formatCode="_(* #,##0_____________);_(* \(#,##0\)_____________ ;_(* &quot;-&quot;???????_);_(@_)"/>
    <numFmt numFmtId="177" formatCode="_(* #,##0_____________);_(* \(#,##0\)_____________ ;_(* &quot;-&quot;???????,_);_(@_)"/>
    <numFmt numFmtId="178" formatCode="0.00000"/>
    <numFmt numFmtId="179" formatCode="\A\l\ \ dd\ &quot;de&quot;\ mmmm\ &quot;de&quot;\ yyyy"/>
    <numFmt numFmtId="180" formatCode="_(* ###,##0_______);_(* \(###,##0\)\ ;* &quot;-&quot;?????;_(@_)"/>
    <numFmt numFmtId="181" formatCode="&quot;Al &quot;dd&quot; de &quot;mmmm&quot; de &quot;yyyy"/>
    <numFmt numFmtId="182" formatCode="_(* #,##0_);_(* \(#,##0\);_(* &quot;-&quot;?_);_(@_)"/>
    <numFmt numFmtId="183" formatCode="&quot;Publicado el&quot;\ dd/mm/yyyy"/>
    <numFmt numFmtId="184" formatCode="* #\ ###\ ###____________;\ * #\ ###\ ###\____________ ;* &quot;-&quot;?????;_(@_)"/>
  </numFmts>
  <fonts count="75">
    <font>
      <sz val="11"/>
      <color theme="1"/>
      <name val="Aptos Narrow"/>
      <family val="2"/>
      <scheme val="minor"/>
    </font>
    <font>
      <sz val="11"/>
      <color theme="1"/>
      <name val="Aptos Narrow"/>
      <family val="2"/>
      <scheme val="minor"/>
    </font>
    <font>
      <sz val="10"/>
      <name val="Arial"/>
      <family val="2"/>
    </font>
    <font>
      <b/>
      <sz val="14.55"/>
      <name val="Times New Roman"/>
      <family val="1"/>
    </font>
    <font>
      <sz val="14.55"/>
      <name val="Times New Roman"/>
      <family val="1"/>
    </font>
    <font>
      <sz val="22"/>
      <name val="Times New Roman"/>
      <family val="1"/>
    </font>
    <font>
      <b/>
      <sz val="14"/>
      <name val="Times New Roman"/>
      <family val="1"/>
    </font>
    <font>
      <sz val="14"/>
      <name val="Times New Roman"/>
      <family val="1"/>
    </font>
    <font>
      <sz val="13"/>
      <name val="Times New Roman"/>
      <family val="1"/>
    </font>
    <font>
      <b/>
      <sz val="9"/>
      <name val="Arial"/>
      <family val="2"/>
    </font>
    <font>
      <b/>
      <sz val="13"/>
      <name val="Times New Roman"/>
      <family val="1"/>
    </font>
    <font>
      <sz val="10"/>
      <name val="Arial Narrow"/>
      <family val="2"/>
    </font>
    <font>
      <b/>
      <sz val="10"/>
      <name val="Arial"/>
      <family val="2"/>
    </font>
    <font>
      <sz val="8"/>
      <name val="Arial Narrow"/>
      <family val="2"/>
    </font>
    <font>
      <b/>
      <sz val="8"/>
      <name val="Arial Narrow"/>
      <family val="2"/>
    </font>
    <font>
      <sz val="8"/>
      <name val="Arial"/>
      <family val="2"/>
    </font>
    <font>
      <i/>
      <sz val="8"/>
      <name val="Arial Narrow"/>
      <family val="2"/>
    </font>
    <font>
      <sz val="7"/>
      <name val="Arial"/>
      <family val="2"/>
    </font>
    <font>
      <sz val="11"/>
      <name val="Arial Narrow"/>
      <family val="2"/>
    </font>
    <font>
      <i/>
      <sz val="9"/>
      <name val="Arial Narrow"/>
      <family val="2"/>
    </font>
    <font>
      <i/>
      <sz val="9"/>
      <color theme="1"/>
      <name val="Arial Narrow"/>
      <family val="2"/>
    </font>
    <font>
      <sz val="8"/>
      <color theme="1"/>
      <name val="Arial Narrow"/>
      <family val="2"/>
    </font>
    <font>
      <b/>
      <sz val="10"/>
      <name val="Arial Narrow"/>
      <family val="2"/>
    </font>
    <font>
      <b/>
      <sz val="14.5"/>
      <name val="Times New Roman"/>
      <family val="1"/>
    </font>
    <font>
      <sz val="22"/>
      <name val="Arial"/>
      <family val="2"/>
    </font>
    <font>
      <sz val="14"/>
      <name val="Arial"/>
      <family val="2"/>
    </font>
    <font>
      <sz val="13"/>
      <name val="Arial"/>
      <family val="2"/>
    </font>
    <font>
      <b/>
      <sz val="9"/>
      <color indexed="9"/>
      <name val="Arial Narrow"/>
      <family val="2"/>
    </font>
    <font>
      <b/>
      <u/>
      <sz val="8"/>
      <name val="Arial Narrow"/>
      <family val="2"/>
    </font>
    <font>
      <sz val="9.5"/>
      <name val="Arial Narrow"/>
      <family val="2"/>
    </font>
    <font>
      <b/>
      <sz val="9.5"/>
      <name val="Arial Narrow"/>
      <family val="2"/>
    </font>
    <font>
      <sz val="9"/>
      <name val="Arial Narrow"/>
      <family val="2"/>
    </font>
    <font>
      <b/>
      <sz val="16"/>
      <name val="Times New Roman"/>
      <family val="1"/>
    </font>
    <font>
      <b/>
      <vertAlign val="superscript"/>
      <sz val="10"/>
      <name val="Arial Narrow"/>
      <family val="2"/>
    </font>
    <font>
      <sz val="10"/>
      <color indexed="9"/>
      <name val="Arial Narrow"/>
      <family val="2"/>
    </font>
    <font>
      <b/>
      <sz val="8"/>
      <color indexed="12"/>
      <name val="Arial"/>
      <family val="2"/>
    </font>
    <font>
      <b/>
      <sz val="8"/>
      <color indexed="10"/>
      <name val="Arial"/>
      <family val="2"/>
    </font>
    <font>
      <b/>
      <sz val="7"/>
      <name val="Arial"/>
      <family val="2"/>
    </font>
    <font>
      <b/>
      <sz val="12"/>
      <name val="Arial Narrow"/>
      <family val="2"/>
    </font>
    <font>
      <sz val="8"/>
      <color indexed="8"/>
      <name val="Arial Narrow"/>
      <family val="2"/>
    </font>
    <font>
      <sz val="22"/>
      <color indexed="9"/>
      <name val="Times New Roman"/>
      <family val="1"/>
    </font>
    <font>
      <b/>
      <sz val="14"/>
      <color indexed="9"/>
      <name val="Times New Roman"/>
      <family val="1"/>
    </font>
    <font>
      <sz val="13"/>
      <color indexed="9"/>
      <name val="Times New Roman"/>
      <family val="1"/>
    </font>
    <font>
      <sz val="12"/>
      <name val="Arial Narrow"/>
      <family val="2"/>
    </font>
    <font>
      <sz val="8"/>
      <color indexed="9"/>
      <name val="Arial Narrow"/>
      <family val="2"/>
    </font>
    <font>
      <sz val="8.5"/>
      <name val="Arial Narrow"/>
      <family val="2"/>
    </font>
    <font>
      <sz val="7"/>
      <color indexed="9"/>
      <name val="Arial"/>
      <family val="2"/>
    </font>
    <font>
      <i/>
      <sz val="8"/>
      <name val="Arial"/>
      <family val="2"/>
    </font>
    <font>
      <b/>
      <sz val="8"/>
      <name val="Arial"/>
      <family val="2"/>
    </font>
    <font>
      <sz val="10"/>
      <color indexed="9"/>
      <name val="Arial"/>
      <family val="2"/>
    </font>
    <font>
      <sz val="10"/>
      <name val="Times New Roman"/>
      <family val="1"/>
    </font>
    <font>
      <b/>
      <sz val="10"/>
      <color indexed="9"/>
      <name val="Arial Narrow"/>
      <family val="2"/>
    </font>
    <font>
      <b/>
      <sz val="22"/>
      <name val="Times New Roman"/>
      <family val="1"/>
    </font>
    <font>
      <sz val="8.6"/>
      <name val="Arial"/>
      <family val="2"/>
    </font>
    <font>
      <b/>
      <sz val="10.5"/>
      <name val="Times New Roman"/>
      <family val="1"/>
    </font>
    <font>
      <b/>
      <sz val="8.6"/>
      <name val="Arial"/>
      <family val="2"/>
    </font>
    <font>
      <b/>
      <sz val="14"/>
      <color theme="1"/>
      <name val="Aptos Narrow"/>
      <family val="2"/>
      <scheme val="minor"/>
    </font>
    <font>
      <u/>
      <sz val="11"/>
      <color theme="10"/>
      <name val="Aptos Narrow"/>
      <family val="2"/>
      <scheme val="minor"/>
    </font>
    <font>
      <u/>
      <sz val="10"/>
      <color theme="10"/>
      <name val="Arial Narrow"/>
      <family val="2"/>
    </font>
    <font>
      <b/>
      <sz val="11"/>
      <name val="Arial"/>
      <family val="2"/>
    </font>
    <font>
      <sz val="11"/>
      <name val="Arial"/>
      <family val="2"/>
    </font>
    <font>
      <b/>
      <sz val="10"/>
      <color rgb="FF000000"/>
      <name val="Arial"/>
      <family val="2"/>
    </font>
    <font>
      <sz val="10"/>
      <color rgb="FF000000"/>
      <name val="Arial"/>
      <family val="2"/>
    </font>
    <font>
      <b/>
      <sz val="10"/>
      <color rgb="FF000000"/>
      <name val="Arial Narrow"/>
      <family val="2"/>
    </font>
    <font>
      <sz val="10"/>
      <color rgb="FF000000"/>
      <name val="Arial Narrow"/>
      <family val="2"/>
    </font>
    <font>
      <b/>
      <shadow/>
      <sz val="22"/>
      <name val="Arial Narrow"/>
      <family val="2"/>
    </font>
    <font>
      <b/>
      <sz val="17"/>
      <name val="Arial Narrow"/>
      <family val="2"/>
    </font>
    <font>
      <b/>
      <sz val="11"/>
      <name val="Arial Narrow"/>
      <family val="2"/>
    </font>
    <font>
      <sz val="11"/>
      <name val="Aptos Narrow"/>
      <family val="2"/>
      <scheme val="minor"/>
    </font>
    <font>
      <b/>
      <sz val="9"/>
      <color indexed="12"/>
      <name val="Arial"/>
      <family val="2"/>
    </font>
    <font>
      <b/>
      <sz val="10"/>
      <color rgb="FF0066FF"/>
      <name val="Arial"/>
      <family val="2"/>
    </font>
    <font>
      <b/>
      <sz val="10"/>
      <color indexed="8"/>
      <name val="Arial Narrow"/>
      <family val="2"/>
    </font>
    <font>
      <sz val="12"/>
      <name val="Arial MT"/>
    </font>
    <font>
      <sz val="10"/>
      <color indexed="8"/>
      <name val="Arial Narrow"/>
      <family val="2"/>
    </font>
    <font>
      <b/>
      <sz val="8"/>
      <color indexed="8"/>
      <name val="Arial Narrow"/>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36">
    <border>
      <left/>
      <right/>
      <top/>
      <bottom/>
      <diagonal/>
    </border>
    <border>
      <left/>
      <right/>
      <top style="medium">
        <color indexed="64"/>
      </top>
      <bottom/>
      <diagonal/>
    </border>
    <border>
      <left/>
      <right/>
      <top style="medium">
        <color indexed="64"/>
      </top>
      <bottom style="thin">
        <color indexed="64"/>
      </bottom>
      <diagonal/>
    </border>
    <border>
      <left/>
      <right/>
      <top/>
      <bottom style="hair">
        <color indexed="64"/>
      </bottom>
      <diagonal/>
    </border>
    <border>
      <left/>
      <right/>
      <top style="thin">
        <color indexed="64"/>
      </top>
      <bottom style="hair">
        <color indexed="64"/>
      </bottom>
      <diagonal/>
    </border>
    <border>
      <left/>
      <right/>
      <top/>
      <bottom style="medium">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rgb="FF999999"/>
      </bottom>
      <diagonal/>
    </border>
    <border>
      <left style="thin">
        <color indexed="64"/>
      </left>
      <right/>
      <top style="thin">
        <color indexed="64"/>
      </top>
      <bottom/>
      <diagonal/>
    </border>
    <border>
      <left/>
      <right style="thin">
        <color indexed="64"/>
      </right>
      <top style="thin">
        <color indexed="64"/>
      </top>
      <bottom/>
      <diagonal/>
    </border>
    <border>
      <left style="thin">
        <color rgb="FFABABAB"/>
      </left>
      <right/>
      <top style="thin">
        <color rgb="FFABABAB"/>
      </top>
      <bottom/>
      <diagonal/>
    </border>
    <border>
      <left/>
      <right/>
      <top style="thin">
        <color rgb="FFABABAB"/>
      </top>
      <bottom/>
      <diagonal/>
    </border>
    <border>
      <left/>
      <right style="thin">
        <color rgb="FFABABAB"/>
      </right>
      <top style="thin">
        <color rgb="FFABABAB"/>
      </top>
      <bottom/>
      <diagonal/>
    </border>
    <border>
      <left style="thin">
        <color rgb="FFABABAB"/>
      </left>
      <right/>
      <top style="thin">
        <color indexed="9"/>
      </top>
      <bottom/>
      <diagonal/>
    </border>
    <border>
      <left style="thin">
        <color rgb="FFABABAB"/>
      </left>
      <right/>
      <top/>
      <bottom/>
      <diagonal/>
    </border>
    <border>
      <left/>
      <right style="thin">
        <color rgb="FFABABAB"/>
      </right>
      <top/>
      <bottom/>
      <diagonal/>
    </border>
    <border>
      <left style="thin">
        <color rgb="FFABABAB"/>
      </left>
      <right/>
      <top style="thin">
        <color rgb="FFABABAB"/>
      </top>
      <bottom style="thin">
        <color rgb="FFABABAB"/>
      </bottom>
      <diagonal/>
    </border>
    <border>
      <left style="thin">
        <color indexed="9"/>
      </left>
      <right/>
      <top style="thin">
        <color rgb="FFABABAB"/>
      </top>
      <bottom style="thin">
        <color rgb="FFABABAB"/>
      </bottom>
      <diagonal/>
    </border>
    <border>
      <left/>
      <right/>
      <top style="thin">
        <color rgb="FFABABAB"/>
      </top>
      <bottom style="thin">
        <color rgb="FFABABAB"/>
      </bottom>
      <diagonal/>
    </border>
    <border>
      <left/>
      <right style="thin">
        <color rgb="FFABABAB"/>
      </right>
      <top style="thin">
        <color rgb="FFABABAB"/>
      </top>
      <bottom style="thin">
        <color rgb="FFABABAB"/>
      </bottom>
      <diagonal/>
    </border>
    <border>
      <left/>
      <right/>
      <top style="thin">
        <color indexed="64"/>
      </top>
      <bottom/>
      <diagonal/>
    </border>
    <border>
      <left/>
      <right/>
      <top style="hair">
        <color indexed="64"/>
      </top>
      <bottom style="hair">
        <color indexed="64"/>
      </bottom>
      <diagonal/>
    </border>
    <border>
      <left/>
      <right/>
      <top style="hair">
        <color indexed="64"/>
      </top>
      <bottom/>
      <diagonal/>
    </border>
    <border>
      <left/>
      <right/>
      <top style="medium">
        <color indexed="64"/>
      </top>
      <bottom style="hair">
        <color indexed="64"/>
      </bottom>
      <diagonal/>
    </border>
    <border>
      <left/>
      <right/>
      <top/>
      <bottom style="double">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ck">
        <color indexed="18"/>
      </top>
      <bottom/>
      <diagonal/>
    </border>
    <border>
      <left/>
      <right/>
      <top/>
      <bottom style="thick">
        <color theme="3"/>
      </bottom>
      <diagonal/>
    </border>
    <border>
      <left/>
      <right/>
      <top style="dotted">
        <color indexed="64"/>
      </top>
      <bottom/>
      <diagonal/>
    </border>
  </borders>
  <cellStyleXfs count="19">
    <xf numFmtId="0" fontId="0" fillId="0" borderId="0"/>
    <xf numFmtId="0" fontId="2" fillId="0" borderId="0"/>
    <xf numFmtId="166" fontId="2" fillId="0" borderId="0" applyFont="0" applyFill="0" applyBorder="0" applyAlignment="0" applyProtection="0"/>
    <xf numFmtId="0" fontId="2" fillId="0" borderId="0" applyFont="0" applyFill="0" applyBorder="0" applyAlignment="0" applyProtection="0"/>
    <xf numFmtId="164" fontId="2" fillId="0" borderId="0" applyFont="0" applyFill="0" applyBorder="0" applyAlignment="0" applyProtection="0"/>
    <xf numFmtId="0" fontId="18" fillId="0" borderId="0"/>
    <xf numFmtId="0" fontId="2" fillId="0" borderId="0" applyProtection="0"/>
    <xf numFmtId="0" fontId="2" fillId="0" borderId="0" applyProtection="0">
      <protection locked="0"/>
    </xf>
    <xf numFmtId="9" fontId="2" fillId="0" borderId="0" applyFont="0" applyFill="0" applyBorder="0" applyAlignment="0" applyProtection="0"/>
    <xf numFmtId="0" fontId="2" fillId="0" borderId="0"/>
    <xf numFmtId="164" fontId="2" fillId="0" borderId="0" applyFont="0" applyFill="0" applyBorder="0" applyAlignment="0" applyProtection="0"/>
    <xf numFmtId="166" fontId="2" fillId="0" borderId="0" applyFont="0" applyFill="0" applyBorder="0" applyAlignment="0" applyProtection="0"/>
    <xf numFmtId="164" fontId="2" fillId="0" borderId="0" applyFont="0" applyFill="0" applyBorder="0" applyAlignment="0" applyProtection="0"/>
    <xf numFmtId="0" fontId="57" fillId="0" borderId="0" applyNumberFormat="0" applyFill="0" applyBorder="0" applyAlignment="0" applyProtection="0"/>
    <xf numFmtId="0" fontId="1" fillId="0" borderId="0"/>
    <xf numFmtId="0" fontId="1" fillId="0" borderId="0"/>
    <xf numFmtId="166" fontId="1" fillId="0" borderId="0" applyFont="0" applyFill="0" applyBorder="0" applyAlignment="0" applyProtection="0"/>
    <xf numFmtId="0" fontId="2" fillId="0" borderId="0"/>
    <xf numFmtId="0" fontId="72" fillId="0" borderId="0"/>
  </cellStyleXfs>
  <cellXfs count="372">
    <xf numFmtId="0" fontId="0" fillId="0" borderId="0" xfId="0"/>
    <xf numFmtId="0" fontId="3" fillId="0" borderId="0" xfId="1" applyFont="1" applyAlignment="1">
      <alignment horizontal="centerContinuous" vertical="center"/>
    </xf>
    <xf numFmtId="0" fontId="4" fillId="0" borderId="0" xfId="1" applyFont="1"/>
    <xf numFmtId="0" fontId="5" fillId="0" borderId="0" xfId="1" applyFont="1"/>
    <xf numFmtId="0" fontId="7" fillId="0" borderId="0" xfId="1" applyFont="1"/>
    <xf numFmtId="0" fontId="8" fillId="0" borderId="0" xfId="1" applyFont="1"/>
    <xf numFmtId="0" fontId="9" fillId="0" borderId="0" xfId="1" applyFont="1" applyAlignment="1">
      <alignment horizontal="center"/>
    </xf>
    <xf numFmtId="0" fontId="2" fillId="0" borderId="0" xfId="1"/>
    <xf numFmtId="0" fontId="2" fillId="0" borderId="4" xfId="1" applyBorder="1" applyAlignment="1">
      <alignment horizontal="center" vertical="center" wrapText="1"/>
    </xf>
    <xf numFmtId="0" fontId="13" fillId="0" borderId="0" xfId="1" applyFont="1" applyAlignment="1">
      <alignment horizontal="left" vertical="center" wrapText="1"/>
    </xf>
    <xf numFmtId="167" fontId="13" fillId="0" borderId="0" xfId="2" applyNumberFormat="1" applyFont="1" applyFill="1" applyBorder="1" applyAlignment="1">
      <alignment horizontal="center" vertical="center"/>
    </xf>
    <xf numFmtId="4" fontId="13" fillId="0" borderId="0" xfId="3" applyNumberFormat="1" applyFont="1" applyFill="1" applyBorder="1" applyAlignment="1">
      <alignment horizontal="center" vertical="center"/>
    </xf>
    <xf numFmtId="3" fontId="13" fillId="0" borderId="0" xfId="3" applyNumberFormat="1" applyFont="1" applyFill="1" applyBorder="1" applyAlignment="1">
      <alignment horizontal="center" vertical="center"/>
    </xf>
    <xf numFmtId="0" fontId="13" fillId="0" borderId="0" xfId="1" applyFont="1" applyAlignment="1">
      <alignment vertical="center"/>
    </xf>
    <xf numFmtId="3" fontId="13" fillId="0" borderId="0" xfId="4" applyNumberFormat="1" applyFont="1" applyFill="1" applyBorder="1" applyAlignment="1">
      <alignment horizontal="center" vertical="center"/>
    </xf>
    <xf numFmtId="0" fontId="15" fillId="0" borderId="0" xfId="1" applyFont="1" applyAlignment="1">
      <alignment vertical="center"/>
    </xf>
    <xf numFmtId="0" fontId="2" fillId="0" borderId="0" xfId="1" applyAlignment="1">
      <alignment vertical="center"/>
    </xf>
    <xf numFmtId="0" fontId="2" fillId="0" borderId="0" xfId="1" applyAlignment="1">
      <alignment horizontal="center" vertical="center"/>
    </xf>
    <xf numFmtId="3" fontId="2" fillId="0" borderId="0" xfId="1" applyNumberFormat="1" applyAlignment="1">
      <alignment horizontal="center" vertical="center"/>
    </xf>
    <xf numFmtId="0" fontId="16" fillId="0" borderId="0" xfId="1" applyFont="1" applyAlignment="1">
      <alignment vertical="center"/>
    </xf>
    <xf numFmtId="0" fontId="17" fillId="0" borderId="0" xfId="1" applyFont="1" applyAlignment="1">
      <alignment vertical="center"/>
    </xf>
    <xf numFmtId="3" fontId="2" fillId="0" borderId="0" xfId="1" applyNumberFormat="1" applyAlignment="1">
      <alignment vertical="center"/>
    </xf>
    <xf numFmtId="0" fontId="18" fillId="0" borderId="0" xfId="5"/>
    <xf numFmtId="0" fontId="19" fillId="0" borderId="0" xfId="1" applyFont="1" applyAlignment="1">
      <alignment horizontal="centerContinuous" vertical="center"/>
    </xf>
    <xf numFmtId="0" fontId="20" fillId="0" borderId="0" xfId="1" applyFont="1"/>
    <xf numFmtId="0" fontId="21" fillId="0" borderId="0" xfId="5" applyFont="1"/>
    <xf numFmtId="0" fontId="8" fillId="0" borderId="0" xfId="5" applyFont="1" applyAlignment="1">
      <alignment horizontal="center"/>
    </xf>
    <xf numFmtId="0" fontId="8" fillId="0" borderId="6" xfId="5" applyFont="1" applyBorder="1" applyAlignment="1">
      <alignment horizontal="center"/>
    </xf>
    <xf numFmtId="0" fontId="22" fillId="0" borderId="7" xfId="5" applyFont="1" applyBorder="1" applyAlignment="1">
      <alignment horizontal="center" vertical="center" wrapText="1"/>
    </xf>
    <xf numFmtId="0" fontId="22" fillId="0" borderId="12" xfId="5" applyFont="1" applyBorder="1" applyAlignment="1">
      <alignment horizontal="center" vertical="center" wrapText="1"/>
    </xf>
    <xf numFmtId="0" fontId="22" fillId="0" borderId="13" xfId="5" applyFont="1" applyBorder="1" applyAlignment="1">
      <alignment horizontal="center" vertical="center" wrapText="1"/>
    </xf>
    <xf numFmtId="0" fontId="2" fillId="0" borderId="14" xfId="1" applyBorder="1"/>
    <xf numFmtId="0" fontId="2" fillId="0" borderId="14" xfId="1" applyBorder="1" applyAlignment="1">
      <alignment horizontal="center"/>
    </xf>
    <xf numFmtId="168" fontId="2" fillId="0" borderId="14" xfId="1" applyNumberFormat="1" applyBorder="1"/>
    <xf numFmtId="168" fontId="2" fillId="0" borderId="15" xfId="1" applyNumberFormat="1" applyBorder="1"/>
    <xf numFmtId="168" fontId="2" fillId="0" borderId="16" xfId="1" applyNumberFormat="1" applyBorder="1"/>
    <xf numFmtId="0" fontId="2" fillId="0" borderId="17" xfId="1" applyBorder="1"/>
    <xf numFmtId="0" fontId="2" fillId="0" borderId="18" xfId="1" applyBorder="1" applyAlignment="1">
      <alignment horizontal="center"/>
    </xf>
    <xf numFmtId="168" fontId="2" fillId="0" borderId="18" xfId="1" applyNumberFormat="1" applyBorder="1"/>
    <xf numFmtId="168" fontId="2" fillId="0" borderId="0" xfId="1" applyNumberFormat="1"/>
    <xf numFmtId="168" fontId="2" fillId="0" borderId="19" xfId="1" applyNumberFormat="1" applyBorder="1"/>
    <xf numFmtId="0" fontId="2" fillId="0" borderId="20" xfId="1" applyBorder="1" applyAlignment="1">
      <alignment horizontal="center"/>
    </xf>
    <xf numFmtId="0" fontId="2" fillId="0" borderId="21" xfId="1" applyBorder="1" applyAlignment="1">
      <alignment horizontal="center"/>
    </xf>
    <xf numFmtId="168" fontId="2" fillId="0" borderId="20" xfId="1" applyNumberFormat="1" applyBorder="1"/>
    <xf numFmtId="168" fontId="2" fillId="0" borderId="22" xfId="1" applyNumberFormat="1" applyBorder="1"/>
    <xf numFmtId="168" fontId="2" fillId="0" borderId="23" xfId="1" applyNumberFormat="1" applyBorder="1"/>
    <xf numFmtId="0" fontId="2" fillId="0" borderId="0" xfId="1" applyAlignment="1">
      <alignment horizontal="right"/>
    </xf>
    <xf numFmtId="0" fontId="24" fillId="0" borderId="0" xfId="1" applyFont="1" applyAlignment="1">
      <alignment horizontal="right"/>
    </xf>
    <xf numFmtId="0" fontId="24" fillId="0" borderId="0" xfId="1" applyFont="1"/>
    <xf numFmtId="0" fontId="25" fillId="0" borderId="0" xfId="1" applyFont="1" applyAlignment="1">
      <alignment horizontal="right"/>
    </xf>
    <xf numFmtId="0" fontId="25" fillId="0" borderId="0" xfId="1" applyFont="1"/>
    <xf numFmtId="0" fontId="26" fillId="0" borderId="0" xfId="1" applyFont="1" applyAlignment="1">
      <alignment horizontal="right"/>
    </xf>
    <xf numFmtId="0" fontId="26" fillId="0" borderId="0" xfId="1" applyFont="1"/>
    <xf numFmtId="0" fontId="11" fillId="0" borderId="0" xfId="6" applyFont="1"/>
    <xf numFmtId="0" fontId="22" fillId="0" borderId="9" xfId="6" applyFont="1" applyBorder="1" applyAlignment="1">
      <alignment horizontal="center" vertical="center" wrapText="1"/>
    </xf>
    <xf numFmtId="0" fontId="13" fillId="0" borderId="24" xfId="6" applyFont="1" applyBorder="1" applyAlignment="1">
      <alignment horizontal="center" vertical="center"/>
    </xf>
    <xf numFmtId="0" fontId="27" fillId="2" borderId="24" xfId="6" applyFont="1" applyFill="1" applyBorder="1" applyAlignment="1">
      <alignment horizontal="center" vertical="center" wrapText="1"/>
    </xf>
    <xf numFmtId="0" fontId="14" fillId="0" borderId="3" xfId="6" applyFont="1" applyBorder="1" applyAlignment="1">
      <alignment vertical="center"/>
    </xf>
    <xf numFmtId="170" fontId="14" fillId="0" borderId="3" xfId="6" applyNumberFormat="1" applyFont="1" applyBorder="1" applyAlignment="1">
      <alignment vertical="center"/>
    </xf>
    <xf numFmtId="0" fontId="15" fillId="0" borderId="0" xfId="1" applyFont="1" applyAlignment="1">
      <alignment horizontal="right"/>
    </xf>
    <xf numFmtId="170" fontId="15" fillId="0" borderId="0" xfId="1" applyNumberFormat="1" applyFont="1"/>
    <xf numFmtId="0" fontId="15" fillId="0" borderId="0" xfId="1" applyFont="1"/>
    <xf numFmtId="0" fontId="13" fillId="0" borderId="0" xfId="6" applyFont="1" applyAlignment="1">
      <alignment vertical="center"/>
    </xf>
    <xf numFmtId="170" fontId="13" fillId="0" borderId="0" xfId="6" applyNumberFormat="1" applyFont="1" applyAlignment="1">
      <alignment vertical="center"/>
    </xf>
    <xf numFmtId="0" fontId="14" fillId="0" borderId="0" xfId="6" applyFont="1" applyAlignment="1">
      <alignment vertical="center"/>
    </xf>
    <xf numFmtId="170" fontId="14" fillId="0" borderId="0" xfId="6" applyNumberFormat="1" applyFont="1" applyAlignment="1">
      <alignment vertical="center"/>
    </xf>
    <xf numFmtId="171" fontId="14" fillId="0" borderId="3" xfId="7" applyNumberFormat="1" applyFont="1" applyBorder="1" applyAlignment="1" applyProtection="1">
      <alignment horizontal="left" vertical="center"/>
    </xf>
    <xf numFmtId="171" fontId="13" fillId="0" borderId="0" xfId="7" applyNumberFormat="1" applyFont="1" applyAlignment="1" applyProtection="1">
      <alignment horizontal="left" vertical="center"/>
    </xf>
    <xf numFmtId="171" fontId="14" fillId="0" borderId="0" xfId="7" applyNumberFormat="1" applyFont="1" applyAlignment="1" applyProtection="1">
      <alignment horizontal="left" vertical="center"/>
    </xf>
    <xf numFmtId="164" fontId="15" fillId="0" borderId="0" xfId="1" applyNumberFormat="1" applyFont="1" applyAlignment="1">
      <alignment horizontal="right"/>
    </xf>
    <xf numFmtId="0" fontId="13" fillId="0" borderId="0" xfId="6" applyFont="1" applyAlignment="1">
      <alignment horizontal="left" vertical="center" indent="1"/>
    </xf>
    <xf numFmtId="171" fontId="14" fillId="0" borderId="0" xfId="7" applyNumberFormat="1" applyFont="1" applyAlignment="1" applyProtection="1">
      <alignment horizontal="left" vertical="center" wrapText="1"/>
    </xf>
    <xf numFmtId="171" fontId="28" fillId="0" borderId="0" xfId="7" applyNumberFormat="1" applyFont="1" applyAlignment="1" applyProtection="1">
      <alignment horizontal="left" vertical="center"/>
    </xf>
    <xf numFmtId="0" fontId="14" fillId="0" borderId="25" xfId="6" applyFont="1" applyBorder="1" applyAlignment="1">
      <alignment vertical="center"/>
    </xf>
    <xf numFmtId="170" fontId="14" fillId="0" borderId="25" xfId="6" applyNumberFormat="1" applyFont="1" applyBorder="1" applyAlignment="1">
      <alignment vertical="center"/>
    </xf>
    <xf numFmtId="0" fontId="29" fillId="0" borderId="5" xfId="6" applyFont="1" applyBorder="1"/>
    <xf numFmtId="172" fontId="30" fillId="0" borderId="5" xfId="6" applyNumberFormat="1" applyFont="1" applyBorder="1"/>
    <xf numFmtId="171" fontId="16" fillId="0" borderId="0" xfId="7" applyNumberFormat="1" applyFont="1" applyAlignment="1" applyProtection="1">
      <alignment horizontal="left"/>
    </xf>
    <xf numFmtId="0" fontId="17" fillId="0" borderId="0" xfId="6" applyFont="1" applyAlignment="1">
      <alignment horizontal="right"/>
    </xf>
    <xf numFmtId="0" fontId="17" fillId="0" borderId="0" xfId="1" applyFont="1" applyAlignment="1">
      <alignment horizontal="right"/>
    </xf>
    <xf numFmtId="0" fontId="17" fillId="0" borderId="0" xfId="1" applyFont="1"/>
    <xf numFmtId="0" fontId="13" fillId="0" borderId="0" xfId="1" applyFont="1"/>
    <xf numFmtId="0" fontId="31" fillId="0" borderId="0" xfId="6" applyFont="1" applyAlignment="1">
      <alignment horizontal="right"/>
    </xf>
    <xf numFmtId="0" fontId="8" fillId="0" borderId="0" xfId="1" applyFont="1" applyAlignment="1">
      <alignment horizontal="right"/>
    </xf>
    <xf numFmtId="0" fontId="27" fillId="0" borderId="24" xfId="6" applyFont="1" applyBorder="1" applyAlignment="1">
      <alignment horizontal="center" vertical="center" wrapText="1"/>
    </xf>
    <xf numFmtId="172" fontId="14" fillId="0" borderId="3" xfId="6" applyNumberFormat="1" applyFont="1" applyBorder="1" applyAlignment="1">
      <alignment vertical="center"/>
    </xf>
    <xf numFmtId="172" fontId="14" fillId="0" borderId="0" xfId="6" applyNumberFormat="1" applyFont="1" applyAlignment="1">
      <alignment vertical="center"/>
    </xf>
    <xf numFmtId="172" fontId="13" fillId="0" borderId="0" xfId="6" applyNumberFormat="1" applyFont="1" applyAlignment="1">
      <alignment vertical="center"/>
    </xf>
    <xf numFmtId="172" fontId="14" fillId="0" borderId="3" xfId="6" applyNumberFormat="1" applyFont="1" applyBorder="1" applyAlignment="1">
      <alignment vertical="center" wrapText="1"/>
    </xf>
    <xf numFmtId="0" fontId="15" fillId="0" borderId="0" xfId="1" applyFont="1" applyAlignment="1">
      <alignment horizontal="right" vertical="center"/>
    </xf>
    <xf numFmtId="172" fontId="14" fillId="0" borderId="25" xfId="6" applyNumberFormat="1" applyFont="1" applyBorder="1" applyAlignment="1">
      <alignment vertical="center"/>
    </xf>
    <xf numFmtId="0" fontId="29" fillId="0" borderId="5" xfId="6" applyFont="1" applyBorder="1" applyAlignment="1">
      <alignment vertical="center"/>
    </xf>
    <xf numFmtId="171" fontId="16" fillId="0" borderId="0" xfId="6" applyNumberFormat="1" applyFont="1"/>
    <xf numFmtId="0" fontId="17" fillId="0" borderId="0" xfId="6" applyFont="1" applyAlignment="1">
      <alignment horizontal="right" vertical="center"/>
    </xf>
    <xf numFmtId="0" fontId="16" fillId="0" borderId="0" xfId="6" applyFont="1"/>
    <xf numFmtId="170" fontId="11" fillId="0" borderId="0" xfId="6" applyNumberFormat="1" applyFont="1"/>
    <xf numFmtId="0" fontId="24" fillId="0" borderId="0" xfId="1" applyFont="1" applyAlignment="1">
      <alignment vertical="center"/>
    </xf>
    <xf numFmtId="0" fontId="25" fillId="0" borderId="0" xfId="1" applyFont="1" applyAlignment="1">
      <alignment vertical="center"/>
    </xf>
    <xf numFmtId="0" fontId="26" fillId="0" borderId="0" xfId="1" applyFont="1" applyAlignment="1">
      <alignment vertical="center"/>
    </xf>
    <xf numFmtId="0" fontId="11" fillId="0" borderId="0" xfId="6" applyFont="1" applyAlignment="1">
      <alignment vertical="center"/>
    </xf>
    <xf numFmtId="0" fontId="34" fillId="0" borderId="0" xfId="6" applyFont="1" applyAlignment="1">
      <alignment vertical="center"/>
    </xf>
    <xf numFmtId="0" fontId="22" fillId="0" borderId="1" xfId="6" applyFont="1" applyBorder="1" applyAlignment="1">
      <alignment horizontal="center" vertical="center" wrapText="1"/>
    </xf>
    <xf numFmtId="0" fontId="11" fillId="0" borderId="6" xfId="6" applyFont="1" applyBorder="1" applyAlignment="1">
      <alignment horizontal="center" vertical="center"/>
    </xf>
    <xf numFmtId="9" fontId="14" fillId="0" borderId="3" xfId="8" applyFont="1" applyFill="1" applyBorder="1" applyAlignment="1">
      <alignment vertical="center"/>
    </xf>
    <xf numFmtId="173" fontId="14" fillId="0" borderId="3" xfId="6" applyNumberFormat="1" applyFont="1" applyBorder="1" applyAlignment="1">
      <alignment vertical="center"/>
    </xf>
    <xf numFmtId="173" fontId="15" fillId="0" borderId="0" xfId="1" applyNumberFormat="1" applyFont="1" applyAlignment="1">
      <alignment vertical="center"/>
    </xf>
    <xf numFmtId="9" fontId="13" fillId="0" borderId="0" xfId="8" applyFont="1" applyFill="1" applyBorder="1" applyAlignment="1">
      <alignment vertical="center"/>
    </xf>
    <xf numFmtId="173" fontId="13" fillId="0" borderId="0" xfId="6" applyNumberFormat="1" applyFont="1" applyAlignment="1">
      <alignment vertical="center"/>
    </xf>
    <xf numFmtId="173" fontId="14" fillId="0" borderId="0" xfId="6" applyNumberFormat="1" applyFont="1" applyAlignment="1">
      <alignment vertical="center"/>
    </xf>
    <xf numFmtId="171" fontId="14" fillId="0" borderId="3" xfId="7" applyNumberFormat="1" applyFont="1" applyBorder="1" applyAlignment="1" applyProtection="1">
      <alignment horizontal="left" vertical="center" wrapText="1"/>
    </xf>
    <xf numFmtId="172" fontId="29" fillId="0" borderId="5" xfId="6" applyNumberFormat="1" applyFont="1" applyBorder="1" applyAlignment="1">
      <alignment vertical="center"/>
    </xf>
    <xf numFmtId="0" fontId="16" fillId="0" borderId="0" xfId="6" applyFont="1" applyAlignment="1">
      <alignment vertical="center"/>
    </xf>
    <xf numFmtId="0" fontId="31" fillId="0" borderId="0" xfId="6" applyFont="1" applyAlignment="1">
      <alignment vertical="center"/>
    </xf>
    <xf numFmtId="173" fontId="11" fillId="0" borderId="0" xfId="6" applyNumberFormat="1" applyFont="1" applyAlignment="1">
      <alignment vertical="center"/>
    </xf>
    <xf numFmtId="173" fontId="2" fillId="0" borderId="0" xfId="1" applyNumberFormat="1" applyAlignment="1">
      <alignment vertical="center"/>
    </xf>
    <xf numFmtId="168" fontId="35" fillId="0" borderId="0" xfId="4" applyNumberFormat="1" applyFont="1" applyFill="1"/>
    <xf numFmtId="174" fontId="36" fillId="0" borderId="0" xfId="1" applyNumberFormat="1" applyFont="1"/>
    <xf numFmtId="170" fontId="13" fillId="0" borderId="0" xfId="1" applyNumberFormat="1" applyFont="1" applyAlignment="1">
      <alignment horizontal="right"/>
    </xf>
    <xf numFmtId="170" fontId="15" fillId="0" borderId="0" xfId="1" applyNumberFormat="1" applyFont="1" applyAlignment="1">
      <alignment horizontal="right"/>
    </xf>
    <xf numFmtId="170" fontId="17" fillId="0" borderId="0" xfId="6" applyNumberFormat="1" applyFont="1" applyAlignment="1">
      <alignment horizontal="right"/>
    </xf>
    <xf numFmtId="170" fontId="17" fillId="0" borderId="0" xfId="6" applyNumberFormat="1" applyFont="1" applyAlignment="1">
      <alignment horizontal="right" vertical="center"/>
    </xf>
    <xf numFmtId="170" fontId="37" fillId="0" borderId="0" xfId="6" applyNumberFormat="1" applyFont="1" applyAlignment="1">
      <alignment horizontal="right" vertical="center"/>
    </xf>
    <xf numFmtId="0" fontId="31" fillId="0" borderId="0" xfId="6" applyFont="1"/>
    <xf numFmtId="164" fontId="15" fillId="0" borderId="0" xfId="4" applyFont="1" applyFill="1" applyAlignment="1">
      <alignment horizontal="right"/>
    </xf>
    <xf numFmtId="173" fontId="31" fillId="0" borderId="0" xfId="6" applyNumberFormat="1" applyFont="1" applyAlignment="1">
      <alignment vertical="center"/>
    </xf>
    <xf numFmtId="0" fontId="6" fillId="0" borderId="0" xfId="1" applyFont="1" applyAlignment="1">
      <alignment vertical="center"/>
    </xf>
    <xf numFmtId="0" fontId="11" fillId="0" borderId="0" xfId="1" applyFont="1"/>
    <xf numFmtId="2" fontId="14" fillId="0" borderId="0" xfId="9" applyNumberFormat="1" applyFont="1" applyAlignment="1">
      <alignment horizontal="center" vertical="center"/>
    </xf>
    <xf numFmtId="0" fontId="13" fillId="0" borderId="26" xfId="1" applyFont="1" applyBorder="1"/>
    <xf numFmtId="0" fontId="14" fillId="0" borderId="0" xfId="1" applyFont="1"/>
    <xf numFmtId="175" fontId="13" fillId="0" borderId="0" xfId="10" applyNumberFormat="1" applyFont="1" applyFill="1" applyBorder="1" applyAlignment="1">
      <alignment horizontal="right"/>
    </xf>
    <xf numFmtId="175" fontId="11" fillId="0" borderId="0" xfId="1" applyNumberFormat="1" applyFont="1"/>
    <xf numFmtId="0" fontId="39" fillId="0" borderId="0" xfId="1" applyFont="1"/>
    <xf numFmtId="176" fontId="13" fillId="0" borderId="0" xfId="10" applyNumberFormat="1" applyFont="1" applyFill="1" applyBorder="1" applyAlignment="1">
      <alignment horizontal="right"/>
    </xf>
    <xf numFmtId="177" fontId="13" fillId="0" borderId="0" xfId="10" applyNumberFormat="1" applyFont="1" applyFill="1" applyBorder="1" applyAlignment="1">
      <alignment horizontal="right"/>
    </xf>
    <xf numFmtId="177" fontId="13" fillId="0" borderId="0" xfId="10" applyNumberFormat="1" applyFont="1" applyFill="1" applyBorder="1" applyAlignment="1">
      <alignment horizontal="center"/>
    </xf>
    <xf numFmtId="164" fontId="13" fillId="0" borderId="0" xfId="10" applyFont="1" applyFill="1" applyBorder="1" applyAlignment="1">
      <alignment horizontal="right"/>
    </xf>
    <xf numFmtId="0" fontId="13" fillId="0" borderId="5" xfId="1" applyFont="1" applyBorder="1"/>
    <xf numFmtId="175" fontId="13" fillId="0" borderId="5" xfId="10" applyNumberFormat="1" applyFont="1" applyFill="1" applyBorder="1" applyAlignment="1">
      <alignment horizontal="right"/>
    </xf>
    <xf numFmtId="0" fontId="16" fillId="0" borderId="0" xfId="1" applyFont="1"/>
    <xf numFmtId="178" fontId="15" fillId="0" borderId="0" xfId="1" applyNumberFormat="1" applyFont="1"/>
    <xf numFmtId="164" fontId="15" fillId="0" borderId="0" xfId="4" applyFont="1" applyFill="1"/>
    <xf numFmtId="14" fontId="26" fillId="0" borderId="0" xfId="1" applyNumberFormat="1" applyFont="1" applyAlignment="1">
      <alignment vertical="center"/>
    </xf>
    <xf numFmtId="0" fontId="13" fillId="0" borderId="5" xfId="1" applyFont="1" applyBorder="1" applyAlignment="1">
      <alignment horizontal="left" vertical="center" wrapText="1"/>
    </xf>
    <xf numFmtId="3" fontId="13" fillId="0" borderId="5" xfId="4" applyNumberFormat="1" applyFont="1" applyFill="1" applyBorder="1" applyAlignment="1">
      <alignment horizontal="center" vertical="center"/>
    </xf>
    <xf numFmtId="3" fontId="17" fillId="0" borderId="0" xfId="1" applyNumberFormat="1" applyFont="1" applyAlignment="1">
      <alignment vertical="center"/>
    </xf>
    <xf numFmtId="0" fontId="23" fillId="0" borderId="0" xfId="1" applyFont="1"/>
    <xf numFmtId="0" fontId="40" fillId="0" borderId="0" xfId="1" applyFont="1"/>
    <xf numFmtId="0" fontId="41" fillId="0" borderId="0" xfId="1" applyFont="1"/>
    <xf numFmtId="0" fontId="6" fillId="0" borderId="0" xfId="1" applyFont="1"/>
    <xf numFmtId="0" fontId="42" fillId="0" borderId="0" xfId="1" applyFont="1"/>
    <xf numFmtId="0" fontId="34" fillId="0" borderId="0" xfId="1" applyFont="1"/>
    <xf numFmtId="0" fontId="10" fillId="0" borderId="27" xfId="1" applyFont="1" applyBorder="1" applyAlignment="1">
      <alignment horizontal="center" vertical="center"/>
    </xf>
    <xf numFmtId="0" fontId="43" fillId="0" borderId="27" xfId="1" applyFont="1" applyBorder="1" applyAlignment="1">
      <alignment horizontal="center" vertical="center" wrapText="1"/>
    </xf>
    <xf numFmtId="0" fontId="38" fillId="0" borderId="27" xfId="1" applyFont="1" applyBorder="1" applyAlignment="1">
      <alignment horizontal="center" vertical="center" wrapText="1"/>
    </xf>
    <xf numFmtId="180" fontId="11" fillId="0" borderId="0" xfId="1" applyNumberFormat="1" applyFont="1"/>
    <xf numFmtId="0" fontId="44" fillId="0" borderId="0" xfId="1" applyFont="1" applyAlignment="1">
      <alignment vertical="center"/>
    </xf>
    <xf numFmtId="0" fontId="22" fillId="0" borderId="0" xfId="1" applyFont="1" applyAlignment="1">
      <alignment vertical="center" wrapText="1"/>
    </xf>
    <xf numFmtId="3" fontId="11" fillId="0" borderId="0" xfId="1" applyNumberFormat="1" applyFont="1" applyAlignment="1">
      <alignment horizontal="center" vertical="center" shrinkToFit="1"/>
    </xf>
    <xf numFmtId="0" fontId="45" fillId="0" borderId="5" xfId="1" applyFont="1" applyBorder="1"/>
    <xf numFmtId="180" fontId="45" fillId="0" borderId="5" xfId="1" applyNumberFormat="1" applyFont="1" applyBorder="1"/>
    <xf numFmtId="0" fontId="31" fillId="0" borderId="0" xfId="1" applyFont="1"/>
    <xf numFmtId="0" fontId="46" fillId="0" borderId="0" xfId="1" applyFont="1"/>
    <xf numFmtId="0" fontId="47" fillId="0" borderId="0" xfId="1" applyFont="1"/>
    <xf numFmtId="180" fontId="17" fillId="0" borderId="0" xfId="1" applyNumberFormat="1" applyFont="1"/>
    <xf numFmtId="0" fontId="22" fillId="0" borderId="9" xfId="1" applyFont="1" applyBorder="1" applyAlignment="1">
      <alignment horizontal="left" vertical="center"/>
    </xf>
    <xf numFmtId="3" fontId="48" fillId="0" borderId="9" xfId="1" applyNumberFormat="1" applyFont="1" applyBorder="1" applyAlignment="1">
      <alignment horizontal="center" vertical="center" wrapText="1"/>
    </xf>
    <xf numFmtId="0" fontId="31" fillId="0" borderId="0" xfId="1" applyFont="1" applyAlignment="1">
      <alignment vertical="center"/>
    </xf>
    <xf numFmtId="0" fontId="49" fillId="0" borderId="0" xfId="1" applyFont="1"/>
    <xf numFmtId="0" fontId="22" fillId="0" borderId="0" xfId="1" applyFont="1" applyAlignment="1" applyProtection="1">
      <alignment vertical="center"/>
      <protection locked="0"/>
    </xf>
    <xf numFmtId="0" fontId="50" fillId="0" borderId="0" xfId="1" applyFont="1" applyAlignment="1" applyProtection="1">
      <alignment vertical="center"/>
      <protection locked="0"/>
    </xf>
    <xf numFmtId="0" fontId="8" fillId="0" borderId="0" xfId="1" applyFont="1" applyAlignment="1" applyProtection="1">
      <alignment horizontal="centerContinuous" vertical="center"/>
      <protection locked="0"/>
    </xf>
    <xf numFmtId="0" fontId="10" fillId="0" borderId="0" xfId="1" applyFont="1" applyAlignment="1" applyProtection="1">
      <alignment horizontal="centerContinuous" vertical="center"/>
      <protection locked="0"/>
    </xf>
    <xf numFmtId="0" fontId="10" fillId="0" borderId="0" xfId="1" applyFont="1" applyAlignment="1" applyProtection="1">
      <alignment vertical="center"/>
      <protection locked="0"/>
    </xf>
    <xf numFmtId="0" fontId="11" fillId="0" borderId="0" xfId="1" applyFont="1" applyAlignment="1" applyProtection="1">
      <alignment vertical="center"/>
      <protection locked="0"/>
    </xf>
    <xf numFmtId="0" fontId="22" fillId="0" borderId="1" xfId="1" applyFont="1" applyBorder="1" applyAlignment="1" applyProtection="1">
      <alignment horizontal="center" vertical="center"/>
      <protection locked="0"/>
    </xf>
    <xf numFmtId="0" fontId="22" fillId="0" borderId="0" xfId="1" applyFont="1" applyAlignment="1" applyProtection="1">
      <alignment horizontal="center" vertical="center"/>
      <protection locked="0"/>
    </xf>
    <xf numFmtId="0" fontId="22" fillId="0" borderId="0" xfId="1" applyFont="1" applyAlignment="1" applyProtection="1">
      <alignment horizontal="centerContinuous" vertical="center"/>
      <protection locked="0"/>
    </xf>
    <xf numFmtId="0" fontId="22" fillId="0" borderId="0" xfId="1" applyFont="1" applyAlignment="1" applyProtection="1">
      <alignment horizontal="center" vertical="center" wrapText="1"/>
      <protection locked="0"/>
    </xf>
    <xf numFmtId="0" fontId="11" fillId="0" borderId="3" xfId="1" applyFont="1" applyBorder="1" applyAlignment="1" applyProtection="1">
      <alignment horizontal="center" vertical="center"/>
      <protection locked="0"/>
    </xf>
    <xf numFmtId="0" fontId="11" fillId="0" borderId="3" xfId="1" applyFont="1" applyBorder="1" applyAlignment="1" applyProtection="1">
      <alignment horizontal="center" vertical="center" wrapText="1"/>
      <protection locked="0"/>
    </xf>
    <xf numFmtId="0" fontId="11" fillId="0" borderId="25" xfId="1" applyFont="1" applyBorder="1" applyAlignment="1" applyProtection="1">
      <alignment horizontal="center" vertical="center"/>
      <protection locked="0"/>
    </xf>
    <xf numFmtId="0" fontId="11" fillId="0" borderId="25" xfId="1" applyFont="1" applyBorder="1" applyAlignment="1" applyProtection="1">
      <alignment horizontal="center" vertical="center" wrapText="1"/>
      <protection locked="0"/>
    </xf>
    <xf numFmtId="0" fontId="34" fillId="0" borderId="0" xfId="1" applyFont="1" applyAlignment="1" applyProtection="1">
      <alignment horizontal="center" vertical="center"/>
      <protection locked="0"/>
    </xf>
    <xf numFmtId="0" fontId="34" fillId="0" borderId="0" xfId="1" applyFont="1" applyAlignment="1" applyProtection="1">
      <alignment vertical="center"/>
      <protection locked="0"/>
    </xf>
    <xf numFmtId="0" fontId="51" fillId="0" borderId="0" xfId="1" applyFont="1" applyAlignment="1" applyProtection="1">
      <alignment vertical="center"/>
      <protection locked="0"/>
    </xf>
    <xf numFmtId="0" fontId="13" fillId="0" borderId="0" xfId="1" applyFont="1" applyAlignment="1">
      <alignment horizontal="left" wrapText="1"/>
    </xf>
    <xf numFmtId="182" fontId="13" fillId="0" borderId="0" xfId="11" applyNumberFormat="1" applyFont="1" applyFill="1" applyBorder="1" applyAlignment="1" applyProtection="1">
      <alignment horizontal="left" vertical="center"/>
      <protection locked="0"/>
    </xf>
    <xf numFmtId="182" fontId="14" fillId="0" borderId="0" xfId="11" applyNumberFormat="1" applyFont="1" applyFill="1" applyBorder="1" applyAlignment="1" applyProtection="1">
      <alignment horizontal="left" vertical="center"/>
      <protection locked="0"/>
    </xf>
    <xf numFmtId="0" fontId="13" fillId="0" borderId="0" xfId="1" applyFont="1" applyAlignment="1" applyProtection="1">
      <alignment vertical="center"/>
      <protection locked="0"/>
    </xf>
    <xf numFmtId="0" fontId="13" fillId="0" borderId="6" xfId="1" applyFont="1" applyBorder="1" applyAlignment="1">
      <alignment horizontal="left" wrapText="1"/>
    </xf>
    <xf numFmtId="182" fontId="13" fillId="0" borderId="6" xfId="11" applyNumberFormat="1" applyFont="1" applyFill="1" applyBorder="1" applyAlignment="1" applyProtection="1">
      <alignment horizontal="left" vertical="center"/>
      <protection locked="0"/>
    </xf>
    <xf numFmtId="182" fontId="14" fillId="0" borderId="6" xfId="11" applyNumberFormat="1" applyFont="1" applyFill="1" applyBorder="1" applyAlignment="1" applyProtection="1">
      <alignment horizontal="left" vertical="center"/>
      <protection locked="0"/>
    </xf>
    <xf numFmtId="182" fontId="13" fillId="0" borderId="0" xfId="1" applyNumberFormat="1" applyFont="1" applyAlignment="1" applyProtection="1">
      <alignment vertical="center"/>
      <protection locked="0"/>
    </xf>
    <xf numFmtId="168" fontId="13" fillId="0" borderId="0" xfId="12" applyNumberFormat="1" applyFont="1" applyFill="1" applyAlignment="1" applyProtection="1">
      <alignment vertical="center"/>
      <protection locked="0"/>
    </xf>
    <xf numFmtId="182" fontId="11" fillId="0" borderId="0" xfId="1" applyNumberFormat="1" applyFont="1" applyAlignment="1" applyProtection="1">
      <alignment vertical="center"/>
      <protection locked="0"/>
    </xf>
    <xf numFmtId="0" fontId="11" fillId="0" borderId="0" xfId="1" applyFont="1" applyProtection="1">
      <protection locked="0"/>
    </xf>
    <xf numFmtId="0" fontId="52" fillId="0" borderId="0" xfId="1" applyFont="1" applyAlignment="1">
      <alignment vertical="center"/>
    </xf>
    <xf numFmtId="0" fontId="5" fillId="0" borderId="0" xfId="1" applyFont="1" applyAlignment="1">
      <alignment vertical="center"/>
    </xf>
    <xf numFmtId="0" fontId="9" fillId="0" borderId="0" xfId="1" applyFont="1" applyAlignment="1">
      <alignment horizontal="center" vertical="center"/>
    </xf>
    <xf numFmtId="0" fontId="53" fillId="0" borderId="0" xfId="1" applyFont="1" applyAlignment="1">
      <alignment vertical="center"/>
    </xf>
    <xf numFmtId="0" fontId="54" fillId="0" borderId="0" xfId="1" applyFont="1" applyAlignment="1">
      <alignment horizontal="center" vertical="center" wrapText="1"/>
    </xf>
    <xf numFmtId="2" fontId="53" fillId="0" borderId="0" xfId="1" applyNumberFormat="1" applyFont="1" applyAlignment="1">
      <alignment horizontal="center" vertical="center" wrapText="1"/>
    </xf>
    <xf numFmtId="2" fontId="55" fillId="0" borderId="0" xfId="1" applyNumberFormat="1" applyFont="1" applyAlignment="1">
      <alignment horizontal="center" vertical="center" wrapText="1"/>
    </xf>
    <xf numFmtId="2" fontId="13" fillId="0" borderId="0" xfId="1" applyNumberFormat="1" applyFont="1" applyAlignment="1">
      <alignment horizontal="center" vertical="center" wrapText="1"/>
    </xf>
    <xf numFmtId="3" fontId="13" fillId="0" borderId="0" xfId="1" applyNumberFormat="1" applyFont="1" applyAlignment="1">
      <alignment horizontal="center" vertical="center" wrapText="1"/>
    </xf>
    <xf numFmtId="0" fontId="13" fillId="0" borderId="28" xfId="1" applyFont="1" applyBorder="1" applyAlignment="1">
      <alignment horizontal="left" vertical="center" wrapText="1"/>
    </xf>
    <xf numFmtId="2" fontId="13" fillId="0" borderId="28" xfId="1" applyNumberFormat="1" applyFont="1" applyBorder="1" applyAlignment="1">
      <alignment horizontal="center" vertical="center" wrapText="1"/>
    </xf>
    <xf numFmtId="3" fontId="13" fillId="0" borderId="28" xfId="1" applyNumberFormat="1" applyFont="1" applyBorder="1" applyAlignment="1">
      <alignment horizontal="center" vertical="center" wrapText="1"/>
    </xf>
    <xf numFmtId="0" fontId="14" fillId="0" borderId="0" xfId="1" applyFont="1" applyAlignment="1">
      <alignment vertical="center"/>
    </xf>
    <xf numFmtId="0" fontId="0" fillId="0" borderId="0" xfId="0" applyAlignment="1">
      <alignment vertical="center"/>
    </xf>
    <xf numFmtId="0" fontId="58" fillId="0" borderId="0" xfId="13" applyFont="1" applyAlignment="1">
      <alignment horizontal="left" vertical="center"/>
    </xf>
    <xf numFmtId="0" fontId="57" fillId="0" borderId="0" xfId="13" applyAlignment="1">
      <alignment vertical="center"/>
    </xf>
    <xf numFmtId="0" fontId="58" fillId="0" borderId="0" xfId="13" applyFont="1" applyAlignment="1" applyProtection="1">
      <alignment horizontal="left" vertical="center"/>
      <protection locked="0"/>
    </xf>
    <xf numFmtId="0" fontId="2" fillId="0" borderId="0" xfId="14" applyFont="1" applyAlignment="1">
      <alignment vertical="center"/>
    </xf>
    <xf numFmtId="0" fontId="59" fillId="0" borderId="0" xfId="14" applyFont="1" applyAlignment="1">
      <alignment vertical="center"/>
    </xf>
    <xf numFmtId="0" fontId="0" fillId="0" borderId="0" xfId="14" applyFont="1" applyAlignment="1">
      <alignment horizontal="left" vertical="center" wrapText="1"/>
    </xf>
    <xf numFmtId="0" fontId="2" fillId="0" borderId="24" xfId="14" applyFont="1" applyBorder="1" applyAlignment="1">
      <alignment vertical="center"/>
    </xf>
    <xf numFmtId="0" fontId="12" fillId="0" borderId="0" xfId="14" applyFont="1" applyAlignment="1">
      <alignment vertical="center"/>
    </xf>
    <xf numFmtId="0" fontId="2" fillId="3" borderId="5" xfId="14" applyFont="1" applyFill="1" applyBorder="1" applyAlignment="1">
      <alignment horizontal="center" vertical="center"/>
    </xf>
    <xf numFmtId="0" fontId="12" fillId="0" borderId="0" xfId="1" applyFont="1"/>
    <xf numFmtId="0" fontId="2" fillId="3" borderId="0" xfId="14" applyFont="1" applyFill="1" applyAlignment="1">
      <alignment vertical="center"/>
    </xf>
    <xf numFmtId="0" fontId="61" fillId="0" borderId="0" xfId="15" applyFont="1" applyAlignment="1">
      <alignment horizontal="center" vertical="center"/>
    </xf>
    <xf numFmtId="0" fontId="62" fillId="0" borderId="0" xfId="15" applyFont="1" applyAlignment="1">
      <alignment horizontal="center" vertical="center"/>
    </xf>
    <xf numFmtId="0" fontId="2" fillId="0" borderId="0" xfId="1" applyAlignment="1">
      <alignment horizontal="left" indent="1"/>
    </xf>
    <xf numFmtId="0" fontId="2" fillId="0" borderId="0" xfId="1" applyAlignment="1">
      <alignment horizontal="left"/>
    </xf>
    <xf numFmtId="0" fontId="12" fillId="0" borderId="0" xfId="1" applyFont="1" applyAlignment="1">
      <alignment horizontal="left"/>
    </xf>
    <xf numFmtId="1" fontId="2" fillId="0" borderId="0" xfId="1" applyNumberFormat="1" applyAlignment="1">
      <alignment horizontal="left"/>
    </xf>
    <xf numFmtId="0" fontId="12" fillId="0" borderId="0" xfId="1" applyFont="1" applyAlignment="1">
      <alignment horizontal="left" indent="1"/>
    </xf>
    <xf numFmtId="0" fontId="2" fillId="0" borderId="0" xfId="1" applyAlignment="1">
      <alignment horizontal="left" vertical="center" indent="2"/>
    </xf>
    <xf numFmtId="0" fontId="2" fillId="0" borderId="0" xfId="1" applyAlignment="1">
      <alignment horizontal="left" vertical="center" wrapText="1"/>
    </xf>
    <xf numFmtId="0" fontId="2" fillId="0" borderId="0" xfId="1" applyAlignment="1">
      <alignment vertical="center" wrapText="1"/>
    </xf>
    <xf numFmtId="0" fontId="2" fillId="0" borderId="0" xfId="1" applyAlignment="1">
      <alignment wrapText="1"/>
    </xf>
    <xf numFmtId="0" fontId="2" fillId="0" borderId="0" xfId="1" applyAlignment="1">
      <alignment horizontal="left" wrapText="1"/>
    </xf>
    <xf numFmtId="0" fontId="0" fillId="0" borderId="0" xfId="14" applyFont="1" applyAlignment="1">
      <alignment vertical="center" wrapText="1"/>
    </xf>
    <xf numFmtId="166" fontId="62" fillId="0" borderId="0" xfId="16" applyFont="1" applyFill="1" applyBorder="1" applyAlignment="1">
      <alignment horizontal="center" vertical="center"/>
    </xf>
    <xf numFmtId="0" fontId="2" fillId="0" borderId="0" xfId="1" applyAlignment="1">
      <alignment horizontal="left" vertical="top" wrapText="1"/>
    </xf>
    <xf numFmtId="0" fontId="12" fillId="0" borderId="0" xfId="1" applyFont="1" applyAlignment="1">
      <alignment wrapText="1"/>
    </xf>
    <xf numFmtId="0" fontId="2" fillId="0" borderId="0" xfId="1" applyAlignment="1">
      <alignment horizontal="left" indent="2"/>
    </xf>
    <xf numFmtId="1" fontId="12" fillId="0" borderId="0" xfId="1" applyNumberFormat="1" applyFont="1" applyAlignment="1">
      <alignment horizontal="left" wrapText="1"/>
    </xf>
    <xf numFmtId="0" fontId="12" fillId="0" borderId="0" xfId="1" quotePrefix="1" applyFont="1" applyAlignment="1">
      <alignment wrapText="1"/>
    </xf>
    <xf numFmtId="1" fontId="12" fillId="0" borderId="0" xfId="1" applyNumberFormat="1" applyFont="1" applyAlignment="1">
      <alignment horizontal="left"/>
    </xf>
    <xf numFmtId="0" fontId="12" fillId="0" borderId="0" xfId="1" applyFont="1" applyAlignment="1">
      <alignment vertical="center" wrapText="1"/>
    </xf>
    <xf numFmtId="0" fontId="12" fillId="0" borderId="0" xfId="14" applyFont="1" applyAlignment="1">
      <alignment horizontal="left" vertical="center" indent="1"/>
    </xf>
    <xf numFmtId="0" fontId="12" fillId="0" borderId="0" xfId="1" applyFont="1" applyAlignment="1">
      <alignment vertical="center"/>
    </xf>
    <xf numFmtId="0" fontId="0" fillId="0" borderId="0" xfId="14" applyFont="1" applyAlignment="1">
      <alignment vertical="center"/>
    </xf>
    <xf numFmtId="0" fontId="12" fillId="0" borderId="0" xfId="14" applyFont="1" applyAlignment="1">
      <alignment horizontal="left" vertical="center"/>
    </xf>
    <xf numFmtId="0" fontId="2" fillId="0" borderId="0" xfId="1" quotePrefix="1" applyAlignment="1">
      <alignment horizontal="left"/>
    </xf>
    <xf numFmtId="0" fontId="2" fillId="0" borderId="0" xfId="14" applyFont="1" applyAlignment="1">
      <alignment horizontal="left" vertical="center" indent="2"/>
    </xf>
    <xf numFmtId="0" fontId="63" fillId="0" borderId="0" xfId="14" applyFont="1" applyAlignment="1">
      <alignment vertical="center"/>
    </xf>
    <xf numFmtId="0" fontId="64" fillId="0" borderId="0" xfId="15" applyFont="1"/>
    <xf numFmtId="0" fontId="64" fillId="0" borderId="0" xfId="15" applyFont="1" applyAlignment="1">
      <alignment horizontal="center" vertical="center"/>
    </xf>
    <xf numFmtId="0" fontId="63" fillId="0" borderId="0" xfId="15" applyFont="1" applyAlignment="1">
      <alignment horizontal="center" vertical="center"/>
    </xf>
    <xf numFmtId="0" fontId="62" fillId="0" borderId="0" xfId="15" applyFont="1"/>
    <xf numFmtId="0" fontId="63" fillId="0" borderId="0" xfId="15" applyFont="1" applyAlignment="1">
      <alignment horizontal="left"/>
    </xf>
    <xf numFmtId="0" fontId="61" fillId="0" borderId="0" xfId="15" quotePrefix="1" applyFont="1" applyAlignment="1">
      <alignment horizontal="center" vertical="center"/>
    </xf>
    <xf numFmtId="0" fontId="62" fillId="0" borderId="0" xfId="15" quotePrefix="1" applyFont="1" applyAlignment="1">
      <alignment horizontal="center" vertical="center"/>
    </xf>
    <xf numFmtId="0" fontId="64" fillId="4" borderId="0" xfId="15" applyFont="1" applyFill="1"/>
    <xf numFmtId="0" fontId="63" fillId="4" borderId="0" xfId="15" applyFont="1" applyFill="1" applyAlignment="1">
      <alignment horizontal="right"/>
    </xf>
    <xf numFmtId="0" fontId="18" fillId="0" borderId="33" xfId="1" applyFont="1" applyBorder="1"/>
    <xf numFmtId="0" fontId="18" fillId="0" borderId="0" xfId="1" applyFont="1"/>
    <xf numFmtId="17" fontId="18" fillId="0" borderId="0" xfId="1" applyNumberFormat="1" applyFont="1"/>
    <xf numFmtId="0" fontId="65" fillId="0" borderId="0" xfId="1" applyFont="1"/>
    <xf numFmtId="0" fontId="66" fillId="0" borderId="0" xfId="1" applyFont="1"/>
    <xf numFmtId="0" fontId="67" fillId="0" borderId="0" xfId="1" applyFont="1" applyAlignment="1">
      <alignment horizontal="center"/>
    </xf>
    <xf numFmtId="0" fontId="43" fillId="0" borderId="0" xfId="1" applyFont="1" applyAlignment="1">
      <alignment horizontal="justify" vertical="justify" wrapText="1"/>
    </xf>
    <xf numFmtId="0" fontId="18" fillId="0" borderId="0" xfId="1" applyFont="1" applyAlignment="1">
      <alignment vertical="justify" wrapText="1"/>
    </xf>
    <xf numFmtId="0" fontId="2" fillId="0" borderId="0" xfId="1" applyAlignment="1">
      <alignment horizontal="justify" vertical="center" wrapText="1"/>
    </xf>
    <xf numFmtId="0" fontId="18" fillId="0" borderId="0" xfId="1" applyFont="1" applyAlignment="1">
      <alignment horizontal="justify" vertical="center" wrapText="1"/>
    </xf>
    <xf numFmtId="0" fontId="12" fillId="0" borderId="0" xfId="1" applyFont="1" applyAlignment="1">
      <alignment horizontal="justify" vertical="center" wrapText="1"/>
    </xf>
    <xf numFmtId="0" fontId="18" fillId="0" borderId="34" xfId="1" applyFont="1" applyBorder="1"/>
    <xf numFmtId="0" fontId="67" fillId="0" borderId="0" xfId="1" applyFont="1" applyAlignment="1">
      <alignment horizontal="center"/>
    </xf>
    <xf numFmtId="0" fontId="43" fillId="0" borderId="0" xfId="1" applyFont="1" applyAlignment="1">
      <alignment horizontal="justify" vertical="justify" wrapText="1"/>
    </xf>
    <xf numFmtId="0" fontId="2" fillId="0" borderId="0" xfId="1" applyAlignment="1">
      <alignment horizontal="justify" vertical="center" wrapText="1"/>
    </xf>
    <xf numFmtId="0" fontId="12" fillId="0" borderId="2" xfId="1" applyFont="1" applyBorder="1" applyAlignment="1">
      <alignment horizontal="center" vertical="center"/>
    </xf>
    <xf numFmtId="0" fontId="5" fillId="0" borderId="0" xfId="1" applyFont="1" applyAlignment="1">
      <alignment horizontal="center" vertical="center"/>
    </xf>
    <xf numFmtId="165" fontId="6" fillId="0" borderId="0" xfId="1" applyNumberFormat="1" applyFont="1" applyAlignment="1">
      <alignment horizontal="center" vertical="center"/>
    </xf>
    <xf numFmtId="0" fontId="8" fillId="0" borderId="0" xfId="1" applyFont="1" applyAlignment="1">
      <alignment horizontal="center" vertical="center"/>
    </xf>
    <xf numFmtId="0" fontId="10" fillId="0" borderId="1" xfId="1" applyFont="1" applyBorder="1" applyAlignment="1">
      <alignment horizontal="center" vertical="center" wrapText="1"/>
    </xf>
    <xf numFmtId="0" fontId="10" fillId="0" borderId="3" xfId="1" applyFont="1" applyBorder="1" applyAlignment="1">
      <alignment horizontal="center" vertical="center" wrapText="1"/>
    </xf>
    <xf numFmtId="0" fontId="2" fillId="0" borderId="1" xfId="1" applyBorder="1" applyAlignment="1">
      <alignment horizontal="center" vertical="center" wrapText="1"/>
    </xf>
    <xf numFmtId="0" fontId="2" fillId="0" borderId="3" xfId="1" applyBorder="1" applyAlignment="1">
      <alignment horizontal="center" vertical="center" wrapText="1"/>
    </xf>
    <xf numFmtId="0" fontId="11" fillId="0" borderId="1" xfId="1" applyFont="1" applyBorder="1" applyAlignment="1">
      <alignment horizontal="center" vertical="center" wrapText="1"/>
    </xf>
    <xf numFmtId="0" fontId="11" fillId="0" borderId="3" xfId="1" applyFont="1" applyBorder="1" applyAlignment="1">
      <alignment horizontal="center" vertical="center" wrapText="1"/>
    </xf>
    <xf numFmtId="0" fontId="56" fillId="0" borderId="0" xfId="0" applyFont="1" applyAlignment="1">
      <alignment horizontal="center" vertical="center"/>
    </xf>
    <xf numFmtId="0" fontId="60" fillId="0" borderId="12" xfId="14" applyFont="1" applyBorder="1" applyAlignment="1">
      <alignment horizontal="left" vertical="center" wrapText="1"/>
    </xf>
    <xf numFmtId="0" fontId="60" fillId="0" borderId="13" xfId="14" applyFont="1" applyBorder="1" applyAlignment="1">
      <alignment horizontal="left" vertical="center" wrapText="1"/>
    </xf>
    <xf numFmtId="0" fontId="60" fillId="0" borderId="29" xfId="14" applyFont="1" applyBorder="1" applyAlignment="1">
      <alignment horizontal="left" vertical="center" wrapText="1"/>
    </xf>
    <xf numFmtId="0" fontId="60" fillId="0" borderId="30" xfId="14" applyFont="1" applyBorder="1" applyAlignment="1">
      <alignment horizontal="left" vertical="center" wrapText="1"/>
    </xf>
    <xf numFmtId="0" fontId="60" fillId="0" borderId="31" xfId="14" applyFont="1" applyBorder="1" applyAlignment="1">
      <alignment horizontal="left" vertical="center" wrapText="1"/>
    </xf>
    <xf numFmtId="0" fontId="60" fillId="0" borderId="32" xfId="14" applyFont="1" applyBorder="1" applyAlignment="1">
      <alignment horizontal="left" vertical="center" wrapText="1"/>
    </xf>
    <xf numFmtId="0" fontId="61" fillId="0" borderId="0" xfId="15" applyFont="1" applyAlignment="1">
      <alignment horizontal="center" vertical="center"/>
    </xf>
    <xf numFmtId="0" fontId="12" fillId="0" borderId="0" xfId="1" applyFont="1" applyAlignment="1">
      <alignment horizontal="left" vertical="center"/>
    </xf>
    <xf numFmtId="0" fontId="12" fillId="0" borderId="0" xfId="14" applyFont="1" applyAlignment="1">
      <alignment horizontal="left" vertical="center"/>
    </xf>
    <xf numFmtId="0" fontId="32" fillId="0" borderId="0" xfId="6" applyFont="1" applyAlignment="1">
      <alignment horizontal="center" wrapText="1"/>
    </xf>
    <xf numFmtId="0" fontId="5" fillId="0" borderId="0" xfId="6" applyFont="1" applyAlignment="1">
      <alignment horizontal="center" wrapText="1"/>
    </xf>
    <xf numFmtId="165" fontId="6" fillId="0" borderId="0" xfId="6" applyNumberFormat="1" applyFont="1" applyAlignment="1">
      <alignment horizontal="center" wrapText="1"/>
    </xf>
    <xf numFmtId="0" fontId="6" fillId="0" borderId="0" xfId="6" applyFont="1" applyAlignment="1">
      <alignment horizontal="center" wrapText="1"/>
    </xf>
    <xf numFmtId="0" fontId="8" fillId="0" borderId="0" xfId="6" applyFont="1" applyAlignment="1">
      <alignment horizontal="center" wrapText="1"/>
    </xf>
    <xf numFmtId="0" fontId="26" fillId="0" borderId="0" xfId="6" applyFont="1" applyAlignment="1">
      <alignment horizontal="center" wrapText="1"/>
    </xf>
    <xf numFmtId="0" fontId="10" fillId="0" borderId="1" xfId="6" applyFont="1" applyBorder="1" applyAlignment="1">
      <alignment horizontal="center" vertical="center"/>
    </xf>
    <xf numFmtId="0" fontId="10" fillId="0" borderId="6" xfId="6" applyFont="1" applyBorder="1" applyAlignment="1">
      <alignment horizontal="center" vertical="center"/>
    </xf>
    <xf numFmtId="0" fontId="22" fillId="0" borderId="2" xfId="6" applyFont="1" applyBorder="1" applyAlignment="1">
      <alignment horizontal="center"/>
    </xf>
    <xf numFmtId="0" fontId="58" fillId="0" borderId="0" xfId="13" applyFont="1" applyAlignment="1">
      <alignment horizontal="left" vertical="center"/>
    </xf>
    <xf numFmtId="0" fontId="5" fillId="0" borderId="0" xfId="6" applyFont="1" applyAlignment="1">
      <alignment horizontal="center" vertical="center" wrapText="1"/>
    </xf>
    <xf numFmtId="165" fontId="6" fillId="0" borderId="0" xfId="6" applyNumberFormat="1" applyFont="1" applyAlignment="1">
      <alignment horizontal="center" vertical="center" wrapText="1"/>
    </xf>
    <xf numFmtId="0" fontId="22" fillId="0" borderId="2" xfId="6" applyFont="1" applyBorder="1" applyAlignment="1">
      <alignment horizontal="center" vertical="center"/>
    </xf>
    <xf numFmtId="0" fontId="38" fillId="0" borderId="2" xfId="6" applyFont="1" applyBorder="1" applyAlignment="1">
      <alignment horizontal="center"/>
    </xf>
    <xf numFmtId="0" fontId="5" fillId="0" borderId="0" xfId="1" applyFont="1" applyAlignment="1">
      <alignment horizontal="center"/>
    </xf>
    <xf numFmtId="0" fontId="22" fillId="0" borderId="1" xfId="1" applyFont="1" applyBorder="1" applyAlignment="1">
      <alignment horizontal="center" vertical="center"/>
    </xf>
    <xf numFmtId="0" fontId="22" fillId="0" borderId="3" xfId="1" applyFont="1" applyBorder="1" applyAlignment="1">
      <alignment horizontal="center" vertical="center"/>
    </xf>
    <xf numFmtId="0" fontId="5" fillId="0" borderId="0" xfId="1" applyFont="1" applyAlignment="1">
      <alignment horizontal="center" vertical="center" wrapText="1"/>
    </xf>
    <xf numFmtId="179" fontId="6" fillId="0" borderId="0" xfId="1" applyNumberFormat="1" applyFont="1" applyAlignment="1">
      <alignment horizontal="center"/>
    </xf>
    <xf numFmtId="0" fontId="8" fillId="0" borderId="0" xfId="1" applyFont="1" applyAlignment="1">
      <alignment horizontal="center"/>
    </xf>
    <xf numFmtId="0" fontId="22" fillId="0" borderId="8" xfId="5" applyFont="1" applyBorder="1" applyAlignment="1">
      <alignment horizontal="center"/>
    </xf>
    <xf numFmtId="0" fontId="22" fillId="0" borderId="10" xfId="5" applyFont="1" applyBorder="1" applyAlignment="1">
      <alignment horizontal="center"/>
    </xf>
    <xf numFmtId="0" fontId="22" fillId="0" borderId="7" xfId="5" applyFont="1" applyBorder="1" applyAlignment="1">
      <alignment horizontal="center" vertical="center" wrapText="1"/>
    </xf>
    <xf numFmtId="0" fontId="22" fillId="0" borderId="11" xfId="5" applyFont="1" applyBorder="1" applyAlignment="1">
      <alignment horizontal="center" vertical="center" wrapText="1"/>
    </xf>
    <xf numFmtId="0" fontId="5" fillId="0" borderId="0" xfId="5" applyFont="1" applyAlignment="1">
      <alignment horizontal="center" vertical="top" wrapText="1"/>
    </xf>
    <xf numFmtId="165" fontId="6" fillId="0" borderId="0" xfId="5" applyNumberFormat="1" applyFont="1" applyAlignment="1">
      <alignment horizontal="center"/>
    </xf>
    <xf numFmtId="0" fontId="8" fillId="0" borderId="0" xfId="5" applyFont="1" applyAlignment="1">
      <alignment horizontal="center"/>
    </xf>
    <xf numFmtId="0" fontId="22" fillId="0" borderId="7" xfId="5" applyFont="1" applyBorder="1" applyAlignment="1">
      <alignment horizontal="left" vertical="center" wrapText="1"/>
    </xf>
    <xf numFmtId="0" fontId="22" fillId="0" borderId="11" xfId="5" applyFont="1" applyBorder="1" applyAlignment="1">
      <alignment horizontal="left" vertical="center" wrapText="1"/>
    </xf>
    <xf numFmtId="169" fontId="22" fillId="0" borderId="8" xfId="5" applyNumberFormat="1" applyFont="1" applyBorder="1" applyAlignment="1">
      <alignment horizontal="center"/>
    </xf>
    <xf numFmtId="169" fontId="22" fillId="0" borderId="9" xfId="5" applyNumberFormat="1" applyFont="1" applyBorder="1" applyAlignment="1">
      <alignment horizontal="center"/>
    </xf>
    <xf numFmtId="169" fontId="22" fillId="0" borderId="10" xfId="5" applyNumberFormat="1" applyFont="1" applyBorder="1" applyAlignment="1">
      <alignment horizontal="center"/>
    </xf>
    <xf numFmtId="0" fontId="22" fillId="0" borderId="1" xfId="1" applyFont="1" applyBorder="1" applyAlignment="1" applyProtection="1">
      <alignment horizontal="center" vertical="center" wrapText="1"/>
      <protection locked="0"/>
    </xf>
    <xf numFmtId="0" fontId="22" fillId="0" borderId="0" xfId="1" applyFont="1" applyAlignment="1" applyProtection="1">
      <alignment horizontal="center" vertical="center" wrapText="1"/>
      <protection locked="0"/>
    </xf>
    <xf numFmtId="0" fontId="22" fillId="0" borderId="3" xfId="1" applyFont="1" applyBorder="1" applyAlignment="1" applyProtection="1">
      <alignment horizontal="center" vertical="center" wrapText="1"/>
      <protection locked="0"/>
    </xf>
    <xf numFmtId="0" fontId="22" fillId="0" borderId="25" xfId="1" applyFont="1" applyBorder="1" applyAlignment="1" applyProtection="1">
      <alignment horizontal="center" vertical="center"/>
      <protection locked="0"/>
    </xf>
    <xf numFmtId="0" fontId="13" fillId="0" borderId="0" xfId="11" applyNumberFormat="1" applyFont="1" applyFill="1" applyBorder="1" applyAlignment="1" applyProtection="1">
      <alignment horizontal="left" vertical="center" wrapText="1"/>
      <protection locked="0"/>
    </xf>
    <xf numFmtId="0" fontId="5" fillId="0" borderId="0" xfId="1" applyFont="1" applyAlignment="1" applyProtection="1">
      <alignment horizontal="center" vertical="center"/>
      <protection locked="0"/>
    </xf>
    <xf numFmtId="181" fontId="6" fillId="0" borderId="0" xfId="1" applyNumberFormat="1" applyFont="1" applyAlignment="1" applyProtection="1">
      <alignment horizontal="center"/>
      <protection locked="0"/>
    </xf>
    <xf numFmtId="0" fontId="22" fillId="0" borderId="1" xfId="1" applyFont="1" applyBorder="1" applyAlignment="1" applyProtection="1">
      <alignment horizontal="center" vertical="center"/>
      <protection locked="0"/>
    </xf>
    <xf numFmtId="0" fontId="22" fillId="0" borderId="0" xfId="1" applyFont="1" applyAlignment="1" applyProtection="1">
      <alignment horizontal="center" vertical="center"/>
      <protection locked="0"/>
    </xf>
    <xf numFmtId="0" fontId="22" fillId="0" borderId="3" xfId="1" applyFont="1" applyBorder="1" applyAlignment="1" applyProtection="1">
      <alignment horizontal="center" vertical="center"/>
      <protection locked="0"/>
    </xf>
    <xf numFmtId="0" fontId="22" fillId="0" borderId="27" xfId="1" applyFont="1" applyBorder="1" applyAlignment="1" applyProtection="1">
      <alignment horizontal="center" vertical="center"/>
      <protection locked="0"/>
    </xf>
    <xf numFmtId="0" fontId="22" fillId="0" borderId="27" xfId="1" applyFont="1" applyBorder="1" applyAlignment="1" applyProtection="1">
      <alignment horizontal="center" vertical="center" wrapText="1"/>
      <protection locked="0"/>
    </xf>
    <xf numFmtId="2" fontId="22" fillId="0" borderId="1" xfId="1" applyNumberFormat="1" applyFont="1" applyBorder="1" applyAlignment="1">
      <alignment horizontal="center" vertical="center" wrapText="1"/>
    </xf>
    <xf numFmtId="0" fontId="11" fillId="0" borderId="3" xfId="1" applyFont="1" applyBorder="1" applyAlignment="1">
      <alignment horizontal="center"/>
    </xf>
    <xf numFmtId="0" fontId="5" fillId="0" borderId="0" xfId="1" applyFont="1" applyAlignment="1">
      <alignment horizontal="center" wrapText="1"/>
    </xf>
    <xf numFmtId="0" fontId="22" fillId="0" borderId="1" xfId="1" applyFont="1" applyBorder="1" applyAlignment="1">
      <alignment horizontal="center" vertical="center" wrapText="1"/>
    </xf>
    <xf numFmtId="0" fontId="22" fillId="0" borderId="3" xfId="1" applyFont="1" applyBorder="1" applyAlignment="1">
      <alignment horizontal="center" vertical="center" wrapText="1"/>
    </xf>
    <xf numFmtId="2" fontId="11" fillId="0" borderId="1" xfId="1" applyNumberFormat="1" applyFont="1" applyBorder="1" applyAlignment="1">
      <alignment horizontal="center" vertical="center" wrapText="1"/>
    </xf>
    <xf numFmtId="2" fontId="11" fillId="0" borderId="3" xfId="1" applyNumberFormat="1" applyFont="1" applyBorder="1" applyAlignment="1">
      <alignment horizontal="center" vertical="center" wrapText="1"/>
    </xf>
    <xf numFmtId="0" fontId="11" fillId="0" borderId="3" xfId="1" applyFont="1" applyBorder="1" applyAlignment="1">
      <alignment horizontal="center" wrapText="1"/>
    </xf>
    <xf numFmtId="0" fontId="68" fillId="0" borderId="0" xfId="0" applyFont="1" applyAlignment="1">
      <alignment vertical="center"/>
    </xf>
    <xf numFmtId="0" fontId="5" fillId="3" borderId="0" xfId="17" applyFont="1" applyFill="1" applyAlignment="1">
      <alignment horizontal="center"/>
    </xf>
    <xf numFmtId="0" fontId="2" fillId="3" borderId="0" xfId="17" applyFill="1"/>
    <xf numFmtId="0" fontId="2" fillId="3" borderId="0" xfId="17" applyFill="1"/>
    <xf numFmtId="165" fontId="6" fillId="3" borderId="0" xfId="17" applyNumberFormat="1" applyFont="1" applyFill="1" applyAlignment="1">
      <alignment horizontal="center"/>
    </xf>
    <xf numFmtId="0" fontId="8" fillId="3" borderId="0" xfId="17" applyFont="1" applyFill="1" applyAlignment="1">
      <alignment horizontal="center"/>
    </xf>
    <xf numFmtId="0" fontId="69" fillId="3" borderId="0" xfId="17" applyFont="1" applyFill="1"/>
    <xf numFmtId="183" fontId="70" fillId="3" borderId="0" xfId="17" applyNumberFormat="1" applyFont="1" applyFill="1" applyAlignment="1">
      <alignment horizontal="left"/>
    </xf>
    <xf numFmtId="0" fontId="71" fillId="3" borderId="1" xfId="17" applyFont="1" applyFill="1" applyBorder="1"/>
    <xf numFmtId="0" fontId="22" fillId="3" borderId="1" xfId="18" applyFont="1" applyFill="1" applyBorder="1" applyAlignment="1">
      <alignment horizontal="center" vertical="center" wrapText="1"/>
    </xf>
    <xf numFmtId="0" fontId="2" fillId="0" borderId="1" xfId="17" applyBorder="1"/>
    <xf numFmtId="0" fontId="71" fillId="3" borderId="0" xfId="17" applyFont="1" applyFill="1" applyAlignment="1">
      <alignment horizontal="center"/>
    </xf>
    <xf numFmtId="0" fontId="11" fillId="3" borderId="35" xfId="18" applyFont="1" applyFill="1" applyBorder="1" applyAlignment="1">
      <alignment horizontal="center" vertical="center" wrapText="1"/>
    </xf>
    <xf numFmtId="0" fontId="71" fillId="3" borderId="6" xfId="17" applyFont="1" applyFill="1" applyBorder="1"/>
    <xf numFmtId="37" fontId="73" fillId="3" borderId="6" xfId="17" quotePrefix="1" applyNumberFormat="1" applyFont="1" applyFill="1" applyBorder="1" applyAlignment="1">
      <alignment horizontal="center" vertical="center"/>
    </xf>
    <xf numFmtId="0" fontId="39" fillId="3" borderId="24" xfId="17" applyFont="1" applyFill="1" applyBorder="1"/>
    <xf numFmtId="37" fontId="39" fillId="3" borderId="0" xfId="17" applyNumberFormat="1" applyFont="1" applyFill="1"/>
    <xf numFmtId="0" fontId="11" fillId="3" borderId="0" xfId="17" applyFont="1" applyFill="1"/>
    <xf numFmtId="184" fontId="39" fillId="3" borderId="0" xfId="17" applyNumberFormat="1" applyFont="1" applyFill="1" applyAlignment="1">
      <alignment horizontal="left" vertical="center"/>
    </xf>
    <xf numFmtId="41" fontId="39" fillId="3" borderId="0" xfId="17" applyNumberFormat="1" applyFont="1" applyFill="1" applyAlignment="1">
      <alignment vertical="center"/>
    </xf>
    <xf numFmtId="41" fontId="74" fillId="3" borderId="0" xfId="17" applyNumberFormat="1" applyFont="1" applyFill="1" applyAlignment="1">
      <alignment vertical="center"/>
    </xf>
    <xf numFmtId="184" fontId="74" fillId="3" borderId="5" xfId="17" applyNumberFormat="1" applyFont="1" applyFill="1" applyBorder="1" applyAlignment="1">
      <alignment horizontal="left" vertical="center"/>
    </xf>
    <xf numFmtId="41" fontId="74" fillId="3" borderId="5" xfId="17" applyNumberFormat="1" applyFont="1" applyFill="1" applyBorder="1" applyAlignment="1">
      <alignment vertical="center"/>
    </xf>
    <xf numFmtId="184" fontId="13" fillId="3" borderId="0" xfId="17" applyNumberFormat="1" applyFont="1" applyFill="1"/>
    <xf numFmtId="0" fontId="13" fillId="3" borderId="0" xfId="17" applyFont="1" applyFill="1" applyAlignment="1">
      <alignment horizontal="left" vertical="top" wrapText="1"/>
    </xf>
    <xf numFmtId="0" fontId="39" fillId="3" borderId="0" xfId="17" applyFont="1" applyFill="1" applyAlignment="1">
      <alignment vertical="center"/>
    </xf>
  </cellXfs>
  <cellStyles count="19">
    <cellStyle name="Hipervínculo" xfId="13" builtinId="8"/>
    <cellStyle name="Millares [0]_1.2.4_36Estruct%-credIndirectXEmp04-01" xfId="3" xr:uid="{E36762F2-21CF-4EB4-B051-BE0DBE902B7E}"/>
    <cellStyle name="Millares 2" xfId="4" xr:uid="{100E76B0-8EDE-4A5A-856D-12F4278B1E68}"/>
    <cellStyle name="Millares 2 2" xfId="16" xr:uid="{63AE2DB8-3480-4C18-98EE-A6AF25FB4570}"/>
    <cellStyle name="Millares 7" xfId="12" xr:uid="{A81A0EA9-F14F-4C9D-830B-CDAE1F473DD2}"/>
    <cellStyle name="Millares_01-25 Bcos Ene-2002" xfId="11" xr:uid="{C60C39CE-0129-4476-9BEC-A32AE1EDACD3}"/>
    <cellStyle name="Millares_14-Indicadores Bcos" xfId="10" xr:uid="{0770AF85-ED4F-42E1-8939-61A193CC3F7C}"/>
    <cellStyle name="Millares_35-43 Bcos Ene-2002" xfId="2" xr:uid="{668CBF0F-4702-4C94-A2C2-4A493870BE7E}"/>
    <cellStyle name="Normal" xfId="0" builtinId="0"/>
    <cellStyle name="Normal 2" xfId="1" xr:uid="{746CEBAB-7A72-40C0-81AD-A15E7ACF26AB}"/>
    <cellStyle name="Normal 2 2" xfId="14" xr:uid="{9CBF5135-C7E9-47B3-B464-5A5213E78F3F}"/>
    <cellStyle name="Normal 2 2 2" xfId="17" xr:uid="{67D728AA-2739-495E-9CBA-1C79CE38B13A}"/>
    <cellStyle name="Normal 3" xfId="5" xr:uid="{3801F8F8-6901-4C12-B414-BE30CB0E5B4D}"/>
    <cellStyle name="Normal 3 2" xfId="15" xr:uid="{2174F843-6699-42AA-855C-DB2611FAEEE2}"/>
    <cellStyle name="Normal 4" xfId="9" xr:uid="{BBC17F1F-4FE1-4B7B-981C-79AAA71F2A01}"/>
    <cellStyle name="Normal_BG-bcos-Jul-2001" xfId="7" xr:uid="{26657BEC-2052-4CB1-8734-127574948C41}"/>
    <cellStyle name="Normal_BG-Nac y Cof 062001" xfId="6" xr:uid="{6C144144-5F99-4D06-AD13-FA82B8E5CD52}"/>
    <cellStyle name="Normal_Palanca_06.99" xfId="18" xr:uid="{78B75512-1696-4904-9BD6-E1D98F40B8FA}"/>
    <cellStyle name="Porcentaje 2" xfId="8" xr:uid="{BF452C11-D9A5-4E7E-8F3A-2D079FD935F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8.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5.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1.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externalLink" Target="externalLinks/externalLink9.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24766</xdr:rowOff>
    </xdr:from>
    <xdr:to>
      <xdr:col>6</xdr:col>
      <xdr:colOff>226695</xdr:colOff>
      <xdr:row>14</xdr:row>
      <xdr:rowOff>194311</xdr:rowOff>
    </xdr:to>
    <xdr:pic>
      <xdr:nvPicPr>
        <xdr:cNvPr id="2" name="1 Imagen" descr="C:\Documents and Settings\cmercado\Mis documentos\Cathy Mercado\LOGOS\con República del Perú\Logo SBS RDP BN final.jpg">
          <a:extLst>
            <a:ext uri="{FF2B5EF4-FFF2-40B4-BE49-F238E27FC236}">
              <a16:creationId xmlns:a16="http://schemas.microsoft.com/office/drawing/2014/main" id="{710DEB34-A433-4766-A60F-7EF4C25B8A52}"/>
            </a:ext>
          </a:extLst>
        </xdr:cNvPr>
        <xdr:cNvPicPr/>
      </xdr:nvPicPr>
      <xdr:blipFill>
        <a:blip xmlns:r="http://schemas.openxmlformats.org/officeDocument/2006/relationships" r:embed="rId1"/>
        <a:srcRect/>
        <a:stretch>
          <a:fillRect/>
        </a:stretch>
      </xdr:blipFill>
      <xdr:spPr bwMode="auto">
        <a:xfrm>
          <a:off x="2068830" y="1716406"/>
          <a:ext cx="2707005" cy="135826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bs\data\Boletin-Bcos\F&#243;rmula%20Excel-Siscor\Bcos\Estad&#237;stica%20Banco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Oborda\Financ\Efra&#237;n\Bancos\FormatosPublicaciones\01-25%20Bcos%20Ene-200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K:\Pc-OBorda\Boletin-Bcos\BOLETIN%20PUBLIC%20WEB\2025\Ago\Estatales\Data\Plantilla%20BG%20y%20EGP%20Ent.%20Estatales%20e%20Indicadores%20Ago%202025.xlsm" TargetMode="External"/><Relationship Id="rId1" Type="http://schemas.openxmlformats.org/officeDocument/2006/relationships/externalLinkPath" Target="/Pc-OBorda/Boletin-Bcos/BOLETIN%20PUBLIC%20WEB/2025/Ago/Estatales/Data/Plantilla%20BG%20y%20EGP%20Ent.%20Estatales%20e%20Indicadores%20Ago%202025.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bs.gob.pe\data\esteco\Esteco\ASF\Bolet&#237;n\Nuevas%20REFERENCIAS\Entidades%20Estatales\Plantilla%20Palanca%20Estatales_v6.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bs.gob.pe\data\Informes\2009\04%20Abr\Palanca\fx%20risk%20&amp;%20trading%20portfolio%20feb09%20(version%20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mailweb.sbs.gob.pe/BOLETIN/MENSUAL/Inf-financiera/2002/2002-03/Web/Public/01-25%20Bcos%20Mar-20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bs.gob.pe\data\Informes\2008\05%20May\Reporte%20Mensual%20de%20Mercado\ReporteMensualRM1MAYO200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sheetName val="2"/>
      <sheetName val="3"/>
      <sheetName val="4"/>
      <sheetName val="6"/>
      <sheetName val="5"/>
      <sheetName val="7"/>
      <sheetName val="8"/>
      <sheetName val="9"/>
      <sheetName val="Anexo"/>
      <sheetName val="A10"/>
      <sheetName val="Hoja2"/>
      <sheetName val="RCG"/>
      <sheetName val="Data"/>
    </sheetNames>
    <sheetDataSet>
      <sheetData sheetId="0">
        <row r="3">
          <cell r="B3">
            <v>45900</v>
          </cell>
        </row>
      </sheetData>
      <sheetData sheetId="1"/>
      <sheetData sheetId="2"/>
      <sheetData sheetId="3"/>
      <sheetData sheetId="4"/>
      <sheetData sheetId="5"/>
      <sheetData sheetId="6">
        <row r="3">
          <cell r="B3">
            <v>45900</v>
          </cell>
        </row>
      </sheetData>
      <sheetData sheetId="7"/>
      <sheetData sheetId="8"/>
      <sheetData sheetId="9"/>
      <sheetData sheetId="10"/>
      <sheetData sheetId="11"/>
      <sheetData sheetId="12"/>
      <sheetData sheetId="1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lanca"/>
      <sheetName val="13"/>
      <sheetName val="PE"/>
      <sheetName val="14"/>
    </sheetNames>
    <sheetDataSet>
      <sheetData sheetId="0"/>
      <sheetData sheetId="1"/>
      <sheetData sheetId="2"/>
      <sheetData sheetId="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sicion ME"/>
      <sheetName val="Req Patrimonial"/>
      <sheetName val="cdo 23"/>
      <sheetName val="cdo 25"/>
      <sheetName val="Instrucciones"/>
    </sheetNames>
    <sheetDataSet>
      <sheetData sheetId="0">
        <row r="1">
          <cell r="C1">
            <v>39903</v>
          </cell>
        </row>
        <row r="34">
          <cell r="B34" t="str">
            <v>BCP</v>
          </cell>
          <cell r="C34" t="str">
            <v>BCP</v>
          </cell>
          <cell r="D34">
            <v>3427787.8114800001</v>
          </cell>
          <cell r="E34">
            <v>5881996.5731099993</v>
          </cell>
          <cell r="F34">
            <v>2796397.3939299998</v>
          </cell>
          <cell r="G34">
            <v>5289095.4106200002</v>
          </cell>
          <cell r="H34">
            <v>2796397.4458900001</v>
          </cell>
          <cell r="I34">
            <v>5289095.46251</v>
          </cell>
        </row>
        <row r="35">
          <cell r="B35" t="str">
            <v>CON</v>
          </cell>
          <cell r="C35" t="str">
            <v>BBVA_CONTINENTAL</v>
          </cell>
          <cell r="D35">
            <v>6331850.9950999999</v>
          </cell>
          <cell r="E35">
            <v>6088135.9830400003</v>
          </cell>
          <cell r="F35">
            <v>6007551.7244100003</v>
          </cell>
          <cell r="G35">
            <v>4803021.7759999996</v>
          </cell>
          <cell r="H35">
            <v>6007551.72425</v>
          </cell>
          <cell r="I35">
            <v>4803021.7759799995</v>
          </cell>
        </row>
        <row r="36">
          <cell r="B36" t="str">
            <v>INT</v>
          </cell>
          <cell r="C36" t="str">
            <v>INTERBANK</v>
          </cell>
          <cell r="D36">
            <v>1249343.5032200001</v>
          </cell>
          <cell r="E36">
            <v>1846474.9343800002</v>
          </cell>
          <cell r="F36">
            <v>1136262.4470899999</v>
          </cell>
          <cell r="G36">
            <v>1839359.6385299999</v>
          </cell>
          <cell r="H36">
            <v>1136262.44704</v>
          </cell>
          <cell r="I36">
            <v>1839359.63849</v>
          </cell>
        </row>
        <row r="37">
          <cell r="B37" t="str">
            <v>SCO</v>
          </cell>
          <cell r="C37" t="str">
            <v>SCOTIABANK</v>
          </cell>
          <cell r="D37">
            <v>3720149.7927199998</v>
          </cell>
          <cell r="E37">
            <v>4889879.8330100002</v>
          </cell>
          <cell r="F37">
            <v>3707953.8924600002</v>
          </cell>
          <cell r="G37">
            <v>4852229.2752</v>
          </cell>
          <cell r="H37">
            <v>3707953.8924099999</v>
          </cell>
          <cell r="I37">
            <v>4852229.2752099996</v>
          </cell>
        </row>
        <row r="38">
          <cell r="B38" t="str">
            <v>FIN</v>
          </cell>
          <cell r="C38" t="str">
            <v>FINANCIERO</v>
          </cell>
          <cell r="D38">
            <v>0</v>
          </cell>
          <cell r="E38">
            <v>3451.5930800000001</v>
          </cell>
          <cell r="F38">
            <v>0</v>
          </cell>
          <cell r="G38">
            <v>3451.5930800000001</v>
          </cell>
          <cell r="H38">
            <v>0</v>
          </cell>
          <cell r="I38">
            <v>3451.5930699999999</v>
          </cell>
        </row>
        <row r="39">
          <cell r="B39" t="str">
            <v>COM</v>
          </cell>
          <cell r="C39" t="str">
            <v>COMERCIO</v>
          </cell>
          <cell r="D39">
            <v>0</v>
          </cell>
          <cell r="E39">
            <v>0</v>
          </cell>
          <cell r="F39">
            <v>0</v>
          </cell>
          <cell r="G39">
            <v>0</v>
          </cell>
          <cell r="H39">
            <v>0</v>
          </cell>
          <cell r="I39">
            <v>0</v>
          </cell>
        </row>
        <row r="40">
          <cell r="B40" t="str">
            <v>HSB</v>
          </cell>
          <cell r="C40" t="str">
            <v>HSBC</v>
          </cell>
          <cell r="D40">
            <v>151330.97839999999</v>
          </cell>
          <cell r="E40">
            <v>425154.5</v>
          </cell>
          <cell r="F40">
            <v>0</v>
          </cell>
          <cell r="G40">
            <v>0</v>
          </cell>
          <cell r="H40">
            <v>151330.97839999999</v>
          </cell>
          <cell r="I40">
            <v>425154.5</v>
          </cell>
        </row>
        <row r="41">
          <cell r="B41" t="str">
            <v>CIT</v>
          </cell>
          <cell r="C41" t="str">
            <v>CITIBANK</v>
          </cell>
          <cell r="D41">
            <v>1976865.6606600001</v>
          </cell>
          <cell r="E41">
            <v>2370556.22731</v>
          </cell>
          <cell r="F41">
            <v>1715828.7604100001</v>
          </cell>
          <cell r="G41">
            <v>2146216.3988900003</v>
          </cell>
          <cell r="H41">
            <v>1715828.7604100001</v>
          </cell>
          <cell r="I41">
            <v>2146216.39891</v>
          </cell>
        </row>
        <row r="42">
          <cell r="B42" t="str">
            <v>BIF</v>
          </cell>
          <cell r="C42" t="str">
            <v>BIF</v>
          </cell>
          <cell r="D42">
            <v>12990.1662</v>
          </cell>
          <cell r="E42">
            <v>13267.125880000001</v>
          </cell>
          <cell r="F42">
            <v>6495.0835800000004</v>
          </cell>
          <cell r="G42">
            <v>6772.0432599999995</v>
          </cell>
          <cell r="H42">
            <v>6495.0830999999998</v>
          </cell>
          <cell r="I42">
            <v>6772.0427800000007</v>
          </cell>
        </row>
        <row r="43">
          <cell r="B43" t="str">
            <v>MIB</v>
          </cell>
          <cell r="C43" t="str">
            <v>MIBANCO</v>
          </cell>
          <cell r="D43">
            <v>30029.5</v>
          </cell>
          <cell r="E43">
            <v>0</v>
          </cell>
          <cell r="F43">
            <v>30029.5</v>
          </cell>
          <cell r="G43">
            <v>0</v>
          </cell>
          <cell r="H43">
            <v>30029.5</v>
          </cell>
          <cell r="I43">
            <v>0</v>
          </cell>
        </row>
        <row r="44">
          <cell r="B44" t="str">
            <v>FAL</v>
          </cell>
          <cell r="C44" t="str">
            <v>FALABELLA</v>
          </cell>
          <cell r="D44">
            <v>0</v>
          </cell>
          <cell r="E44">
            <v>0</v>
          </cell>
          <cell r="F44">
            <v>0</v>
          </cell>
          <cell r="G44">
            <v>0</v>
          </cell>
          <cell r="H44">
            <v>0</v>
          </cell>
          <cell r="I44">
            <v>0</v>
          </cell>
        </row>
        <row r="45">
          <cell r="B45" t="str">
            <v>RIP</v>
          </cell>
          <cell r="C45" t="str">
            <v>RIPLEY</v>
          </cell>
          <cell r="D45">
            <v>0</v>
          </cell>
          <cell r="E45">
            <v>0</v>
          </cell>
          <cell r="F45">
            <v>0</v>
          </cell>
          <cell r="G45">
            <v>0</v>
          </cell>
          <cell r="H45">
            <v>0</v>
          </cell>
          <cell r="I45">
            <v>0</v>
          </cell>
        </row>
        <row r="46">
          <cell r="B46" t="str">
            <v>AZT</v>
          </cell>
          <cell r="C46" t="str">
            <v>AZTECA</v>
          </cell>
          <cell r="D46">
            <v>0</v>
          </cell>
          <cell r="E46">
            <v>0</v>
          </cell>
          <cell r="F46">
            <v>0</v>
          </cell>
          <cell r="G46">
            <v>0</v>
          </cell>
          <cell r="H46">
            <v>0</v>
          </cell>
          <cell r="I46">
            <v>0</v>
          </cell>
        </row>
        <row r="47">
          <cell r="B47" t="str">
            <v>SAN</v>
          </cell>
          <cell r="C47" t="str">
            <v>SANTANDER</v>
          </cell>
          <cell r="D47">
            <v>215760.36100999999</v>
          </cell>
          <cell r="E47">
            <v>532358.21579000005</v>
          </cell>
          <cell r="F47">
            <v>215760.36099000002</v>
          </cell>
          <cell r="G47">
            <v>532358.21583</v>
          </cell>
          <cell r="H47">
            <v>215760.36099000002</v>
          </cell>
          <cell r="I47">
            <v>532358.21577000001</v>
          </cell>
        </row>
        <row r="48">
          <cell r="B48" t="str">
            <v>DEU</v>
          </cell>
          <cell r="C48" t="str">
            <v>DEUTSCHE</v>
          </cell>
          <cell r="D48">
            <v>859626.65998</v>
          </cell>
          <cell r="E48">
            <v>783396.29135000007</v>
          </cell>
          <cell r="F48">
            <v>859626.65998</v>
          </cell>
          <cell r="G48">
            <v>783396.29135000007</v>
          </cell>
          <cell r="H48">
            <v>859626.65998</v>
          </cell>
          <cell r="I48">
            <v>783396.29135000007</v>
          </cell>
        </row>
        <row r="49">
          <cell r="B49" t="str">
            <v>SIS</v>
          </cell>
          <cell r="C49" t="str">
            <v>SISTEMA</v>
          </cell>
          <cell r="D49">
            <v>17975735.428769998</v>
          </cell>
          <cell r="E49">
            <v>22834671.276950002</v>
          </cell>
          <cell r="F49">
            <v>16475905.82285</v>
          </cell>
          <cell r="G49">
            <v>20255900.642759997</v>
          </cell>
          <cell r="H49">
            <v>16627236.852469999</v>
          </cell>
          <cell r="I49">
            <v>20681055.19407</v>
          </cell>
        </row>
        <row r="56">
          <cell r="B56" t="str">
            <v>BCP</v>
          </cell>
          <cell r="C56" t="str">
            <v>BCP</v>
          </cell>
          <cell r="D56">
            <v>550798.61311999999</v>
          </cell>
          <cell r="E56">
            <v>1323436.0395799999</v>
          </cell>
          <cell r="F56">
            <v>550798.61326999997</v>
          </cell>
          <cell r="G56">
            <v>1323436.0399100001</v>
          </cell>
          <cell r="H56">
            <v>550798.61311000003</v>
          </cell>
          <cell r="I56">
            <v>1323436.0395899999</v>
          </cell>
        </row>
        <row r="57">
          <cell r="B57" t="str">
            <v>CON</v>
          </cell>
          <cell r="C57" t="str">
            <v>BBVA_CONTINENTAL</v>
          </cell>
          <cell r="D57">
            <v>456153.88574</v>
          </cell>
          <cell r="E57">
            <v>645199.85201000003</v>
          </cell>
          <cell r="F57">
            <v>456153.88477999996</v>
          </cell>
          <cell r="G57">
            <v>645199.85840999999</v>
          </cell>
          <cell r="H57">
            <v>456153.88574</v>
          </cell>
          <cell r="I57">
            <v>645199.85201000003</v>
          </cell>
        </row>
        <row r="58">
          <cell r="B58" t="str">
            <v>INT</v>
          </cell>
          <cell r="C58" t="str">
            <v>INTERBANK</v>
          </cell>
          <cell r="D58">
            <v>0</v>
          </cell>
          <cell r="E58">
            <v>316100</v>
          </cell>
          <cell r="F58">
            <v>0</v>
          </cell>
          <cell r="G58">
            <v>316100</v>
          </cell>
          <cell r="H58">
            <v>0</v>
          </cell>
          <cell r="I58">
            <v>316100</v>
          </cell>
        </row>
        <row r="59">
          <cell r="B59" t="str">
            <v>SCO</v>
          </cell>
          <cell r="C59" t="str">
            <v>SCOTIABANK</v>
          </cell>
          <cell r="D59">
            <v>0</v>
          </cell>
          <cell r="E59">
            <v>0</v>
          </cell>
          <cell r="F59">
            <v>0</v>
          </cell>
          <cell r="G59">
            <v>0</v>
          </cell>
          <cell r="H59">
            <v>0</v>
          </cell>
          <cell r="I59">
            <v>0</v>
          </cell>
        </row>
        <row r="60">
          <cell r="B60" t="str">
            <v>FIN</v>
          </cell>
          <cell r="C60" t="str">
            <v>FINANCIERO</v>
          </cell>
          <cell r="D60">
            <v>0</v>
          </cell>
          <cell r="E60">
            <v>0</v>
          </cell>
          <cell r="F60">
            <v>0</v>
          </cell>
          <cell r="G60">
            <v>0</v>
          </cell>
          <cell r="H60">
            <v>0</v>
          </cell>
          <cell r="I60">
            <v>0</v>
          </cell>
        </row>
        <row r="61">
          <cell r="B61" t="str">
            <v>COM</v>
          </cell>
          <cell r="C61" t="str">
            <v>COMERCIO</v>
          </cell>
          <cell r="D61">
            <v>0</v>
          </cell>
          <cell r="E61">
            <v>0</v>
          </cell>
          <cell r="F61">
            <v>0</v>
          </cell>
          <cell r="G61">
            <v>0</v>
          </cell>
          <cell r="H61">
            <v>0</v>
          </cell>
          <cell r="I61">
            <v>0</v>
          </cell>
        </row>
        <row r="62">
          <cell r="B62" t="str">
            <v>HSB</v>
          </cell>
          <cell r="C62" t="str">
            <v>HSBC</v>
          </cell>
          <cell r="D62">
            <v>0</v>
          </cell>
          <cell r="E62">
            <v>0</v>
          </cell>
          <cell r="F62">
            <v>0</v>
          </cell>
          <cell r="G62">
            <v>0</v>
          </cell>
          <cell r="H62">
            <v>0</v>
          </cell>
          <cell r="I62">
            <v>0</v>
          </cell>
        </row>
        <row r="63">
          <cell r="B63" t="str">
            <v>CIT</v>
          </cell>
          <cell r="C63" t="str">
            <v>CITIBANK</v>
          </cell>
          <cell r="D63">
            <v>33617.249950000005</v>
          </cell>
          <cell r="E63">
            <v>18966</v>
          </cell>
          <cell r="F63">
            <v>19076.649949999999</v>
          </cell>
          <cell r="G63">
            <v>35488.91764</v>
          </cell>
          <cell r="H63">
            <v>19076.649949999999</v>
          </cell>
          <cell r="I63">
            <v>35488.91764</v>
          </cell>
        </row>
        <row r="64">
          <cell r="B64" t="str">
            <v>BIF</v>
          </cell>
          <cell r="C64" t="str">
            <v>BIF</v>
          </cell>
          <cell r="D64">
            <v>0</v>
          </cell>
          <cell r="E64">
            <v>0</v>
          </cell>
          <cell r="F64">
            <v>0</v>
          </cell>
          <cell r="G64">
            <v>0</v>
          </cell>
          <cell r="H64">
            <v>0</v>
          </cell>
          <cell r="I64">
            <v>0</v>
          </cell>
        </row>
        <row r="65">
          <cell r="B65" t="str">
            <v>MIB</v>
          </cell>
          <cell r="C65" t="str">
            <v>MIBANCO</v>
          </cell>
          <cell r="D65">
            <v>0</v>
          </cell>
          <cell r="E65">
            <v>0</v>
          </cell>
          <cell r="F65">
            <v>0</v>
          </cell>
          <cell r="G65">
            <v>0</v>
          </cell>
          <cell r="H65">
            <v>0</v>
          </cell>
          <cell r="I65">
            <v>0</v>
          </cell>
        </row>
        <row r="66">
          <cell r="B66" t="str">
            <v>FAL</v>
          </cell>
          <cell r="C66" t="str">
            <v>FALABELLA</v>
          </cell>
          <cell r="D66">
            <v>0</v>
          </cell>
          <cell r="E66">
            <v>0</v>
          </cell>
          <cell r="F66">
            <v>0</v>
          </cell>
          <cell r="G66">
            <v>0</v>
          </cell>
          <cell r="H66">
            <v>0</v>
          </cell>
          <cell r="I66">
            <v>0</v>
          </cell>
        </row>
        <row r="67">
          <cell r="B67" t="str">
            <v>RIP</v>
          </cell>
          <cell r="C67" t="str">
            <v>RIPLEY</v>
          </cell>
          <cell r="D67">
            <v>0</v>
          </cell>
          <cell r="E67">
            <v>0</v>
          </cell>
          <cell r="F67">
            <v>0</v>
          </cell>
          <cell r="G67">
            <v>0</v>
          </cell>
          <cell r="H67">
            <v>0</v>
          </cell>
          <cell r="I67">
            <v>0</v>
          </cell>
        </row>
        <row r="68">
          <cell r="B68" t="str">
            <v>AZT</v>
          </cell>
          <cell r="C68" t="str">
            <v>AZTECA</v>
          </cell>
          <cell r="D68">
            <v>0</v>
          </cell>
          <cell r="E68">
            <v>0</v>
          </cell>
          <cell r="F68">
            <v>0</v>
          </cell>
          <cell r="G68">
            <v>0</v>
          </cell>
          <cell r="H68">
            <v>0</v>
          </cell>
          <cell r="I68">
            <v>0</v>
          </cell>
        </row>
        <row r="69">
          <cell r="B69" t="str">
            <v>SAN</v>
          </cell>
          <cell r="C69" t="str">
            <v>SANTANDER</v>
          </cell>
          <cell r="D69">
            <v>0</v>
          </cell>
          <cell r="E69">
            <v>0</v>
          </cell>
          <cell r="F69">
            <v>0</v>
          </cell>
          <cell r="G69">
            <v>0</v>
          </cell>
          <cell r="H69">
            <v>0</v>
          </cell>
          <cell r="I69">
            <v>0</v>
          </cell>
        </row>
        <row r="70">
          <cell r="B70" t="str">
            <v>DEU</v>
          </cell>
          <cell r="C70" t="str">
            <v>DEUTSCHE</v>
          </cell>
          <cell r="D70">
            <v>0</v>
          </cell>
          <cell r="E70">
            <v>0</v>
          </cell>
          <cell r="F70">
            <v>0</v>
          </cell>
          <cell r="G70">
            <v>0</v>
          </cell>
          <cell r="H70">
            <v>0</v>
          </cell>
          <cell r="I70">
            <v>0</v>
          </cell>
        </row>
        <row r="71">
          <cell r="B71" t="str">
            <v>SIS</v>
          </cell>
          <cell r="C71" t="str">
            <v>SISTEMA</v>
          </cell>
          <cell r="D71">
            <v>1040569.7488099999</v>
          </cell>
          <cell r="E71">
            <v>2303701.8915900001</v>
          </cell>
          <cell r="F71">
            <v>1026029.1479999999</v>
          </cell>
          <cell r="G71">
            <v>2320224.8159600003</v>
          </cell>
          <cell r="H71">
            <v>1026029.1488000001</v>
          </cell>
          <cell r="I71">
            <v>2320224.8092399999</v>
          </cell>
        </row>
      </sheetData>
      <sheetData sheetId="1"/>
      <sheetData sheetId="2"/>
      <sheetData sheetId="3"/>
      <sheetData sheetId="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 val="Posicion M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_Mensaje"/>
      <sheetName val="BD_Datos"/>
      <sheetName val="BD_Grafico1"/>
      <sheetName val="Grafico1"/>
      <sheetName val="BD_Grafico2"/>
      <sheetName val="BD_Grafico3"/>
      <sheetName val="Grafico2"/>
      <sheetName val="Grafico3"/>
      <sheetName val="BD_Grafico4"/>
      <sheetName val="BD_Grafico5"/>
      <sheetName val="Grafico4"/>
      <sheetName val="Grafico5"/>
      <sheetName val="BD_Grafico6"/>
      <sheetName val="Grafico6"/>
      <sheetName val="BD_Grafico7"/>
      <sheetName val="Grafico7"/>
      <sheetName val="BD_Cuadro1"/>
      <sheetName val="Cuadro1"/>
      <sheetName val="Cuadro2"/>
      <sheetName val="Cuadro3"/>
      <sheetName val="Cuadro4"/>
      <sheetName val="Cuadro5"/>
      <sheetName val="Cuadro6"/>
      <sheetName val="Cuadro7"/>
      <sheetName val="Cuadro8"/>
      <sheetName val="Cuadro23"/>
      <sheetName val="Cuadro25"/>
      <sheetName val="02-T_DEP"/>
    </sheetNames>
    <sheetDataSet>
      <sheetData sheetId="0"/>
      <sheetData sheetId="1">
        <row r="3">
          <cell r="B3">
            <v>39599</v>
          </cell>
          <cell r="D3">
            <v>39233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474C42-5403-44F0-AA70-3720E403950E}">
  <sheetPr codeName="Hoja1"/>
  <dimension ref="A1:I25"/>
  <sheetViews>
    <sheetView showGridLines="0" tabSelected="1" view="pageBreakPreview" zoomScaleSheetLayoutView="120" workbookViewId="0">
      <selection activeCell="B1" sqref="B1"/>
    </sheetView>
  </sheetViews>
  <sheetFormatPr baseColWidth="10" defaultColWidth="11.44140625" defaultRowHeight="13.8"/>
  <cols>
    <col min="1" max="1" width="4.6640625" style="260" customWidth="1"/>
    <col min="2" max="9" width="12.33203125" style="260" customWidth="1"/>
    <col min="10" max="16384" width="11.44140625" style="260"/>
  </cols>
  <sheetData>
    <row r="1" spans="1:9" ht="14.4" thickTop="1">
      <c r="A1" s="259"/>
      <c r="B1" s="259"/>
      <c r="C1" s="259"/>
      <c r="D1" s="259"/>
      <c r="E1" s="259"/>
      <c r="F1" s="259"/>
      <c r="G1" s="259"/>
      <c r="H1" s="259"/>
    </row>
    <row r="2" spans="1:9">
      <c r="B2" s="261"/>
    </row>
    <row r="3" spans="1:9" ht="28.2">
      <c r="B3" s="262" t="s">
        <v>1122</v>
      </c>
    </row>
    <row r="4" spans="1:9" ht="21.6">
      <c r="B4" s="263"/>
    </row>
    <row r="6" spans="1:9">
      <c r="A6" s="271"/>
      <c r="B6" s="271"/>
      <c r="C6" s="271"/>
      <c r="D6" s="271"/>
      <c r="E6" s="271"/>
      <c r="F6" s="271"/>
      <c r="G6" s="271"/>
      <c r="H6" s="271"/>
      <c r="I6" s="271"/>
    </row>
    <row r="7" spans="1:9">
      <c r="A7" s="264"/>
      <c r="B7" s="264"/>
      <c r="C7" s="264"/>
      <c r="E7" s="264"/>
      <c r="F7" s="264"/>
      <c r="G7" s="264"/>
      <c r="H7" s="264"/>
      <c r="I7" s="264"/>
    </row>
    <row r="8" spans="1:9">
      <c r="A8" s="264"/>
      <c r="B8" s="264"/>
      <c r="C8" s="264"/>
      <c r="D8" s="264"/>
      <c r="E8" s="264"/>
      <c r="F8" s="264"/>
      <c r="G8" s="264"/>
      <c r="H8" s="264"/>
      <c r="I8" s="264"/>
    </row>
    <row r="9" spans="1:9" ht="15.75" customHeight="1">
      <c r="B9" s="272"/>
      <c r="C9" s="272"/>
      <c r="D9" s="272"/>
      <c r="E9" s="272"/>
      <c r="F9" s="272"/>
      <c r="G9" s="272"/>
      <c r="H9" s="272"/>
    </row>
    <row r="10" spans="1:9" ht="15.75" customHeight="1">
      <c r="B10" s="272"/>
      <c r="C10" s="272"/>
      <c r="D10" s="272"/>
      <c r="E10" s="272"/>
      <c r="F10" s="272"/>
      <c r="G10" s="272"/>
      <c r="H10" s="272"/>
      <c r="I10" s="266"/>
    </row>
    <row r="11" spans="1:9" ht="15.75" customHeight="1">
      <c r="B11" s="272"/>
      <c r="C11" s="272"/>
      <c r="D11" s="272"/>
      <c r="E11" s="272"/>
      <c r="F11" s="272"/>
      <c r="G11" s="272"/>
      <c r="H11" s="272"/>
      <c r="I11" s="266"/>
    </row>
    <row r="12" spans="1:9" ht="15.75" customHeight="1">
      <c r="B12" s="272"/>
      <c r="C12" s="272"/>
      <c r="D12" s="272"/>
      <c r="E12" s="272"/>
      <c r="F12" s="272"/>
      <c r="G12" s="272"/>
      <c r="H12" s="272"/>
      <c r="I12" s="266"/>
    </row>
    <row r="13" spans="1:9" ht="15.75" customHeight="1">
      <c r="B13" s="272"/>
      <c r="C13" s="272"/>
      <c r="D13" s="272"/>
      <c r="E13" s="272"/>
      <c r="F13" s="272"/>
      <c r="G13" s="272"/>
      <c r="H13" s="272"/>
      <c r="I13" s="266"/>
    </row>
    <row r="14" spans="1:9" ht="15.75" customHeight="1">
      <c r="B14" s="272"/>
      <c r="C14" s="272"/>
      <c r="D14" s="272"/>
      <c r="E14" s="272"/>
      <c r="F14" s="272"/>
      <c r="G14" s="272"/>
      <c r="H14" s="272"/>
      <c r="I14" s="266"/>
    </row>
    <row r="15" spans="1:9" ht="15.75" customHeight="1">
      <c r="B15" s="272"/>
      <c r="C15" s="272"/>
      <c r="D15" s="272"/>
      <c r="E15" s="272"/>
      <c r="F15" s="272"/>
      <c r="G15" s="272"/>
      <c r="H15" s="272"/>
    </row>
    <row r="16" spans="1:9" ht="15.75" customHeight="1">
      <c r="B16" s="272"/>
      <c r="C16" s="272"/>
      <c r="D16" s="272"/>
      <c r="E16" s="272"/>
      <c r="F16" s="272"/>
      <c r="G16" s="272"/>
      <c r="H16" s="272"/>
    </row>
    <row r="17" spans="1:9" ht="15.75" customHeight="1">
      <c r="B17" s="265"/>
      <c r="C17" s="265"/>
      <c r="D17" s="265"/>
      <c r="E17" s="265"/>
      <c r="F17" s="265"/>
      <c r="G17" s="265"/>
      <c r="H17" s="265"/>
    </row>
    <row r="18" spans="1:9" ht="15.75" customHeight="1">
      <c r="B18" s="265"/>
      <c r="C18" s="265"/>
      <c r="D18" s="265"/>
      <c r="E18" s="265"/>
      <c r="F18" s="265"/>
      <c r="G18" s="265"/>
      <c r="H18" s="265"/>
    </row>
    <row r="19" spans="1:9" ht="15.75" customHeight="1">
      <c r="B19" s="265"/>
      <c r="C19" s="265"/>
      <c r="D19" s="265"/>
      <c r="E19" s="265"/>
      <c r="F19" s="273"/>
      <c r="G19" s="273"/>
      <c r="H19" s="273"/>
      <c r="I19" s="273"/>
    </row>
    <row r="20" spans="1:9" ht="15.75" customHeight="1">
      <c r="B20" s="268"/>
      <c r="C20" s="268"/>
      <c r="D20" s="268"/>
      <c r="E20" s="268"/>
      <c r="F20" s="273"/>
      <c r="G20" s="273"/>
      <c r="H20" s="273"/>
      <c r="I20" s="273"/>
    </row>
    <row r="21" spans="1:9" ht="15.75" customHeight="1">
      <c r="B21" s="268"/>
      <c r="C21" s="268"/>
      <c r="D21" s="268"/>
      <c r="E21" s="268"/>
      <c r="F21" s="273"/>
      <c r="G21" s="273"/>
      <c r="H21" s="273"/>
      <c r="I21" s="273"/>
    </row>
    <row r="22" spans="1:9" ht="15.75" customHeight="1">
      <c r="B22" s="268"/>
      <c r="C22" s="268"/>
      <c r="D22" s="268"/>
      <c r="E22" s="268"/>
      <c r="F22" s="267"/>
      <c r="G22" s="267"/>
      <c r="H22" s="267"/>
      <c r="I22" s="269"/>
    </row>
    <row r="23" spans="1:9" ht="15.75" customHeight="1" thickBot="1">
      <c r="A23" s="270"/>
      <c r="B23" s="270"/>
      <c r="C23" s="270"/>
      <c r="D23" s="270"/>
      <c r="E23" s="270"/>
      <c r="F23" s="270"/>
      <c r="G23" s="270"/>
      <c r="H23" s="270"/>
      <c r="I23" s="270"/>
    </row>
    <row r="24" spans="1:9" ht="3.75" customHeight="1" thickTop="1"/>
    <row r="25" spans="1:9" ht="15.75" customHeight="1"/>
  </sheetData>
  <mergeCells count="3">
    <mergeCell ref="A6:I6"/>
    <mergeCell ref="B9:H16"/>
    <mergeCell ref="F19:I21"/>
  </mergeCells>
  <printOptions horizontalCentered="1" verticalCentered="1"/>
  <pageMargins left="1.3474015748031496" right="0.78740157480314965" top="0.98425196850393704" bottom="0.98425196850393704" header="0" footer="0"/>
  <pageSetup paperSize="9" scale="109" orientation="landscape" horizontalDpi="1200" verticalDpi="12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D1E96-C3B7-498C-82CF-01F4CACDBD9A}">
  <sheetPr codeName="Hoja3"/>
  <dimension ref="A4:C22"/>
  <sheetViews>
    <sheetView showGridLines="0" view="pageBreakPreview" zoomScaleNormal="100" zoomScaleSheetLayoutView="100" workbookViewId="0"/>
  </sheetViews>
  <sheetFormatPr baseColWidth="10" defaultRowHeight="14.4"/>
  <cols>
    <col min="1" max="1" width="4.33203125" style="210" customWidth="1"/>
    <col min="2" max="2" width="78.21875" style="210" customWidth="1"/>
    <col min="3" max="3" width="15.6640625" style="210" customWidth="1"/>
    <col min="4" max="16384" width="11.5546875" style="210"/>
  </cols>
  <sheetData>
    <row r="4" spans="1:3" ht="18">
      <c r="A4" s="284" t="s">
        <v>780</v>
      </c>
      <c r="B4" s="284"/>
      <c r="C4" s="284"/>
    </row>
    <row r="6" spans="1:3">
      <c r="B6" s="212" t="s">
        <v>1108</v>
      </c>
      <c r="C6" s="346" t="s">
        <v>1109</v>
      </c>
    </row>
    <row r="7" spans="1:3">
      <c r="B7" s="212" t="s">
        <v>732</v>
      </c>
      <c r="C7" s="210">
        <v>1</v>
      </c>
    </row>
    <row r="8" spans="1:3">
      <c r="B8" s="212" t="s">
        <v>737</v>
      </c>
      <c r="C8" s="210">
        <v>2</v>
      </c>
    </row>
    <row r="9" spans="1:3">
      <c r="B9" s="212" t="s">
        <v>1110</v>
      </c>
      <c r="C9" s="210">
        <v>3</v>
      </c>
    </row>
    <row r="10" spans="1:3">
      <c r="B10" s="212" t="s">
        <v>1111</v>
      </c>
      <c r="C10" s="210">
        <v>4</v>
      </c>
    </row>
    <row r="11" spans="1:3">
      <c r="B11" s="212" t="s">
        <v>1112</v>
      </c>
      <c r="C11" s="210">
        <v>5</v>
      </c>
    </row>
    <row r="12" spans="1:3">
      <c r="B12" s="212" t="s">
        <v>1113</v>
      </c>
      <c r="C12" s="210">
        <v>6</v>
      </c>
    </row>
    <row r="13" spans="1:3">
      <c r="B13" s="212" t="s">
        <v>1114</v>
      </c>
      <c r="C13" s="210">
        <v>7</v>
      </c>
    </row>
    <row r="14" spans="1:3">
      <c r="B14" s="212" t="s">
        <v>1115</v>
      </c>
      <c r="C14" s="210">
        <v>8</v>
      </c>
    </row>
    <row r="15" spans="1:3">
      <c r="B15" s="212" t="s">
        <v>1116</v>
      </c>
      <c r="C15" s="210">
        <v>9</v>
      </c>
    </row>
    <row r="16" spans="1:3">
      <c r="B16" s="212" t="s">
        <v>1117</v>
      </c>
      <c r="C16" s="210">
        <v>10</v>
      </c>
    </row>
    <row r="17" spans="2:3">
      <c r="B17" s="212" t="s">
        <v>1118</v>
      </c>
      <c r="C17" s="210">
        <v>11</v>
      </c>
    </row>
    <row r="18" spans="2:3">
      <c r="B18" s="212" t="s">
        <v>1119</v>
      </c>
      <c r="C18" s="210">
        <v>12</v>
      </c>
    </row>
    <row r="19" spans="2:3">
      <c r="B19" s="212" t="s">
        <v>1120</v>
      </c>
      <c r="C19" s="210">
        <v>13</v>
      </c>
    </row>
    <row r="20" spans="2:3">
      <c r="B20" s="212" t="s">
        <v>753</v>
      </c>
      <c r="C20" s="210">
        <v>14</v>
      </c>
    </row>
    <row r="21" spans="2:3">
      <c r="B21" s="212" t="s">
        <v>771</v>
      </c>
      <c r="C21" s="210">
        <v>15</v>
      </c>
    </row>
    <row r="22" spans="2:3">
      <c r="B22" s="212" t="s">
        <v>1121</v>
      </c>
      <c r="C22" s="210">
        <v>16</v>
      </c>
    </row>
  </sheetData>
  <mergeCells count="1">
    <mergeCell ref="A4:C4"/>
  </mergeCells>
  <hyperlinks>
    <hyperlink ref="B6" location="Agregación_EEFF!A5" display="Nota sobre la agregación de los E.E.F.F." xr:uid="{29AF2D93-20F6-4CDD-9A9A-FB335DD7095D}"/>
    <hyperlink ref="B7" location="1!A5" display="Balance General del Banco de la Nación" xr:uid="{191EAD75-6630-4129-A3F2-8DAC121E85A8}"/>
    <hyperlink ref="B8" location="2!A5" display="Estado de Ganancias y Pérdidas del Banco de la Nación" xr:uid="{87FC128E-2E51-4219-8C40-EC99EF03BCD5}"/>
    <hyperlink ref="B9" location="3!A5" display="Balance General de Cofide" xr:uid="{34704123-1E0D-4B56-AE73-9B6637CE57C5}"/>
    <hyperlink ref="B10" location="4!A5" display="Estado de Ganancias y Pérdidas de Cofide" xr:uid="{9A2B9878-78F9-4B65-8135-978D578E0E2C}"/>
    <hyperlink ref="B11" location="5!A5" display="Balance General de Agrobanco" xr:uid="{E95D84FB-8C84-45EB-9A4D-45703E159930}"/>
    <hyperlink ref="B12" location="6!A5" display="Estado de Ganancias y Pérdidas de Agrobanco" xr:uid="{2245E4BE-D9A3-4367-9CEB-94A7394CB6F1}"/>
    <hyperlink ref="B13" location="7!A5" display="Balance General de Fondo MiVivienda" xr:uid="{A6A91AAC-036E-413B-94B2-A9E39AE5A001}"/>
    <hyperlink ref="B14" location="8!A5" display="Estado de Ganancias y Pérdidas de Fondo MiVivienda" xr:uid="{05E14858-0A9E-4BD1-A999-F90EF44D0337}"/>
    <hyperlink ref="B15" location="9!A5" display="Indicadores Financieros de las Entidades Estatales" xr:uid="{CD3A3D5F-120C-4C13-B3F2-BB0F8FE6D134}"/>
    <hyperlink ref="B16" location="10!A5" display="Créditos de Consumo según Situación  " xr:uid="{32906C8A-502B-4304-B2CE-58C9C6F2EB6A}"/>
    <hyperlink ref="B17" location="11!A5" display="Estructura de Fideicomisos y Comisiones de Confianza  " xr:uid="{F5A34954-BAF4-4F7B-8B34-937A288B7191}"/>
    <hyperlink ref="B18" location="12!A5" display="Créditos Directos y Depósitos por Oficinas  " xr:uid="{1D317319-EBFA-4A28-A468-6509F5D63A36}"/>
    <hyperlink ref="B19" location="13!A5" display="Requerimiento de Patrimonio Efectivo y Ratio de Capital Global " xr:uid="{C4B0E362-C577-4602-9A26-DC26918C59D9}"/>
    <hyperlink ref="B20" location="14!A5" display="Créditos Directos según Tipo de Crédito y Situación" xr:uid="{26C0BFF6-36F1-4680-BC60-7C00FFD4CF75}"/>
    <hyperlink ref="B21" location="15!A5" display="Estructura de Créditos Directos e Indirectos según Categoría de Riesgo " xr:uid="{1638FD3C-2C5C-4624-AA8E-C9A716105377}"/>
    <hyperlink ref="B22" location="16!A5" display="Estructura del Patrimonio Efectivo" xr:uid="{CBC0C1C8-033D-4AB8-9A21-3C2635E51C74}"/>
  </hyperlinks>
  <pageMargins left="0.7" right="0.7" top="0.75" bottom="0.75" header="0.3" footer="0.3"/>
  <pageSetup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9279A-E386-4E0E-AF67-B5591A851AF3}">
  <sheetPr codeName="Hoja4">
    <pageSetUpPr fitToPage="1"/>
  </sheetPr>
  <dimension ref="A1:D199"/>
  <sheetViews>
    <sheetView showGridLines="0" zoomScale="85" zoomScaleNormal="85" workbookViewId="0">
      <selection activeCell="B1" sqref="B1"/>
    </sheetView>
  </sheetViews>
  <sheetFormatPr baseColWidth="10" defaultColWidth="12.6640625" defaultRowHeight="13.2"/>
  <cols>
    <col min="1" max="1" width="7.33203125" style="214" bestFit="1" customWidth="1"/>
    <col min="2" max="2" width="69.44140625" style="214" bestFit="1" customWidth="1"/>
    <col min="3" max="3" width="99.6640625" style="214" customWidth="1"/>
    <col min="4" max="16384" width="12.6640625" style="214"/>
  </cols>
  <sheetData>
    <row r="1" spans="1:3" ht="13.8">
      <c r="A1" s="211" t="s">
        <v>781</v>
      </c>
    </row>
    <row r="2" spans="1:3" ht="13.8">
      <c r="B2" s="215" t="s">
        <v>782</v>
      </c>
    </row>
    <row r="3" spans="1:3" ht="6.6" customHeight="1"/>
    <row r="4" spans="1:3" ht="12.75" customHeight="1">
      <c r="B4" s="285" t="s">
        <v>783</v>
      </c>
      <c r="C4" s="286"/>
    </row>
    <row r="5" spans="1:3">
      <c r="B5" s="287"/>
      <c r="C5" s="288"/>
    </row>
    <row r="6" spans="1:3">
      <c r="B6" s="287"/>
      <c r="C6" s="288"/>
    </row>
    <row r="7" spans="1:3" ht="30.75" customHeight="1">
      <c r="B7" s="289"/>
      <c r="C7" s="290"/>
    </row>
    <row r="8" spans="1:3" ht="14.4">
      <c r="B8" s="216"/>
      <c r="C8" s="216"/>
    </row>
    <row r="9" spans="1:3">
      <c r="A9" s="217"/>
      <c r="B9" s="217"/>
      <c r="C9" s="217"/>
    </row>
    <row r="10" spans="1:3">
      <c r="A10" s="218"/>
      <c r="B10" s="218" t="s">
        <v>784</v>
      </c>
      <c r="C10" s="218"/>
    </row>
    <row r="11" spans="1:3" ht="13.8" thickBot="1">
      <c r="A11" s="219"/>
      <c r="B11" s="219"/>
      <c r="C11" s="219"/>
    </row>
    <row r="12" spans="1:3" ht="24" customHeight="1">
      <c r="B12" s="220" t="s">
        <v>785</v>
      </c>
      <c r="C12" s="221"/>
    </row>
    <row r="13" spans="1:3" ht="11.4" customHeight="1">
      <c r="B13" s="220"/>
      <c r="C13" s="221"/>
    </row>
    <row r="14" spans="1:3">
      <c r="A14" s="222" t="s">
        <v>786</v>
      </c>
      <c r="B14" s="220" t="s">
        <v>552</v>
      </c>
      <c r="C14" s="218" t="str">
        <f>A15&amp;"+"&amp;A16&amp;"+"&amp;A17&amp;"+"&amp;A18</f>
        <v>(A.1)+(A.2)+(A.3)+(A.4)</v>
      </c>
    </row>
    <row r="15" spans="1:3">
      <c r="A15" s="223" t="s">
        <v>787</v>
      </c>
      <c r="B15" s="224" t="s">
        <v>788</v>
      </c>
      <c r="C15" s="225">
        <v>1101</v>
      </c>
    </row>
    <row r="16" spans="1:3">
      <c r="A16" s="223" t="s">
        <v>789</v>
      </c>
      <c r="B16" s="224" t="s">
        <v>790</v>
      </c>
      <c r="C16" s="7" t="s">
        <v>791</v>
      </c>
    </row>
    <row r="17" spans="1:3">
      <c r="A17" s="223" t="s">
        <v>792</v>
      </c>
      <c r="B17" s="224" t="s">
        <v>793</v>
      </c>
      <c r="C17" s="7" t="s">
        <v>794</v>
      </c>
    </row>
    <row r="18" spans="1:3">
      <c r="A18" s="223" t="s">
        <v>795</v>
      </c>
      <c r="B18" s="224" t="s">
        <v>796</v>
      </c>
      <c r="C18" s="225">
        <v>1105</v>
      </c>
    </row>
    <row r="19" spans="1:3">
      <c r="A19" s="222" t="s">
        <v>797</v>
      </c>
      <c r="B19" s="220" t="s">
        <v>557</v>
      </c>
      <c r="C19" s="226">
        <v>1201</v>
      </c>
    </row>
    <row r="20" spans="1:3" ht="18.75" customHeight="1">
      <c r="A20" s="222" t="s">
        <v>798</v>
      </c>
      <c r="B20" s="220" t="s">
        <v>799</v>
      </c>
      <c r="C20" s="218" t="str">
        <f>A21&amp;"+"&amp;A22&amp;"+"&amp;A23&amp;"+"&amp;A24&amp;"+"&amp;A25&amp;"+"&amp;A26</f>
        <v>(C.1)+(C.2)+(C.3)+(C.4)+(C.5)+(C.6)</v>
      </c>
    </row>
    <row r="21" spans="1:3">
      <c r="A21" s="223" t="s">
        <v>800</v>
      </c>
      <c r="B21" s="224" t="s">
        <v>801</v>
      </c>
      <c r="C21" s="7" t="s">
        <v>802</v>
      </c>
    </row>
    <row r="22" spans="1:3">
      <c r="A22" s="223" t="s">
        <v>803</v>
      </c>
      <c r="B22" s="224" t="s">
        <v>804</v>
      </c>
      <c r="C22" s="7" t="s">
        <v>805</v>
      </c>
    </row>
    <row r="23" spans="1:3">
      <c r="A23" s="223" t="s">
        <v>806</v>
      </c>
      <c r="B23" s="224" t="s">
        <v>807</v>
      </c>
      <c r="C23" s="225">
        <v>1305</v>
      </c>
    </row>
    <row r="24" spans="1:3">
      <c r="A24" s="223" t="s">
        <v>808</v>
      </c>
      <c r="B24" s="224" t="s">
        <v>809</v>
      </c>
      <c r="C24" s="225">
        <v>1306</v>
      </c>
    </row>
    <row r="25" spans="1:3">
      <c r="A25" s="223" t="s">
        <v>810</v>
      </c>
      <c r="B25" s="224" t="s">
        <v>811</v>
      </c>
      <c r="C25" s="225" t="s">
        <v>812</v>
      </c>
    </row>
    <row r="26" spans="1:3">
      <c r="A26" s="223" t="s">
        <v>813</v>
      </c>
      <c r="B26" s="224" t="s">
        <v>814</v>
      </c>
      <c r="C26" s="227" t="s">
        <v>815</v>
      </c>
    </row>
    <row r="27" spans="1:3" ht="19.2" customHeight="1">
      <c r="A27" s="222" t="s">
        <v>816</v>
      </c>
      <c r="B27" s="220" t="s">
        <v>817</v>
      </c>
      <c r="C27" s="218" t="str">
        <f>A28&amp;"+"&amp;A39&amp;"+"&amp;A40&amp;"+"&amp;A43&amp;"+"&amp;A44</f>
        <v>(D.1)+(D.12)+(D.13)+(D.16)+(D.17)</v>
      </c>
    </row>
    <row r="28" spans="1:3">
      <c r="A28" s="223" t="s">
        <v>818</v>
      </c>
      <c r="B28" s="228" t="s">
        <v>742</v>
      </c>
      <c r="C28" s="218" t="str">
        <f>A29&amp;"+"&amp;A30&amp;"+"&amp;A31&amp;"+"&amp;A32&amp;"+"&amp;A33&amp;"+"&amp;A34&amp;"+"&amp;A35&amp;"+"&amp;A36&amp;"+"&amp;A37&amp;"+"&amp;A38</f>
        <v>(D.2)+(D.3)+(D.4)+(D.5)+(D.6)+(D.7)+(D.8)+(D.9)+(D.10)+(D.11)</v>
      </c>
    </row>
    <row r="29" spans="1:3" ht="27.6">
      <c r="A29" s="223" t="s">
        <v>819</v>
      </c>
      <c r="B29" s="229" t="s">
        <v>820</v>
      </c>
      <c r="C29" s="230" t="s">
        <v>821</v>
      </c>
    </row>
    <row r="30" spans="1:3" ht="26.4">
      <c r="A30" s="223" t="s">
        <v>822</v>
      </c>
      <c r="B30" s="229" t="s">
        <v>823</v>
      </c>
      <c r="C30" s="231" t="s">
        <v>824</v>
      </c>
    </row>
    <row r="31" spans="1:3">
      <c r="A31" s="223" t="s">
        <v>825</v>
      </c>
      <c r="B31" s="229" t="s">
        <v>826</v>
      </c>
      <c r="C31" s="232" t="s">
        <v>827</v>
      </c>
    </row>
    <row r="32" spans="1:3">
      <c r="A32" s="223" t="s">
        <v>828</v>
      </c>
      <c r="B32" s="229" t="s">
        <v>829</v>
      </c>
      <c r="C32" s="232" t="s">
        <v>830</v>
      </c>
    </row>
    <row r="33" spans="1:3" ht="26.4">
      <c r="A33" s="223" t="s">
        <v>831</v>
      </c>
      <c r="B33" s="229" t="s">
        <v>832</v>
      </c>
      <c r="C33" s="231" t="s">
        <v>833</v>
      </c>
    </row>
    <row r="34" spans="1:3" ht="26.4">
      <c r="A34" s="223" t="s">
        <v>834</v>
      </c>
      <c r="B34" s="229" t="s">
        <v>835</v>
      </c>
      <c r="C34" s="231" t="s">
        <v>836</v>
      </c>
    </row>
    <row r="35" spans="1:3">
      <c r="A35" s="223" t="s">
        <v>837</v>
      </c>
      <c r="B35" s="229" t="s">
        <v>760</v>
      </c>
      <c r="C35" s="233">
        <v>1401.04</v>
      </c>
    </row>
    <row r="36" spans="1:3" ht="14.4">
      <c r="A36" s="223" t="s">
        <v>838</v>
      </c>
      <c r="B36" s="229" t="s">
        <v>839</v>
      </c>
      <c r="C36" s="234" t="s">
        <v>840</v>
      </c>
    </row>
    <row r="37" spans="1:3">
      <c r="A37" s="235" t="s">
        <v>841</v>
      </c>
      <c r="B37" s="229" t="s">
        <v>842</v>
      </c>
      <c r="C37" s="231" t="s">
        <v>843</v>
      </c>
    </row>
    <row r="38" spans="1:3" ht="79.2">
      <c r="A38" s="235" t="s">
        <v>844</v>
      </c>
      <c r="B38" s="229" t="s">
        <v>793</v>
      </c>
      <c r="C38" s="236" t="s">
        <v>845</v>
      </c>
    </row>
    <row r="39" spans="1:3">
      <c r="A39" s="235" t="s">
        <v>846</v>
      </c>
      <c r="B39" s="228" t="s">
        <v>847</v>
      </c>
      <c r="C39" s="237" t="s">
        <v>848</v>
      </c>
    </row>
    <row r="40" spans="1:3">
      <c r="A40" s="223" t="s">
        <v>849</v>
      </c>
      <c r="B40" s="228" t="s">
        <v>765</v>
      </c>
      <c r="C40" s="220" t="str">
        <f>A41&amp;"+"&amp;A42</f>
        <v>(D.14)+(D.15)</v>
      </c>
    </row>
    <row r="41" spans="1:3">
      <c r="A41" s="223" t="s">
        <v>850</v>
      </c>
      <c r="B41" s="238" t="s">
        <v>744</v>
      </c>
      <c r="C41" s="227">
        <v>1405</v>
      </c>
    </row>
    <row r="42" spans="1:3">
      <c r="A42" s="223" t="s">
        <v>851</v>
      </c>
      <c r="B42" s="238" t="s">
        <v>745</v>
      </c>
      <c r="C42" s="227">
        <v>1406</v>
      </c>
    </row>
    <row r="43" spans="1:3">
      <c r="A43" s="223" t="s">
        <v>852</v>
      </c>
      <c r="B43" s="228" t="s">
        <v>814</v>
      </c>
      <c r="C43" s="239" t="s">
        <v>853</v>
      </c>
    </row>
    <row r="44" spans="1:3" ht="24" customHeight="1">
      <c r="A44" s="223" t="s">
        <v>854</v>
      </c>
      <c r="B44" s="228" t="s">
        <v>855</v>
      </c>
      <c r="C44" s="240" t="s">
        <v>856</v>
      </c>
    </row>
    <row r="45" spans="1:3" ht="19.5" customHeight="1">
      <c r="A45" s="222" t="s">
        <v>857</v>
      </c>
      <c r="B45" s="220" t="s">
        <v>581</v>
      </c>
      <c r="C45" s="240" t="s">
        <v>858</v>
      </c>
    </row>
    <row r="46" spans="1:3">
      <c r="A46" s="222" t="s">
        <v>859</v>
      </c>
      <c r="B46" s="220" t="s">
        <v>860</v>
      </c>
      <c r="C46" s="220" t="str">
        <f>A47&amp;"+"&amp;A48&amp;"+"&amp;A49&amp;"+"&amp;A50&amp;"+"&amp;A51</f>
        <v>(F.1)+(F.2)+(F.3)+(F.4)+(F.5)</v>
      </c>
    </row>
    <row r="47" spans="1:3">
      <c r="A47" s="223" t="s">
        <v>861</v>
      </c>
      <c r="B47" s="224" t="s">
        <v>583</v>
      </c>
      <c r="C47" s="225">
        <v>1108</v>
      </c>
    </row>
    <row r="48" spans="1:3">
      <c r="A48" s="223" t="s">
        <v>862</v>
      </c>
      <c r="B48" s="224" t="s">
        <v>863</v>
      </c>
      <c r="C48" s="225">
        <v>1208</v>
      </c>
    </row>
    <row r="49" spans="1:3">
      <c r="A49" s="223" t="s">
        <v>864</v>
      </c>
      <c r="B49" s="224" t="s">
        <v>865</v>
      </c>
      <c r="C49" s="225">
        <v>1308</v>
      </c>
    </row>
    <row r="50" spans="1:3">
      <c r="A50" s="223" t="s">
        <v>866</v>
      </c>
      <c r="B50" s="224" t="s">
        <v>867</v>
      </c>
      <c r="C50" s="225">
        <v>1408</v>
      </c>
    </row>
    <row r="51" spans="1:3">
      <c r="A51" s="223" t="s">
        <v>868</v>
      </c>
      <c r="B51" s="224" t="s">
        <v>869</v>
      </c>
      <c r="C51" s="225">
        <v>1508</v>
      </c>
    </row>
    <row r="52" spans="1:3" ht="18.75" customHeight="1">
      <c r="A52" s="222" t="s">
        <v>870</v>
      </c>
      <c r="B52" s="237" t="s">
        <v>588</v>
      </c>
      <c r="C52" s="241" t="s">
        <v>871</v>
      </c>
    </row>
    <row r="53" spans="1:3" ht="21" customHeight="1">
      <c r="A53" s="222" t="s">
        <v>872</v>
      </c>
      <c r="B53" s="220" t="s">
        <v>873</v>
      </c>
      <c r="C53" s="226">
        <v>18</v>
      </c>
    </row>
    <row r="54" spans="1:3" ht="42">
      <c r="A54" s="291" t="s">
        <v>874</v>
      </c>
      <c r="B54" s="292" t="s">
        <v>875</v>
      </c>
      <c r="C54" s="242" t="s">
        <v>876</v>
      </c>
    </row>
    <row r="55" spans="1:3" ht="42">
      <c r="A55" s="291"/>
      <c r="B55" s="292"/>
      <c r="C55" s="242" t="s">
        <v>877</v>
      </c>
    </row>
    <row r="56" spans="1:3" ht="18.600000000000001" customHeight="1">
      <c r="A56" s="222" t="s">
        <v>878</v>
      </c>
      <c r="B56" s="220" t="s">
        <v>879</v>
      </c>
      <c r="C56" s="218" t="str">
        <f>A14&amp;"+"&amp;A19&amp;"+"&amp;A20&amp;"+"&amp;A27&amp;"+"&amp;A45&amp;"+"&amp;A46&amp;"+"&amp;A52&amp;"+"&amp;A53&amp;"+"&amp;A54</f>
        <v>(A)+(B)+(C)+(D)+(E)+(F)+(G)+(H)+(I)</v>
      </c>
    </row>
    <row r="57" spans="1:3">
      <c r="B57" s="243"/>
    </row>
    <row r="58" spans="1:3">
      <c r="B58" s="243"/>
    </row>
    <row r="59" spans="1:3">
      <c r="B59" s="244" t="s">
        <v>880</v>
      </c>
    </row>
    <row r="60" spans="1:3">
      <c r="B60" s="244"/>
    </row>
    <row r="61" spans="1:3">
      <c r="A61" s="222" t="s">
        <v>881</v>
      </c>
      <c r="B61" s="244" t="s">
        <v>594</v>
      </c>
      <c r="C61" s="218" t="str">
        <f>A62&amp;"+"&amp;A63&amp;"+"&amp;A64&amp;"+"&amp;A69&amp;"+"&amp;A70</f>
        <v>(K.1)+(K.2)+(K.3)+(K.8)+(K.9)</v>
      </c>
    </row>
    <row r="62" spans="1:3" ht="14.4">
      <c r="A62" s="223" t="s">
        <v>882</v>
      </c>
      <c r="B62" s="224" t="s">
        <v>17</v>
      </c>
      <c r="C62" s="245" t="s">
        <v>883</v>
      </c>
    </row>
    <row r="63" spans="1:3">
      <c r="A63" s="223" t="s">
        <v>884</v>
      </c>
      <c r="B63" s="224" t="s">
        <v>885</v>
      </c>
      <c r="C63" s="225">
        <v>2102</v>
      </c>
    </row>
    <row r="64" spans="1:3">
      <c r="A64" s="223" t="s">
        <v>886</v>
      </c>
      <c r="B64" s="224" t="s">
        <v>19</v>
      </c>
      <c r="C64" s="246" t="str">
        <f>A65&amp;"+"&amp;A66&amp;"+"&amp;A67&amp;"+"&amp;A68</f>
        <v>(K.4)+(K.5)+(K.6)+(K.7)</v>
      </c>
    </row>
    <row r="65" spans="1:3">
      <c r="A65" s="223" t="s">
        <v>887</v>
      </c>
      <c r="B65" s="224" t="s">
        <v>888</v>
      </c>
      <c r="C65" s="247" t="s">
        <v>889</v>
      </c>
    </row>
    <row r="66" spans="1:3">
      <c r="A66" s="223" t="s">
        <v>890</v>
      </c>
      <c r="B66" s="224" t="s">
        <v>891</v>
      </c>
      <c r="C66" s="247">
        <v>2103.0300000000002</v>
      </c>
    </row>
    <row r="67" spans="1:3">
      <c r="A67" s="223" t="s">
        <v>892</v>
      </c>
      <c r="B67" s="224" t="s">
        <v>893</v>
      </c>
      <c r="C67" s="247">
        <v>2103.0500000000002</v>
      </c>
    </row>
    <row r="68" spans="1:3">
      <c r="A68" s="223" t="s">
        <v>894</v>
      </c>
      <c r="B68" s="224" t="s">
        <v>895</v>
      </c>
      <c r="C68" s="7" t="s">
        <v>896</v>
      </c>
    </row>
    <row r="69" spans="1:3">
      <c r="A69" s="223" t="s">
        <v>897</v>
      </c>
      <c r="B69" s="224" t="s">
        <v>898</v>
      </c>
      <c r="C69" s="247">
        <v>2107</v>
      </c>
    </row>
    <row r="70" spans="1:3">
      <c r="A70" s="223" t="s">
        <v>899</v>
      </c>
      <c r="B70" s="224" t="s">
        <v>900</v>
      </c>
      <c r="C70" s="246" t="str">
        <f>A71&amp;"+"&amp;A72</f>
        <v>(K.10)+(K.11)</v>
      </c>
    </row>
    <row r="71" spans="1:3" ht="28.8">
      <c r="A71" s="235" t="s">
        <v>901</v>
      </c>
      <c r="B71" s="248" t="s">
        <v>902</v>
      </c>
      <c r="C71" s="234" t="s">
        <v>903</v>
      </c>
    </row>
    <row r="72" spans="1:3">
      <c r="A72" s="235" t="s">
        <v>904</v>
      </c>
      <c r="B72" s="248" t="s">
        <v>905</v>
      </c>
      <c r="C72" s="247">
        <v>2105</v>
      </c>
    </row>
    <row r="73" spans="1:3">
      <c r="A73" s="222" t="s">
        <v>906</v>
      </c>
      <c r="B73" s="244" t="s">
        <v>907</v>
      </c>
      <c r="C73" s="246" t="str">
        <f>A74&amp;"+"&amp;A75&amp;"+"&amp;A76</f>
        <v>(L.1)+(L.2)+(L.3)</v>
      </c>
    </row>
    <row r="74" spans="1:3">
      <c r="A74" s="223" t="s">
        <v>908</v>
      </c>
      <c r="B74" s="224" t="s">
        <v>17</v>
      </c>
      <c r="C74" s="225">
        <v>2301</v>
      </c>
    </row>
    <row r="75" spans="1:3">
      <c r="A75" s="223" t="s">
        <v>909</v>
      </c>
      <c r="B75" s="224" t="s">
        <v>885</v>
      </c>
      <c r="C75" s="225">
        <v>2302</v>
      </c>
    </row>
    <row r="76" spans="1:3">
      <c r="A76" s="223" t="s">
        <v>910</v>
      </c>
      <c r="B76" s="224" t="s">
        <v>19</v>
      </c>
      <c r="C76" s="225">
        <v>2303</v>
      </c>
    </row>
    <row r="77" spans="1:3">
      <c r="A77" s="222" t="s">
        <v>911</v>
      </c>
      <c r="B77" s="244" t="s">
        <v>557</v>
      </c>
      <c r="C77" s="7" t="s">
        <v>912</v>
      </c>
    </row>
    <row r="78" spans="1:3">
      <c r="A78" s="222" t="s">
        <v>913</v>
      </c>
      <c r="B78" s="244" t="s">
        <v>914</v>
      </c>
      <c r="C78" s="246" t="str">
        <f>A79&amp;"+"&amp;A80</f>
        <v>(N.1)+(N.2)</v>
      </c>
    </row>
    <row r="79" spans="1:3">
      <c r="A79" s="223" t="s">
        <v>915</v>
      </c>
      <c r="B79" s="225" t="s">
        <v>916</v>
      </c>
      <c r="C79" s="7" t="s">
        <v>917</v>
      </c>
    </row>
    <row r="80" spans="1:3">
      <c r="A80" s="223" t="s">
        <v>918</v>
      </c>
      <c r="B80" s="225" t="s">
        <v>919</v>
      </c>
      <c r="C80" s="7" t="s">
        <v>920</v>
      </c>
    </row>
    <row r="81" spans="1:3">
      <c r="A81" s="222" t="s">
        <v>921</v>
      </c>
      <c r="B81" s="244" t="s">
        <v>922</v>
      </c>
      <c r="C81" s="246" t="str">
        <f>A82&amp;"+"&amp;A83&amp;"+"&amp;A84</f>
        <v>(Ñ.1)+(Ñ.2)+(Ñ.3)</v>
      </c>
    </row>
    <row r="82" spans="1:3">
      <c r="A82" s="223" t="s">
        <v>923</v>
      </c>
      <c r="B82" s="214" t="s">
        <v>924</v>
      </c>
      <c r="C82" s="225">
        <v>2804</v>
      </c>
    </row>
    <row r="83" spans="1:3" ht="12.75" customHeight="1">
      <c r="A83" s="223" t="s">
        <v>925</v>
      </c>
      <c r="B83" s="214" t="s">
        <v>926</v>
      </c>
      <c r="C83" s="225">
        <v>2805</v>
      </c>
    </row>
    <row r="84" spans="1:3">
      <c r="A84" s="223" t="s">
        <v>927</v>
      </c>
      <c r="B84" s="225" t="s">
        <v>928</v>
      </c>
      <c r="C84" s="7" t="s">
        <v>929</v>
      </c>
    </row>
    <row r="85" spans="1:3">
      <c r="A85" s="222" t="s">
        <v>930</v>
      </c>
      <c r="B85" s="244" t="s">
        <v>931</v>
      </c>
      <c r="C85" s="7" t="s">
        <v>932</v>
      </c>
    </row>
    <row r="86" spans="1:3">
      <c r="A86" s="222" t="s">
        <v>933</v>
      </c>
      <c r="B86" s="244" t="s">
        <v>934</v>
      </c>
      <c r="C86" s="218" t="str">
        <f>A87&amp;"+"&amp;A88&amp;"+"&amp;A89&amp;"+"&amp;A90&amp;"+"&amp;A91&amp;"+"&amp;A92</f>
        <v>(P.1)+(P.2)+(P.3)+(P.4)+(P.5)+(P.6)</v>
      </c>
    </row>
    <row r="87" spans="1:3">
      <c r="A87" s="223" t="s">
        <v>935</v>
      </c>
      <c r="B87" s="225" t="s">
        <v>936</v>
      </c>
      <c r="C87" s="7" t="s">
        <v>937</v>
      </c>
    </row>
    <row r="88" spans="1:3">
      <c r="A88" s="223" t="s">
        <v>938</v>
      </c>
      <c r="B88" s="225" t="s">
        <v>939</v>
      </c>
      <c r="C88" s="225">
        <v>2308</v>
      </c>
    </row>
    <row r="89" spans="1:3">
      <c r="A89" s="223" t="s">
        <v>940</v>
      </c>
      <c r="B89" s="225" t="s">
        <v>584</v>
      </c>
      <c r="C89" s="225">
        <v>2208</v>
      </c>
    </row>
    <row r="90" spans="1:3">
      <c r="A90" s="223" t="s">
        <v>941</v>
      </c>
      <c r="B90" s="225" t="s">
        <v>942</v>
      </c>
      <c r="C90" s="7" t="s">
        <v>943</v>
      </c>
    </row>
    <row r="91" spans="1:3">
      <c r="A91" s="223" t="s">
        <v>944</v>
      </c>
      <c r="B91" s="225" t="s">
        <v>945</v>
      </c>
      <c r="C91" s="7" t="s">
        <v>946</v>
      </c>
    </row>
    <row r="92" spans="1:3">
      <c r="A92" s="223" t="s">
        <v>947</v>
      </c>
      <c r="B92" s="225" t="s">
        <v>948</v>
      </c>
      <c r="C92" s="225">
        <v>2508</v>
      </c>
    </row>
    <row r="93" spans="1:3" ht="72">
      <c r="A93" s="291" t="s">
        <v>949</v>
      </c>
      <c r="B93" s="292" t="s">
        <v>625</v>
      </c>
      <c r="C93" s="232" t="s">
        <v>950</v>
      </c>
    </row>
    <row r="94" spans="1:3" ht="43.2">
      <c r="A94" s="291"/>
      <c r="B94" s="292"/>
      <c r="C94" s="232" t="s">
        <v>951</v>
      </c>
    </row>
    <row r="95" spans="1:3" ht="8.4" customHeight="1">
      <c r="A95" s="222"/>
      <c r="B95" s="244"/>
      <c r="C95" s="232"/>
    </row>
    <row r="96" spans="1:3">
      <c r="A96" s="222" t="s">
        <v>952</v>
      </c>
      <c r="B96" s="244" t="s">
        <v>953</v>
      </c>
      <c r="C96" s="246" t="str">
        <f>A97&amp;"+"&amp;A98</f>
        <v>(R.1)+(R.2)</v>
      </c>
    </row>
    <row r="97" spans="1:3">
      <c r="A97" s="223" t="s">
        <v>954</v>
      </c>
      <c r="B97" s="224" t="s">
        <v>955</v>
      </c>
      <c r="C97" s="225">
        <v>2701</v>
      </c>
    </row>
    <row r="98" spans="1:3">
      <c r="A98" s="223" t="s">
        <v>956</v>
      </c>
      <c r="B98" s="224" t="s">
        <v>957</v>
      </c>
      <c r="C98" s="247" t="s">
        <v>958</v>
      </c>
    </row>
    <row r="99" spans="1:3">
      <c r="A99" s="222" t="s">
        <v>959</v>
      </c>
      <c r="B99" s="244" t="s">
        <v>960</v>
      </c>
      <c r="C99" s="7" t="s">
        <v>961</v>
      </c>
    </row>
    <row r="100" spans="1:3" ht="6.6" customHeight="1">
      <c r="A100" s="222"/>
      <c r="B100" s="244"/>
      <c r="C100" s="7"/>
    </row>
    <row r="101" spans="1:3">
      <c r="A101" s="222" t="s">
        <v>962</v>
      </c>
      <c r="B101" s="244" t="s">
        <v>630</v>
      </c>
      <c r="C101" s="220" t="str">
        <f>A61&amp;"+"&amp;A73&amp;"+"&amp;A77&amp;"+"&amp;A78&amp;"+"&amp;A81&amp;"+"&amp;A85&amp;"+"&amp;A86&amp;"+"&amp;A93&amp;"+"&amp;A96&amp;"+"&amp;A99</f>
        <v>(K)+(L)+(M)+(N)+(Ñ)+(O)+(P)+(Q)+(R)+(S)</v>
      </c>
    </row>
    <row r="102" spans="1:3" ht="6" customHeight="1">
      <c r="A102" s="222"/>
      <c r="B102" s="244"/>
      <c r="C102" s="220"/>
    </row>
    <row r="103" spans="1:3">
      <c r="A103" s="222" t="s">
        <v>963</v>
      </c>
      <c r="B103" s="244" t="s">
        <v>631</v>
      </c>
      <c r="C103" s="218" t="str">
        <f>A104&amp;"+"&amp;A105&amp;"+"&amp;A106&amp;"+"&amp;A107&amp;"+"&amp;A108&amp;"+"&amp;A109</f>
        <v>(U.1)+(U.2)+(U.3)+(U.4)+(U.5)+(U.6)</v>
      </c>
    </row>
    <row r="104" spans="1:3">
      <c r="A104" s="223" t="s">
        <v>964</v>
      </c>
      <c r="B104" s="224" t="s">
        <v>965</v>
      </c>
      <c r="C104" s="7" t="s">
        <v>966</v>
      </c>
    </row>
    <row r="105" spans="1:3">
      <c r="A105" s="223" t="s">
        <v>967</v>
      </c>
      <c r="B105" s="224" t="s">
        <v>968</v>
      </c>
      <c r="C105" s="247" t="s">
        <v>969</v>
      </c>
    </row>
    <row r="106" spans="1:3">
      <c r="A106" s="223" t="s">
        <v>970</v>
      </c>
      <c r="B106" s="224" t="s">
        <v>971</v>
      </c>
      <c r="C106" s="7" t="s">
        <v>972</v>
      </c>
    </row>
    <row r="107" spans="1:3">
      <c r="A107" s="223" t="s">
        <v>973</v>
      </c>
      <c r="B107" s="224" t="s">
        <v>974</v>
      </c>
      <c r="C107" s="7" t="s">
        <v>975</v>
      </c>
    </row>
    <row r="108" spans="1:3">
      <c r="A108" s="223" t="s">
        <v>976</v>
      </c>
      <c r="B108" s="224" t="s">
        <v>977</v>
      </c>
      <c r="C108" s="7" t="s">
        <v>978</v>
      </c>
    </row>
    <row r="109" spans="1:3">
      <c r="A109" s="223" t="s">
        <v>979</v>
      </c>
      <c r="B109" s="224" t="s">
        <v>980</v>
      </c>
      <c r="C109" s="7" t="s">
        <v>981</v>
      </c>
    </row>
    <row r="110" spans="1:3">
      <c r="A110" s="222" t="s">
        <v>982</v>
      </c>
      <c r="B110" s="244" t="s">
        <v>638</v>
      </c>
      <c r="C110" s="220" t="str">
        <f>A101&amp;"+"&amp;A103</f>
        <v>(T)+(U)</v>
      </c>
    </row>
    <row r="111" spans="1:3" ht="9.6" customHeight="1">
      <c r="A111" s="222"/>
      <c r="B111" s="244"/>
      <c r="C111" s="220"/>
    </row>
    <row r="112" spans="1:3">
      <c r="A112" s="222" t="s">
        <v>983</v>
      </c>
      <c r="B112" s="244" t="s">
        <v>984</v>
      </c>
      <c r="C112" s="246" t="str">
        <f>A113&amp;"+"&amp;A114&amp;"+"&amp;A115&amp;"+"&amp;A116</f>
        <v>(W.1)+(W.2)+(W.3)+(W.4)</v>
      </c>
    </row>
    <row r="113" spans="1:4">
      <c r="A113" s="223" t="s">
        <v>985</v>
      </c>
      <c r="B113" s="224" t="s">
        <v>955</v>
      </c>
      <c r="C113" s="7" t="s">
        <v>986</v>
      </c>
    </row>
    <row r="114" spans="1:4">
      <c r="A114" s="223" t="s">
        <v>987</v>
      </c>
      <c r="B114" s="224" t="s">
        <v>988</v>
      </c>
      <c r="C114" s="225">
        <v>7205</v>
      </c>
    </row>
    <row r="115" spans="1:4">
      <c r="A115" s="223" t="s">
        <v>989</v>
      </c>
      <c r="B115" s="224" t="s">
        <v>990</v>
      </c>
      <c r="C115" s="225">
        <v>7206</v>
      </c>
    </row>
    <row r="116" spans="1:4">
      <c r="A116" s="223" t="s">
        <v>991</v>
      </c>
      <c r="B116" s="224" t="s">
        <v>992</v>
      </c>
      <c r="C116" s="247" t="s">
        <v>993</v>
      </c>
    </row>
    <row r="117" spans="1:4">
      <c r="B117" s="224"/>
      <c r="C117" s="247"/>
    </row>
    <row r="119" spans="1:4">
      <c r="A119" s="217"/>
      <c r="B119" s="217"/>
      <c r="C119" s="217"/>
      <c r="D119" s="217"/>
    </row>
    <row r="120" spans="1:4" ht="13.8">
      <c r="A120" s="246"/>
      <c r="B120" s="293" t="s">
        <v>994</v>
      </c>
      <c r="C120" s="293"/>
      <c r="D120" s="249"/>
    </row>
    <row r="121" spans="1:4" ht="13.8" thickBot="1">
      <c r="A121" s="219"/>
      <c r="B121" s="219"/>
      <c r="C121" s="219"/>
      <c r="D121" s="219"/>
    </row>
    <row r="122" spans="1:4" ht="13.8">
      <c r="B122" s="250"/>
      <c r="C122" s="251"/>
      <c r="D122" s="252"/>
    </row>
    <row r="123" spans="1:4">
      <c r="A123" s="222" t="s">
        <v>786</v>
      </c>
      <c r="B123" s="244" t="s">
        <v>995</v>
      </c>
      <c r="C123" s="226" t="s">
        <v>996</v>
      </c>
    </row>
    <row r="124" spans="1:4">
      <c r="A124" s="223" t="s">
        <v>787</v>
      </c>
      <c r="B124" s="224" t="s">
        <v>583</v>
      </c>
      <c r="C124" s="225">
        <v>5101</v>
      </c>
    </row>
    <row r="125" spans="1:4">
      <c r="A125" s="223" t="s">
        <v>789</v>
      </c>
      <c r="B125" s="224" t="s">
        <v>863</v>
      </c>
      <c r="C125" s="225">
        <v>5102</v>
      </c>
    </row>
    <row r="126" spans="1:4">
      <c r="A126" s="223" t="s">
        <v>792</v>
      </c>
      <c r="B126" s="224" t="s">
        <v>865</v>
      </c>
      <c r="C126" s="225">
        <v>5103</v>
      </c>
    </row>
    <row r="127" spans="1:4" ht="14.4">
      <c r="A127" s="223" t="s">
        <v>795</v>
      </c>
      <c r="B127" s="224" t="s">
        <v>997</v>
      </c>
      <c r="C127" s="225" t="s">
        <v>998</v>
      </c>
    </row>
    <row r="128" spans="1:4" ht="14.4">
      <c r="A128" s="223" t="s">
        <v>999</v>
      </c>
      <c r="B128" s="224" t="s">
        <v>1000</v>
      </c>
      <c r="C128" s="225" t="s">
        <v>1001</v>
      </c>
    </row>
    <row r="129" spans="1:3">
      <c r="A129" s="223" t="s">
        <v>1002</v>
      </c>
      <c r="B129" s="224" t="s">
        <v>1003</v>
      </c>
      <c r="C129" s="225" t="s">
        <v>1004</v>
      </c>
    </row>
    <row r="130" spans="1:3" ht="14.4">
      <c r="A130" s="223" t="s">
        <v>1005</v>
      </c>
      <c r="B130" s="224" t="s">
        <v>1006</v>
      </c>
      <c r="C130" s="225" t="s">
        <v>1007</v>
      </c>
    </row>
    <row r="131" spans="1:3" ht="14.4">
      <c r="A131" s="223" t="s">
        <v>1008</v>
      </c>
      <c r="B131" s="224" t="s">
        <v>1009</v>
      </c>
      <c r="C131" s="225" t="s">
        <v>1010</v>
      </c>
    </row>
    <row r="132" spans="1:3">
      <c r="A132" s="223" t="s">
        <v>1011</v>
      </c>
      <c r="B132" s="224" t="s">
        <v>793</v>
      </c>
      <c r="C132" s="225" t="s">
        <v>1012</v>
      </c>
    </row>
    <row r="133" spans="1:3" ht="9" customHeight="1">
      <c r="A133" s="253"/>
      <c r="B133" s="254"/>
      <c r="C133" s="225"/>
    </row>
    <row r="134" spans="1:3">
      <c r="A134" s="222" t="s">
        <v>797</v>
      </c>
      <c r="B134" s="244" t="s">
        <v>1013</v>
      </c>
      <c r="C134" s="226" t="s">
        <v>1014</v>
      </c>
    </row>
    <row r="135" spans="1:3">
      <c r="A135" s="223" t="s">
        <v>1015</v>
      </c>
      <c r="B135" s="224" t="s">
        <v>1016</v>
      </c>
      <c r="C135" s="225">
        <v>4101</v>
      </c>
    </row>
    <row r="136" spans="1:3">
      <c r="A136" s="223" t="s">
        <v>1017</v>
      </c>
      <c r="B136" s="224" t="s">
        <v>863</v>
      </c>
      <c r="C136" s="225">
        <v>4102</v>
      </c>
    </row>
    <row r="137" spans="1:3">
      <c r="A137" s="223" t="s">
        <v>1018</v>
      </c>
      <c r="B137" s="224" t="s">
        <v>1019</v>
      </c>
      <c r="C137" s="225">
        <v>4103</v>
      </c>
    </row>
    <row r="138" spans="1:3">
      <c r="A138" s="223" t="s">
        <v>1020</v>
      </c>
      <c r="B138" s="224" t="s">
        <v>1021</v>
      </c>
      <c r="C138" s="225" t="s">
        <v>1022</v>
      </c>
    </row>
    <row r="139" spans="1:3">
      <c r="A139" s="223" t="s">
        <v>1023</v>
      </c>
      <c r="B139" s="224" t="s">
        <v>1024</v>
      </c>
      <c r="C139" s="225" t="s">
        <v>1025</v>
      </c>
    </row>
    <row r="140" spans="1:3">
      <c r="A140" s="223" t="s">
        <v>1026</v>
      </c>
      <c r="B140" s="224" t="s">
        <v>1027</v>
      </c>
      <c r="C140" s="225" t="s">
        <v>1028</v>
      </c>
    </row>
    <row r="141" spans="1:3" ht="14.4">
      <c r="A141" s="223" t="s">
        <v>1029</v>
      </c>
      <c r="B141" s="224" t="s">
        <v>1030</v>
      </c>
      <c r="C141" s="225" t="s">
        <v>1031</v>
      </c>
    </row>
    <row r="142" spans="1:3" ht="14.4">
      <c r="A142" s="223" t="s">
        <v>1032</v>
      </c>
      <c r="B142" s="224" t="s">
        <v>1033</v>
      </c>
      <c r="C142" s="225" t="s">
        <v>1034</v>
      </c>
    </row>
    <row r="143" spans="1:3">
      <c r="A143" s="223" t="s">
        <v>1035</v>
      </c>
      <c r="B143" s="224" t="s">
        <v>1036</v>
      </c>
      <c r="C143" s="225">
        <v>4109.05</v>
      </c>
    </row>
    <row r="144" spans="1:3" ht="14.4">
      <c r="A144" s="235" t="s">
        <v>1037</v>
      </c>
      <c r="B144" s="224" t="s">
        <v>1038</v>
      </c>
      <c r="C144" s="225" t="s">
        <v>1039</v>
      </c>
    </row>
    <row r="145" spans="1:3" ht="14.4">
      <c r="A145" s="235" t="s">
        <v>1040</v>
      </c>
      <c r="B145" s="224" t="s">
        <v>1041</v>
      </c>
      <c r="C145" s="225" t="s">
        <v>1042</v>
      </c>
    </row>
    <row r="146" spans="1:3" ht="14.4">
      <c r="A146" s="235" t="s">
        <v>1043</v>
      </c>
      <c r="B146" s="224" t="s">
        <v>793</v>
      </c>
      <c r="C146" s="225" t="s">
        <v>1044</v>
      </c>
    </row>
    <row r="147" spans="1:3" ht="9" customHeight="1">
      <c r="A147" s="253"/>
      <c r="B147" s="250"/>
      <c r="C147" s="225"/>
    </row>
    <row r="148" spans="1:3">
      <c r="A148" s="255" t="s">
        <v>798</v>
      </c>
      <c r="B148" s="244" t="s">
        <v>665</v>
      </c>
      <c r="C148" s="226" t="s">
        <v>1045</v>
      </c>
    </row>
    <row r="149" spans="1:3">
      <c r="A149" s="222" t="s">
        <v>816</v>
      </c>
      <c r="B149" s="224" t="s">
        <v>1046</v>
      </c>
      <c r="C149" s="225" t="s">
        <v>1047</v>
      </c>
    </row>
    <row r="150" spans="1:3" ht="9" customHeight="1">
      <c r="A150" s="223"/>
      <c r="B150" s="224"/>
      <c r="C150" s="225"/>
    </row>
    <row r="151" spans="1:3">
      <c r="A151" s="255" t="s">
        <v>857</v>
      </c>
      <c r="B151" s="244" t="s">
        <v>667</v>
      </c>
      <c r="C151" s="226" t="s">
        <v>1048</v>
      </c>
    </row>
    <row r="152" spans="1:3" ht="9" customHeight="1">
      <c r="A152" s="256"/>
      <c r="B152" s="244"/>
      <c r="C152" s="225"/>
    </row>
    <row r="153" spans="1:3">
      <c r="A153" s="222" t="s">
        <v>859</v>
      </c>
      <c r="B153" s="244" t="s">
        <v>668</v>
      </c>
      <c r="C153" s="226" t="s">
        <v>1049</v>
      </c>
    </row>
    <row r="154" spans="1:3">
      <c r="A154" s="223" t="s">
        <v>861</v>
      </c>
      <c r="B154" s="224" t="s">
        <v>1050</v>
      </c>
      <c r="C154" s="225">
        <v>5105</v>
      </c>
    </row>
    <row r="155" spans="1:3">
      <c r="A155" s="223" t="s">
        <v>862</v>
      </c>
      <c r="B155" s="224" t="s">
        <v>955</v>
      </c>
      <c r="C155" s="225">
        <v>5201</v>
      </c>
    </row>
    <row r="156" spans="1:3">
      <c r="A156" s="223" t="s">
        <v>864</v>
      </c>
      <c r="B156" s="224" t="s">
        <v>1051</v>
      </c>
      <c r="C156" s="225" t="s">
        <v>1052</v>
      </c>
    </row>
    <row r="157" spans="1:3">
      <c r="A157" s="223" t="s">
        <v>866</v>
      </c>
      <c r="B157" s="224" t="s">
        <v>1053</v>
      </c>
      <c r="C157" s="225" t="s">
        <v>1054</v>
      </c>
    </row>
    <row r="158" spans="1:3" ht="9" customHeight="1">
      <c r="A158" s="223"/>
      <c r="B158" s="224"/>
      <c r="C158" s="225"/>
    </row>
    <row r="159" spans="1:3">
      <c r="A159" s="222" t="s">
        <v>870</v>
      </c>
      <c r="B159" s="244" t="s">
        <v>673</v>
      </c>
      <c r="C159" s="226" t="s">
        <v>1055</v>
      </c>
    </row>
    <row r="160" spans="1:3">
      <c r="A160" s="223" t="s">
        <v>1056</v>
      </c>
      <c r="B160" s="224" t="s">
        <v>1057</v>
      </c>
      <c r="C160" s="225">
        <v>4105</v>
      </c>
    </row>
    <row r="161" spans="1:3">
      <c r="A161" s="223" t="s">
        <v>1058</v>
      </c>
      <c r="B161" s="224" t="s">
        <v>1059</v>
      </c>
      <c r="C161" s="225" t="s">
        <v>1060</v>
      </c>
    </row>
    <row r="162" spans="1:3">
      <c r="A162" s="223" t="s">
        <v>1061</v>
      </c>
      <c r="B162" s="224" t="s">
        <v>1051</v>
      </c>
      <c r="C162" s="225" t="s">
        <v>1062</v>
      </c>
    </row>
    <row r="163" spans="1:3">
      <c r="A163" s="223" t="s">
        <v>1063</v>
      </c>
      <c r="B163" s="224" t="s">
        <v>1064</v>
      </c>
      <c r="C163" s="225" t="s">
        <v>1065</v>
      </c>
    </row>
    <row r="164" spans="1:3" ht="9" customHeight="1">
      <c r="A164" s="223"/>
      <c r="B164" s="224"/>
      <c r="C164" s="225"/>
    </row>
    <row r="165" spans="1:3">
      <c r="A165" s="222" t="s">
        <v>874</v>
      </c>
      <c r="B165" s="244" t="s">
        <v>1066</v>
      </c>
      <c r="C165" s="225" t="s">
        <v>1067</v>
      </c>
    </row>
    <row r="166" spans="1:3" ht="9" customHeight="1">
      <c r="A166" s="222"/>
      <c r="B166" s="244"/>
      <c r="C166" s="225"/>
    </row>
    <row r="167" spans="1:3">
      <c r="A167" s="222" t="s">
        <v>878</v>
      </c>
      <c r="B167" s="244" t="s">
        <v>677</v>
      </c>
      <c r="C167" s="226" t="s">
        <v>1068</v>
      </c>
    </row>
    <row r="168" spans="1:3" ht="9" customHeight="1">
      <c r="A168" s="222"/>
      <c r="B168" s="244"/>
      <c r="C168" s="225"/>
    </row>
    <row r="169" spans="1:3">
      <c r="A169" s="222" t="s">
        <v>881</v>
      </c>
      <c r="B169" s="244" t="s">
        <v>1069</v>
      </c>
      <c r="C169" s="226" t="s">
        <v>1070</v>
      </c>
    </row>
    <row r="170" spans="1:3">
      <c r="A170" s="223" t="s">
        <v>882</v>
      </c>
      <c r="B170" s="224" t="s">
        <v>1071</v>
      </c>
      <c r="C170" s="225">
        <v>4501</v>
      </c>
    </row>
    <row r="171" spans="1:3">
      <c r="A171" s="223" t="s">
        <v>884</v>
      </c>
      <c r="B171" s="224" t="s">
        <v>1072</v>
      </c>
      <c r="C171" s="225">
        <v>4502</v>
      </c>
    </row>
    <row r="172" spans="1:3">
      <c r="A172" s="223" t="s">
        <v>886</v>
      </c>
      <c r="B172" s="224" t="s">
        <v>1073</v>
      </c>
      <c r="C172" s="225">
        <v>4503</v>
      </c>
    </row>
    <row r="173" spans="1:3">
      <c r="A173" s="223" t="s">
        <v>887</v>
      </c>
      <c r="B173" s="224" t="s">
        <v>1074</v>
      </c>
      <c r="C173" s="225">
        <v>4504</v>
      </c>
    </row>
    <row r="174" spans="1:3" ht="9" customHeight="1">
      <c r="A174" s="223"/>
      <c r="B174" s="224"/>
      <c r="C174" s="225"/>
    </row>
    <row r="175" spans="1:3">
      <c r="A175" s="222" t="s">
        <v>906</v>
      </c>
      <c r="B175" s="244" t="s">
        <v>683</v>
      </c>
      <c r="C175" s="226" t="s">
        <v>1075</v>
      </c>
    </row>
    <row r="176" spans="1:3" ht="9" customHeight="1">
      <c r="A176" s="222"/>
      <c r="B176" s="244"/>
      <c r="C176" s="225"/>
    </row>
    <row r="177" spans="1:3">
      <c r="A177" s="222" t="s">
        <v>911</v>
      </c>
      <c r="B177" s="244" t="s">
        <v>1076</v>
      </c>
      <c r="C177" s="226" t="s">
        <v>1077</v>
      </c>
    </row>
    <row r="178" spans="1:3">
      <c r="A178" s="223" t="s">
        <v>1078</v>
      </c>
      <c r="B178" s="224" t="s">
        <v>1079</v>
      </c>
      <c r="C178" s="225" t="s">
        <v>1080</v>
      </c>
    </row>
    <row r="179" spans="1:3">
      <c r="A179" s="223" t="s">
        <v>1081</v>
      </c>
      <c r="B179" s="224" t="s">
        <v>1082</v>
      </c>
      <c r="C179" s="225" t="s">
        <v>1083</v>
      </c>
    </row>
    <row r="180" spans="1:3">
      <c r="A180" s="223" t="s">
        <v>1084</v>
      </c>
      <c r="B180" s="224" t="s">
        <v>1085</v>
      </c>
      <c r="C180" s="225" t="s">
        <v>1086</v>
      </c>
    </row>
    <row r="181" spans="1:3">
      <c r="A181" s="223" t="s">
        <v>1087</v>
      </c>
      <c r="B181" s="224" t="s">
        <v>1088</v>
      </c>
      <c r="C181" s="225" t="s">
        <v>1089</v>
      </c>
    </row>
    <row r="182" spans="1:3">
      <c r="A182" s="223" t="s">
        <v>1090</v>
      </c>
      <c r="B182" s="224" t="s">
        <v>957</v>
      </c>
      <c r="C182" s="225" t="s">
        <v>1091</v>
      </c>
    </row>
    <row r="183" spans="1:3">
      <c r="A183" s="223" t="s">
        <v>1092</v>
      </c>
      <c r="B183" s="224" t="s">
        <v>1093</v>
      </c>
      <c r="C183" s="225" t="s">
        <v>1094</v>
      </c>
    </row>
    <row r="184" spans="1:3">
      <c r="A184" s="223" t="s">
        <v>1095</v>
      </c>
      <c r="B184" s="224" t="s">
        <v>1096</v>
      </c>
      <c r="C184" s="225" t="s">
        <v>1097</v>
      </c>
    </row>
    <row r="185" spans="1:3" ht="9" customHeight="1">
      <c r="A185" s="223"/>
      <c r="B185" s="224"/>
      <c r="C185" s="225"/>
    </row>
    <row r="186" spans="1:3">
      <c r="A186" s="222" t="s">
        <v>913</v>
      </c>
      <c r="B186" s="244" t="s">
        <v>1098</v>
      </c>
      <c r="C186" s="226" t="s">
        <v>1099</v>
      </c>
    </row>
    <row r="187" spans="1:3" ht="9" customHeight="1">
      <c r="A187" s="222"/>
      <c r="B187" s="244"/>
      <c r="C187" s="225"/>
    </row>
    <row r="188" spans="1:3">
      <c r="A188" s="222" t="s">
        <v>930</v>
      </c>
      <c r="B188" s="244" t="s">
        <v>1100</v>
      </c>
      <c r="C188" s="226" t="s">
        <v>1101</v>
      </c>
    </row>
    <row r="189" spans="1:3" ht="9" customHeight="1">
      <c r="A189" s="222"/>
      <c r="B189" s="244"/>
      <c r="C189" s="225"/>
    </row>
    <row r="190" spans="1:3">
      <c r="A190" s="255" t="s">
        <v>933</v>
      </c>
      <c r="B190" s="244" t="s">
        <v>694</v>
      </c>
      <c r="C190" s="226">
        <v>6801</v>
      </c>
    </row>
    <row r="191" spans="1:3" ht="9" customHeight="1">
      <c r="A191" s="255"/>
      <c r="B191" s="244"/>
      <c r="C191" s="225"/>
    </row>
    <row r="192" spans="1:3">
      <c r="A192" s="222" t="s">
        <v>949</v>
      </c>
      <c r="B192" s="244" t="s">
        <v>695</v>
      </c>
      <c r="C192" s="226" t="s">
        <v>1102</v>
      </c>
    </row>
    <row r="193" spans="1:4" ht="13.8">
      <c r="A193" s="253"/>
      <c r="B193" s="250"/>
      <c r="C193" s="250"/>
      <c r="D193" s="250"/>
    </row>
    <row r="194" spans="1:4" ht="13.8">
      <c r="A194" s="253" t="s">
        <v>1103</v>
      </c>
      <c r="B194" s="250"/>
      <c r="C194" s="250"/>
      <c r="D194" s="250"/>
    </row>
    <row r="195" spans="1:4" ht="13.8">
      <c r="A195" s="253"/>
      <c r="B195" s="250" t="s">
        <v>1104</v>
      </c>
      <c r="C195" s="250"/>
      <c r="D195" s="250"/>
    </row>
    <row r="196" spans="1:4" ht="13.8">
      <c r="A196" s="253"/>
      <c r="B196" s="250" t="s">
        <v>1105</v>
      </c>
      <c r="D196" s="250"/>
    </row>
    <row r="197" spans="1:4" ht="13.8">
      <c r="B197" s="250" t="s">
        <v>1106</v>
      </c>
      <c r="D197" s="250"/>
    </row>
    <row r="198" spans="1:4" ht="13.8">
      <c r="B198" s="250" t="s">
        <v>1107</v>
      </c>
      <c r="C198" s="257"/>
    </row>
    <row r="199" spans="1:4" ht="13.8">
      <c r="B199" s="258"/>
      <c r="C199" s="257"/>
    </row>
  </sheetData>
  <mergeCells count="6">
    <mergeCell ref="B120:C120"/>
    <mergeCell ref="B4:C7"/>
    <mergeCell ref="A54:A55"/>
    <mergeCell ref="B54:B55"/>
    <mergeCell ref="A93:A94"/>
    <mergeCell ref="B93:B94"/>
  </mergeCells>
  <hyperlinks>
    <hyperlink ref="A1" location="Índice!A1" display="Volver al Índice" xr:uid="{1052416A-9306-4A60-B71A-F9F1EB41A0BE}"/>
  </hyperlinks>
  <pageMargins left="0.70866141732283472" right="0.70866141732283472" top="0.74803149606299213" bottom="0.74803149606299213" header="0.31496062992125984" footer="0.31496062992125984"/>
  <pageSetup paperSize="9" scale="3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BEC5F1-414C-42D9-BE37-CA58D9CD999D}">
  <sheetPr codeName="Hoja5"/>
  <dimension ref="A1:G200"/>
  <sheetViews>
    <sheetView showGridLines="0" zoomScaleNormal="100" workbookViewId="0">
      <selection sqref="A1:D1"/>
    </sheetView>
  </sheetViews>
  <sheetFormatPr baseColWidth="10" defaultColWidth="11.33203125" defaultRowHeight="13.8"/>
  <cols>
    <col min="1" max="1" width="70.6640625" style="53" customWidth="1"/>
    <col min="2" max="4" width="27.6640625" style="53" customWidth="1"/>
    <col min="5" max="5" width="23.33203125" style="7" bestFit="1" customWidth="1"/>
    <col min="6" max="6" width="11.33203125" style="7"/>
    <col min="7" max="7" width="21.6640625" style="7" bestFit="1" customWidth="1"/>
    <col min="8" max="16384" width="11.33203125" style="7"/>
  </cols>
  <sheetData>
    <row r="1" spans="1:7" ht="17.100000000000001" customHeight="1">
      <c r="A1" s="303" t="s">
        <v>781</v>
      </c>
      <c r="B1" s="303"/>
      <c r="C1" s="303"/>
      <c r="D1" s="303"/>
    </row>
    <row r="2" spans="1:7" s="48" customFormat="1" ht="24" customHeight="1">
      <c r="A2" s="295" t="s">
        <v>732</v>
      </c>
      <c r="B2" s="295"/>
      <c r="C2" s="295"/>
      <c r="D2" s="295"/>
    </row>
    <row r="3" spans="1:7" s="50" customFormat="1" ht="18" customHeight="1">
      <c r="A3" s="296">
        <v>45900</v>
      </c>
      <c r="B3" s="296"/>
      <c r="C3" s="296"/>
      <c r="D3" s="296"/>
    </row>
    <row r="4" spans="1:7" s="52" customFormat="1" ht="15" customHeight="1">
      <c r="A4" s="298" t="s">
        <v>546</v>
      </c>
      <c r="B4" s="299"/>
      <c r="C4" s="299"/>
      <c r="D4" s="299"/>
    </row>
    <row r="5" spans="1:7" ht="3.9" customHeight="1" thickBot="1"/>
    <row r="6" spans="1:7" ht="18" customHeight="1">
      <c r="A6" s="300" t="s">
        <v>547</v>
      </c>
      <c r="B6" s="302" t="s">
        <v>705</v>
      </c>
      <c r="C6" s="302"/>
      <c r="D6" s="302"/>
    </row>
    <row r="7" spans="1:7" ht="14.1" customHeight="1">
      <c r="A7" s="301"/>
      <c r="B7" s="54" t="s">
        <v>549</v>
      </c>
      <c r="C7" s="54" t="s">
        <v>550</v>
      </c>
      <c r="D7" s="54" t="s">
        <v>551</v>
      </c>
    </row>
    <row r="8" spans="1:7" ht="3.15" customHeight="1">
      <c r="A8" s="55"/>
      <c r="B8" s="56"/>
      <c r="C8" s="56"/>
      <c r="D8" s="56"/>
    </row>
    <row r="9" spans="1:7" s="61" customFormat="1" ht="9.75" customHeight="1">
      <c r="A9" s="57" t="s">
        <v>552</v>
      </c>
      <c r="B9" s="58">
        <v>12085265.763</v>
      </c>
      <c r="C9" s="58">
        <v>2485383.7930000001</v>
      </c>
      <c r="D9" s="58">
        <v>14570649.557</v>
      </c>
    </row>
    <row r="10" spans="1:7" s="61" customFormat="1" ht="9.75" customHeight="1">
      <c r="A10" s="62" t="s">
        <v>553</v>
      </c>
      <c r="B10" s="63">
        <v>1536357.192</v>
      </c>
      <c r="C10" s="63">
        <v>124565.88</v>
      </c>
      <c r="D10" s="63">
        <v>1660923.0719999999</v>
      </c>
      <c r="G10" s="60"/>
    </row>
    <row r="11" spans="1:7" s="61" customFormat="1" ht="9.75" customHeight="1">
      <c r="A11" s="62" t="s">
        <v>554</v>
      </c>
      <c r="B11" s="63">
        <v>10479765.819</v>
      </c>
      <c r="C11" s="63">
        <v>2344141.11</v>
      </c>
      <c r="D11" s="63">
        <v>12823906.93</v>
      </c>
    </row>
    <row r="12" spans="1:7" s="61" customFormat="1" ht="9.75" customHeight="1">
      <c r="A12" s="62" t="s">
        <v>555</v>
      </c>
      <c r="B12" s="63">
        <v>56466.934999999998</v>
      </c>
      <c r="C12" s="63">
        <v>10851.098</v>
      </c>
      <c r="D12" s="63">
        <v>67318.032999999996</v>
      </c>
    </row>
    <row r="13" spans="1:7" s="61" customFormat="1" ht="9.75" customHeight="1">
      <c r="A13" s="62" t="s">
        <v>556</v>
      </c>
      <c r="B13" s="63">
        <v>12675.816000000001</v>
      </c>
      <c r="C13" s="63">
        <v>5825.7039999999997</v>
      </c>
      <c r="D13" s="63">
        <v>18501.52</v>
      </c>
    </row>
    <row r="14" spans="1:7" s="61" customFormat="1" ht="3.15" customHeight="1">
      <c r="A14" s="62"/>
      <c r="B14" s="63"/>
      <c r="C14" s="63"/>
      <c r="D14" s="63"/>
    </row>
    <row r="15" spans="1:7" s="61" customFormat="1" ht="9.75" customHeight="1">
      <c r="A15" s="64" t="s">
        <v>557</v>
      </c>
      <c r="B15" s="65">
        <v>0</v>
      </c>
      <c r="C15" s="65">
        <v>0</v>
      </c>
      <c r="D15" s="65">
        <v>0</v>
      </c>
    </row>
    <row r="16" spans="1:7" s="61" customFormat="1" ht="3.15" customHeight="1">
      <c r="A16" s="64"/>
      <c r="B16" s="65"/>
      <c r="C16" s="65"/>
      <c r="D16" s="65"/>
    </row>
    <row r="17" spans="1:7" s="61" customFormat="1" ht="9.75" customHeight="1">
      <c r="A17" s="66" t="s">
        <v>558</v>
      </c>
      <c r="B17" s="58">
        <v>9804546.7379999999</v>
      </c>
      <c r="C17" s="58">
        <v>72820.718999999997</v>
      </c>
      <c r="D17" s="58">
        <v>9877367.4580000006</v>
      </c>
    </row>
    <row r="18" spans="1:7" s="61" customFormat="1" ht="9.75" customHeight="1">
      <c r="A18" s="67" t="s">
        <v>559</v>
      </c>
      <c r="B18" s="63">
        <v>0</v>
      </c>
      <c r="C18" s="63">
        <v>0</v>
      </c>
      <c r="D18" s="63">
        <v>0</v>
      </c>
    </row>
    <row r="19" spans="1:7" s="61" customFormat="1" ht="9.75" customHeight="1">
      <c r="A19" s="67" t="s">
        <v>560</v>
      </c>
      <c r="B19" s="63">
        <v>4437998.6270000003</v>
      </c>
      <c r="C19" s="63">
        <v>72820.718999999997</v>
      </c>
      <c r="D19" s="63">
        <v>4510819.3470000001</v>
      </c>
    </row>
    <row r="20" spans="1:7" s="61" customFormat="1" ht="9.75" customHeight="1">
      <c r="A20" s="67" t="s">
        <v>561</v>
      </c>
      <c r="B20" s="63">
        <v>5366548.1100000003</v>
      </c>
      <c r="C20" s="63">
        <v>0</v>
      </c>
      <c r="D20" s="63">
        <v>5366548.1100000003</v>
      </c>
      <c r="G20" s="140"/>
    </row>
    <row r="21" spans="1:7" s="61" customFormat="1" ht="9.75" customHeight="1">
      <c r="A21" s="67" t="s">
        <v>562</v>
      </c>
      <c r="B21" s="63">
        <v>0</v>
      </c>
      <c r="C21" s="63">
        <v>0</v>
      </c>
      <c r="D21" s="63">
        <v>0</v>
      </c>
      <c r="G21" s="141"/>
    </row>
    <row r="22" spans="1:7" s="61" customFormat="1" ht="9.75" customHeight="1">
      <c r="A22" s="67" t="s">
        <v>563</v>
      </c>
      <c r="B22" s="63">
        <v>0</v>
      </c>
      <c r="C22" s="63">
        <v>0</v>
      </c>
      <c r="D22" s="63">
        <v>0</v>
      </c>
    </row>
    <row r="23" spans="1:7" s="61" customFormat="1" ht="3.15" customHeight="1">
      <c r="A23" s="62"/>
      <c r="B23" s="63"/>
      <c r="C23" s="63"/>
      <c r="D23" s="63"/>
    </row>
    <row r="24" spans="1:7" s="61" customFormat="1" ht="9.75" customHeight="1">
      <c r="A24" s="66" t="s">
        <v>564</v>
      </c>
      <c r="B24" s="58">
        <v>19140502.726</v>
      </c>
      <c r="C24" s="58">
        <v>236727.791</v>
      </c>
      <c r="D24" s="58">
        <v>19377230.517999999</v>
      </c>
      <c r="E24" s="117"/>
    </row>
    <row r="25" spans="1:7" s="61" customFormat="1" ht="9.75" customHeight="1">
      <c r="A25" s="68" t="s">
        <v>565</v>
      </c>
      <c r="B25" s="65">
        <v>19614273.215</v>
      </c>
      <c r="C25" s="65">
        <v>238396.56700000001</v>
      </c>
      <c r="D25" s="65">
        <v>19852669.783</v>
      </c>
      <c r="E25" s="60"/>
    </row>
    <row r="26" spans="1:7" s="61" customFormat="1" ht="9.75" customHeight="1">
      <c r="A26" s="62" t="s">
        <v>566</v>
      </c>
      <c r="B26" s="63">
        <v>0.41399999999999998</v>
      </c>
      <c r="C26" s="63">
        <v>238396.56700000001</v>
      </c>
      <c r="D26" s="63">
        <v>238396.98199999999</v>
      </c>
      <c r="E26" s="60"/>
    </row>
    <row r="27" spans="1:7" s="61" customFormat="1" ht="9.75" customHeight="1">
      <c r="A27" s="62" t="s">
        <v>567</v>
      </c>
      <c r="B27" s="63">
        <v>327792.86300000001</v>
      </c>
      <c r="C27" s="63">
        <v>0</v>
      </c>
      <c r="D27" s="63">
        <v>327792.86300000001</v>
      </c>
    </row>
    <row r="28" spans="1:7" s="61" customFormat="1" ht="9.75" customHeight="1">
      <c r="A28" s="62" t="s">
        <v>568</v>
      </c>
      <c r="B28" s="63">
        <v>0</v>
      </c>
      <c r="C28" s="63">
        <v>0</v>
      </c>
      <c r="D28" s="63">
        <v>0</v>
      </c>
    </row>
    <row r="29" spans="1:7" s="61" customFormat="1" ht="9.75" customHeight="1">
      <c r="A29" s="62" t="s">
        <v>569</v>
      </c>
      <c r="B29" s="63">
        <v>0</v>
      </c>
      <c r="C29" s="63">
        <v>0</v>
      </c>
      <c r="D29" s="63">
        <v>0</v>
      </c>
    </row>
    <row r="30" spans="1:7" s="61" customFormat="1" ht="9.75" customHeight="1">
      <c r="A30" s="62" t="s">
        <v>570</v>
      </c>
      <c r="B30" s="63">
        <v>15294319.606000001</v>
      </c>
      <c r="C30" s="63">
        <v>0</v>
      </c>
      <c r="D30" s="63">
        <v>15294319.606000001</v>
      </c>
    </row>
    <row r="31" spans="1:7" s="61" customFormat="1" ht="9.75" customHeight="1">
      <c r="A31" s="62" t="s">
        <v>571</v>
      </c>
      <c r="B31" s="63">
        <v>0</v>
      </c>
      <c r="C31" s="63">
        <v>0</v>
      </c>
      <c r="D31" s="63">
        <v>0</v>
      </c>
    </row>
    <row r="32" spans="1:7" s="61" customFormat="1" ht="9.75" customHeight="1">
      <c r="A32" s="62" t="s">
        <v>572</v>
      </c>
      <c r="B32" s="63">
        <v>789194.39099999995</v>
      </c>
      <c r="C32" s="63">
        <v>0</v>
      </c>
      <c r="D32" s="63">
        <v>789194.39099999995</v>
      </c>
    </row>
    <row r="33" spans="1:4" s="61" customFormat="1" ht="9.75" customHeight="1">
      <c r="A33" s="62" t="s">
        <v>573</v>
      </c>
      <c r="B33" s="63">
        <v>0</v>
      </c>
      <c r="C33" s="63">
        <v>0</v>
      </c>
      <c r="D33" s="63">
        <v>0</v>
      </c>
    </row>
    <row r="34" spans="1:4" s="61" customFormat="1" ht="9.75" customHeight="1">
      <c r="A34" s="62" t="s">
        <v>574</v>
      </c>
      <c r="B34" s="63">
        <v>3202965.9389999998</v>
      </c>
      <c r="C34" s="63">
        <v>0</v>
      </c>
      <c r="D34" s="63">
        <v>3202965.9389999998</v>
      </c>
    </row>
    <row r="35" spans="1:4" s="61" customFormat="1" ht="9.75" customHeight="1">
      <c r="A35" s="68" t="s">
        <v>575</v>
      </c>
      <c r="B35" s="65">
        <v>20780.674999999999</v>
      </c>
      <c r="C35" s="65">
        <v>0</v>
      </c>
      <c r="D35" s="65">
        <v>20780.674999999999</v>
      </c>
    </row>
    <row r="36" spans="1:4" s="61" customFormat="1" ht="9.75" customHeight="1">
      <c r="A36" s="68" t="s">
        <v>576</v>
      </c>
      <c r="B36" s="65">
        <v>435603.49800000002</v>
      </c>
      <c r="C36" s="65">
        <v>2457.7220000000002</v>
      </c>
      <c r="D36" s="65">
        <v>438061.22100000002</v>
      </c>
    </row>
    <row r="37" spans="1:4" s="61" customFormat="1" ht="9.75" customHeight="1">
      <c r="A37" s="62" t="s">
        <v>577</v>
      </c>
      <c r="B37" s="63">
        <v>122787.898</v>
      </c>
      <c r="C37" s="63">
        <v>614.53099999999995</v>
      </c>
      <c r="D37" s="63">
        <v>123402.429</v>
      </c>
    </row>
    <row r="38" spans="1:4" s="61" customFormat="1" ht="9.75" customHeight="1">
      <c r="A38" s="62" t="s">
        <v>578</v>
      </c>
      <c r="B38" s="63">
        <v>312815.59999999998</v>
      </c>
      <c r="C38" s="63">
        <v>1843.191</v>
      </c>
      <c r="D38" s="63">
        <v>314658.79200000002</v>
      </c>
    </row>
    <row r="39" spans="1:4" s="61" customFormat="1" ht="9.75" customHeight="1">
      <c r="A39" s="64" t="s">
        <v>579</v>
      </c>
      <c r="B39" s="65">
        <v>-902241.78</v>
      </c>
      <c r="C39" s="65">
        <v>-4126.4979999999996</v>
      </c>
      <c r="D39" s="65">
        <v>-906368.27800000005</v>
      </c>
    </row>
    <row r="40" spans="1:4" s="61" customFormat="1" ht="9.75" customHeight="1">
      <c r="A40" s="64" t="s">
        <v>580</v>
      </c>
      <c r="B40" s="65">
        <v>-27912.882000000001</v>
      </c>
      <c r="C40" s="65">
        <v>0</v>
      </c>
      <c r="D40" s="65">
        <v>-27912.882000000001</v>
      </c>
    </row>
    <row r="41" spans="1:4" s="61" customFormat="1" ht="3.15" customHeight="1">
      <c r="A41" s="64"/>
      <c r="B41" s="63"/>
      <c r="C41" s="63"/>
      <c r="D41" s="63"/>
    </row>
    <row r="42" spans="1:4" s="61" customFormat="1" ht="9.75" customHeight="1">
      <c r="A42" s="64" t="s">
        <v>581</v>
      </c>
      <c r="B42" s="65">
        <v>265166.83100000001</v>
      </c>
      <c r="C42" s="65">
        <v>814.97500000000002</v>
      </c>
      <c r="D42" s="65">
        <v>265981.80699999997</v>
      </c>
    </row>
    <row r="43" spans="1:4" s="61" customFormat="1" ht="3.15" customHeight="1">
      <c r="A43" s="64"/>
      <c r="B43" s="63"/>
      <c r="C43" s="63"/>
      <c r="D43" s="63"/>
    </row>
    <row r="44" spans="1:4" s="61" customFormat="1" ht="9.75" customHeight="1">
      <c r="A44" s="66" t="s">
        <v>582</v>
      </c>
      <c r="B44" s="58">
        <v>163804.27499999999</v>
      </c>
      <c r="C44" s="58">
        <v>1635.4079999999999</v>
      </c>
      <c r="D44" s="58">
        <v>165439.68299999999</v>
      </c>
    </row>
    <row r="45" spans="1:4" s="61" customFormat="1" ht="9.75" customHeight="1">
      <c r="A45" s="70" t="s">
        <v>583</v>
      </c>
      <c r="B45" s="63">
        <v>39983.557000000001</v>
      </c>
      <c r="C45" s="63">
        <v>648.798</v>
      </c>
      <c r="D45" s="63">
        <v>40632.356</v>
      </c>
    </row>
    <row r="46" spans="1:4" s="61" customFormat="1" ht="9.75" customHeight="1">
      <c r="A46" s="62" t="s">
        <v>584</v>
      </c>
      <c r="B46" s="63">
        <v>0</v>
      </c>
      <c r="C46" s="63">
        <v>0</v>
      </c>
      <c r="D46" s="63">
        <v>0</v>
      </c>
    </row>
    <row r="47" spans="1:4" s="61" customFormat="1" ht="9.75" customHeight="1">
      <c r="A47" s="62" t="s">
        <v>585</v>
      </c>
      <c r="B47" s="63">
        <v>0</v>
      </c>
      <c r="C47" s="63">
        <v>986.60900000000004</v>
      </c>
      <c r="D47" s="63">
        <v>986.60900000000004</v>
      </c>
    </row>
    <row r="48" spans="1:4" s="61" customFormat="1" ht="9.75" customHeight="1">
      <c r="A48" s="62" t="s">
        <v>586</v>
      </c>
      <c r="B48" s="63">
        <v>123820.717</v>
      </c>
      <c r="C48" s="63">
        <v>0</v>
      </c>
      <c r="D48" s="63">
        <v>123820.717</v>
      </c>
    </row>
    <row r="49" spans="1:4" s="61" customFormat="1" ht="9.75" customHeight="1">
      <c r="A49" s="62" t="s">
        <v>587</v>
      </c>
      <c r="B49" s="63">
        <v>0</v>
      </c>
      <c r="C49" s="63">
        <v>0</v>
      </c>
      <c r="D49" s="63">
        <v>0</v>
      </c>
    </row>
    <row r="50" spans="1:4" s="61" customFormat="1" ht="3.15" customHeight="1">
      <c r="A50" s="62"/>
      <c r="B50" s="63"/>
      <c r="C50" s="63"/>
      <c r="D50" s="63"/>
    </row>
    <row r="51" spans="1:4" s="61" customFormat="1" ht="9.75" customHeight="1">
      <c r="A51" s="71" t="s">
        <v>588</v>
      </c>
      <c r="B51" s="65">
        <v>0</v>
      </c>
      <c r="C51" s="65">
        <v>0</v>
      </c>
      <c r="D51" s="65">
        <v>0</v>
      </c>
    </row>
    <row r="52" spans="1:4" s="61" customFormat="1" ht="3.15" customHeight="1">
      <c r="A52" s="64"/>
      <c r="B52" s="65"/>
      <c r="C52" s="65"/>
      <c r="D52" s="65"/>
    </row>
    <row r="53" spans="1:4" s="61" customFormat="1" ht="9.75" customHeight="1">
      <c r="A53" s="68" t="s">
        <v>589</v>
      </c>
      <c r="B53" s="65">
        <v>562009.52399999998</v>
      </c>
      <c r="C53" s="65">
        <v>0</v>
      </c>
      <c r="D53" s="65">
        <v>562009.52399999998</v>
      </c>
    </row>
    <row r="54" spans="1:4" s="61" customFormat="1" ht="3.15" customHeight="1">
      <c r="A54" s="72"/>
      <c r="B54" s="65"/>
      <c r="C54" s="65"/>
      <c r="D54" s="65"/>
    </row>
    <row r="55" spans="1:4" s="61" customFormat="1" ht="9.75" customHeight="1">
      <c r="A55" s="68" t="s">
        <v>590</v>
      </c>
      <c r="B55" s="65">
        <v>379140.04499999998</v>
      </c>
      <c r="C55" s="65">
        <v>1796.521</v>
      </c>
      <c r="D55" s="65">
        <v>380936.56599999999</v>
      </c>
    </row>
    <row r="56" spans="1:4" s="61" customFormat="1" ht="3.15" customHeight="1">
      <c r="A56" s="64"/>
      <c r="B56" s="65"/>
      <c r="C56" s="65"/>
      <c r="D56" s="65"/>
    </row>
    <row r="57" spans="1:4" s="61" customFormat="1" ht="9.75" customHeight="1">
      <c r="A57" s="57" t="s">
        <v>591</v>
      </c>
      <c r="B57" s="58">
        <v>42400435.903999999</v>
      </c>
      <c r="C57" s="58">
        <v>2799179.2110000001</v>
      </c>
      <c r="D57" s="58">
        <v>45199615.115000002</v>
      </c>
    </row>
    <row r="58" spans="1:4" s="61" customFormat="1" ht="2.25" customHeight="1">
      <c r="A58" s="73"/>
      <c r="B58" s="74"/>
      <c r="C58" s="74"/>
      <c r="D58" s="74"/>
    </row>
    <row r="59" spans="1:4" ht="9" customHeight="1" thickBot="1">
      <c r="A59" s="75"/>
      <c r="B59" s="76"/>
      <c r="C59" s="76"/>
      <c r="D59" s="76"/>
    </row>
    <row r="60" spans="1:4" s="80" customFormat="1" ht="15" customHeight="1">
      <c r="A60" s="77" t="s">
        <v>592</v>
      </c>
      <c r="B60" s="78"/>
      <c r="C60" s="78"/>
      <c r="D60" s="78"/>
    </row>
    <row r="61" spans="1:4" ht="12.75" customHeight="1">
      <c r="A61" s="81"/>
      <c r="C61" s="82"/>
    </row>
    <row r="62" spans="1:4" ht="17.100000000000001" customHeight="1">
      <c r="A62" s="294"/>
      <c r="B62" s="294"/>
      <c r="C62" s="294"/>
      <c r="D62" s="294"/>
    </row>
    <row r="63" spans="1:4" s="48" customFormat="1" ht="24" customHeight="1">
      <c r="A63" s="295" t="s">
        <v>732</v>
      </c>
      <c r="B63" s="295"/>
      <c r="C63" s="295"/>
      <c r="D63" s="295"/>
    </row>
    <row r="64" spans="1:4" s="50" customFormat="1" ht="17.100000000000001" customHeight="1">
      <c r="A64" s="296">
        <v>45900</v>
      </c>
      <c r="B64" s="297"/>
      <c r="C64" s="297"/>
      <c r="D64" s="297"/>
    </row>
    <row r="65" spans="1:5" s="5" customFormat="1" ht="15" customHeight="1">
      <c r="A65" s="298" t="s">
        <v>546</v>
      </c>
      <c r="B65" s="299"/>
      <c r="C65" s="299"/>
      <c r="D65" s="299"/>
    </row>
    <row r="66" spans="1:5" ht="3.9" customHeight="1" thickBot="1"/>
    <row r="67" spans="1:5" ht="14.1" customHeight="1">
      <c r="A67" s="300" t="s">
        <v>593</v>
      </c>
      <c r="B67" s="302" t="s">
        <v>705</v>
      </c>
      <c r="C67" s="302"/>
      <c r="D67" s="302"/>
    </row>
    <row r="68" spans="1:5" ht="14.1" customHeight="1">
      <c r="A68" s="301"/>
      <c r="B68" s="54" t="s">
        <v>549</v>
      </c>
      <c r="C68" s="54" t="s">
        <v>550</v>
      </c>
      <c r="D68" s="54" t="s">
        <v>551</v>
      </c>
    </row>
    <row r="69" spans="1:5" ht="2.1" customHeight="1">
      <c r="A69" s="55"/>
      <c r="B69" s="84">
        <v>100</v>
      </c>
      <c r="C69" s="84">
        <v>200</v>
      </c>
      <c r="D69" s="84">
        <v>300</v>
      </c>
    </row>
    <row r="70" spans="1:5" s="61" customFormat="1" ht="10.199999999999999" customHeight="1">
      <c r="A70" s="85" t="s">
        <v>594</v>
      </c>
      <c r="B70" s="58">
        <v>35747726.450999998</v>
      </c>
      <c r="C70" s="58">
        <v>2762009.75</v>
      </c>
      <c r="D70" s="58">
        <v>38509736.200999998</v>
      </c>
      <c r="E70" s="60"/>
    </row>
    <row r="71" spans="1:5" s="61" customFormat="1" ht="2.1" customHeight="1">
      <c r="A71" s="86"/>
      <c r="B71" s="65"/>
      <c r="C71" s="65"/>
      <c r="D71" s="65"/>
    </row>
    <row r="72" spans="1:5" s="61" customFormat="1" ht="10.199999999999999" customHeight="1">
      <c r="A72" s="86" t="s">
        <v>595</v>
      </c>
      <c r="B72" s="65">
        <v>13608760.877</v>
      </c>
      <c r="C72" s="65">
        <v>1458836.9169999999</v>
      </c>
      <c r="D72" s="65">
        <v>15067597.795</v>
      </c>
    </row>
    <row r="73" spans="1:5" s="61" customFormat="1" ht="10.199999999999999" customHeight="1">
      <c r="A73" s="86" t="s">
        <v>596</v>
      </c>
      <c r="B73" s="65">
        <v>17898126.465</v>
      </c>
      <c r="C73" s="65">
        <v>169316.91800000001</v>
      </c>
      <c r="D73" s="65">
        <v>18067443.384</v>
      </c>
    </row>
    <row r="74" spans="1:5" s="61" customFormat="1" ht="10.199999999999999" customHeight="1">
      <c r="A74" s="86" t="s">
        <v>597</v>
      </c>
      <c r="B74" s="65">
        <v>98172.331000000006</v>
      </c>
      <c r="C74" s="65">
        <v>19505.517</v>
      </c>
      <c r="D74" s="65">
        <v>117677.849</v>
      </c>
    </row>
    <row r="75" spans="1:5" s="61" customFormat="1" ht="10.199999999999999" customHeight="1">
      <c r="A75" s="87" t="s">
        <v>598</v>
      </c>
      <c r="B75" s="63">
        <v>0</v>
      </c>
      <c r="C75" s="63">
        <v>4571.4880000000003</v>
      </c>
      <c r="D75" s="63">
        <v>4571.4880000000003</v>
      </c>
    </row>
    <row r="76" spans="1:5" s="61" customFormat="1" ht="10.199999999999999" customHeight="1">
      <c r="A76" s="87" t="s">
        <v>599</v>
      </c>
      <c r="B76" s="63">
        <v>33688.088000000003</v>
      </c>
      <c r="C76" s="63">
        <v>1873.692</v>
      </c>
      <c r="D76" s="63">
        <v>35561.781000000003</v>
      </c>
    </row>
    <row r="77" spans="1:5" s="61" customFormat="1" ht="10.199999999999999" customHeight="1">
      <c r="A77" s="87" t="s">
        <v>733</v>
      </c>
      <c r="B77" s="63">
        <v>64484.243000000002</v>
      </c>
      <c r="C77" s="63">
        <v>13060.335999999999</v>
      </c>
      <c r="D77" s="63">
        <v>77544.578999999998</v>
      </c>
    </row>
    <row r="78" spans="1:5" s="61" customFormat="1" ht="10.199999999999999" customHeight="1">
      <c r="A78" s="87" t="s">
        <v>601</v>
      </c>
      <c r="B78" s="63">
        <v>0</v>
      </c>
      <c r="C78" s="63">
        <v>0</v>
      </c>
      <c r="D78" s="63">
        <v>0</v>
      </c>
    </row>
    <row r="79" spans="1:5" s="61" customFormat="1" ht="10.199999999999999" customHeight="1">
      <c r="A79" s="86" t="s">
        <v>602</v>
      </c>
      <c r="B79" s="65">
        <v>3922767.2030000002</v>
      </c>
      <c r="C79" s="65">
        <v>1096000.882</v>
      </c>
      <c r="D79" s="65">
        <v>5018768.085</v>
      </c>
    </row>
    <row r="80" spans="1:5" s="61" customFormat="1" ht="10.199999999999999" customHeight="1">
      <c r="A80" s="86" t="s">
        <v>603</v>
      </c>
      <c r="B80" s="65">
        <v>219899.573</v>
      </c>
      <c r="C80" s="65">
        <v>18349.513999999999</v>
      </c>
      <c r="D80" s="65">
        <v>238249.087</v>
      </c>
    </row>
    <row r="81" spans="1:4" s="61" customFormat="1" ht="10.199999999999999" customHeight="1">
      <c r="A81" s="87" t="s">
        <v>604</v>
      </c>
      <c r="B81" s="63">
        <v>219899.573</v>
      </c>
      <c r="C81" s="63">
        <v>18349.513999999999</v>
      </c>
      <c r="D81" s="63">
        <v>238249.087</v>
      </c>
    </row>
    <row r="82" spans="1:4" s="61" customFormat="1" ht="10.199999999999999" customHeight="1">
      <c r="A82" s="87" t="s">
        <v>605</v>
      </c>
      <c r="B82" s="63">
        <v>0</v>
      </c>
      <c r="C82" s="63">
        <v>0</v>
      </c>
      <c r="D82" s="63">
        <v>0</v>
      </c>
    </row>
    <row r="83" spans="1:4" s="61" customFormat="1" ht="3.15" customHeight="1">
      <c r="A83" s="87"/>
      <c r="B83" s="63"/>
      <c r="C83" s="63"/>
      <c r="D83" s="63"/>
    </row>
    <row r="84" spans="1:4" s="61" customFormat="1" ht="10.199999999999999" customHeight="1">
      <c r="A84" s="88" t="s">
        <v>606</v>
      </c>
      <c r="B84" s="58">
        <v>305380.65999999997</v>
      </c>
      <c r="C84" s="58">
        <v>5207.6189999999997</v>
      </c>
      <c r="D84" s="58">
        <v>310588.28000000003</v>
      </c>
    </row>
    <row r="85" spans="1:4" s="61" customFormat="1" ht="10.199999999999999" customHeight="1">
      <c r="A85" s="87" t="s">
        <v>607</v>
      </c>
      <c r="B85" s="63">
        <v>302210.01799999998</v>
      </c>
      <c r="C85" s="63">
        <v>5207.6189999999997</v>
      </c>
      <c r="D85" s="63">
        <v>307417.63799999998</v>
      </c>
    </row>
    <row r="86" spans="1:4" s="61" customFormat="1" ht="10.199999999999999" customHeight="1">
      <c r="A86" s="87" t="s">
        <v>608</v>
      </c>
      <c r="B86" s="63">
        <v>3170.6419999999998</v>
      </c>
      <c r="C86" s="63">
        <v>0</v>
      </c>
      <c r="D86" s="63">
        <v>3170.6419999999998</v>
      </c>
    </row>
    <row r="87" spans="1:4" s="61" customFormat="1" ht="10.199999999999999" customHeight="1">
      <c r="A87" s="87" t="s">
        <v>609</v>
      </c>
      <c r="B87" s="63">
        <v>0</v>
      </c>
      <c r="C87" s="63">
        <v>0</v>
      </c>
      <c r="D87" s="63">
        <v>0</v>
      </c>
    </row>
    <row r="88" spans="1:4" s="61" customFormat="1" ht="3.15" customHeight="1">
      <c r="A88" s="87"/>
      <c r="B88" s="63"/>
      <c r="C88" s="63"/>
      <c r="D88" s="63"/>
    </row>
    <row r="89" spans="1:4" s="61" customFormat="1" ht="10.199999999999999" customHeight="1">
      <c r="A89" s="86" t="s">
        <v>557</v>
      </c>
      <c r="B89" s="65">
        <v>0</v>
      </c>
      <c r="C89" s="65">
        <v>0</v>
      </c>
      <c r="D89" s="65">
        <v>0</v>
      </c>
    </row>
    <row r="90" spans="1:4" s="61" customFormat="1" ht="3.15" customHeight="1">
      <c r="A90" s="86"/>
      <c r="B90" s="65"/>
      <c r="C90" s="65"/>
      <c r="D90" s="65"/>
    </row>
    <row r="91" spans="1:4" s="61" customFormat="1" ht="10.199999999999999" customHeight="1">
      <c r="A91" s="85" t="s">
        <v>610</v>
      </c>
      <c r="B91" s="58">
        <v>0</v>
      </c>
      <c r="C91" s="58">
        <v>0</v>
      </c>
      <c r="D91" s="58">
        <v>0</v>
      </c>
    </row>
    <row r="92" spans="1:4" s="61" customFormat="1" ht="10.199999999999999" customHeight="1">
      <c r="A92" s="87" t="s">
        <v>611</v>
      </c>
      <c r="B92" s="63">
        <v>0</v>
      </c>
      <c r="C92" s="63">
        <v>0</v>
      </c>
      <c r="D92" s="63">
        <v>0</v>
      </c>
    </row>
    <row r="93" spans="1:4" s="61" customFormat="1" ht="10.199999999999999" customHeight="1">
      <c r="A93" s="87" t="s">
        <v>612</v>
      </c>
      <c r="B93" s="63">
        <v>0</v>
      </c>
      <c r="C93" s="63">
        <v>0</v>
      </c>
      <c r="D93" s="63">
        <v>0</v>
      </c>
    </row>
    <row r="94" spans="1:4" s="61" customFormat="1" ht="3.15" customHeight="1">
      <c r="A94" s="87"/>
      <c r="B94" s="63"/>
      <c r="C94" s="63"/>
      <c r="D94" s="63"/>
    </row>
    <row r="95" spans="1:4" s="61" customFormat="1" ht="10.199999999999999" customHeight="1">
      <c r="A95" s="85" t="s">
        <v>613</v>
      </c>
      <c r="B95" s="58">
        <v>0</v>
      </c>
      <c r="C95" s="58">
        <v>0</v>
      </c>
      <c r="D95" s="58">
        <v>0</v>
      </c>
    </row>
    <row r="96" spans="1:4" s="61" customFormat="1" ht="10.199999999999999" customHeight="1">
      <c r="A96" s="87" t="s">
        <v>614</v>
      </c>
      <c r="B96" s="65">
        <v>0</v>
      </c>
      <c r="C96" s="65">
        <v>0</v>
      </c>
      <c r="D96" s="65">
        <v>0</v>
      </c>
    </row>
    <row r="97" spans="1:4" s="61" customFormat="1" ht="10.199999999999999" customHeight="1">
      <c r="A97" s="87" t="s">
        <v>615</v>
      </c>
      <c r="B97" s="65">
        <v>0</v>
      </c>
      <c r="C97" s="65">
        <v>0</v>
      </c>
      <c r="D97" s="65">
        <v>0</v>
      </c>
    </row>
    <row r="98" spans="1:4" s="61" customFormat="1" ht="10.199999999999999" customHeight="1">
      <c r="A98" s="87" t="s">
        <v>616</v>
      </c>
      <c r="B98" s="63">
        <v>0</v>
      </c>
      <c r="C98" s="63">
        <v>0</v>
      </c>
      <c r="D98" s="63">
        <v>0</v>
      </c>
    </row>
    <row r="99" spans="1:4" s="61" customFormat="1" ht="3.15" customHeight="1">
      <c r="A99" s="87"/>
      <c r="B99" s="63"/>
      <c r="C99" s="63"/>
      <c r="D99" s="63"/>
    </row>
    <row r="100" spans="1:4" s="61" customFormat="1" ht="10.199999999999999" customHeight="1">
      <c r="A100" s="86" t="s">
        <v>617</v>
      </c>
      <c r="B100" s="65">
        <v>493476.99200000003</v>
      </c>
      <c r="C100" s="65">
        <v>1645.491</v>
      </c>
      <c r="D100" s="65">
        <v>495122.48300000001</v>
      </c>
    </row>
    <row r="101" spans="1:4" s="61" customFormat="1" ht="3.15" customHeight="1">
      <c r="A101" s="87"/>
      <c r="B101" s="63"/>
      <c r="C101" s="63"/>
      <c r="D101" s="63"/>
    </row>
    <row r="102" spans="1:4" s="61" customFormat="1" ht="10.199999999999999" customHeight="1">
      <c r="A102" s="85" t="s">
        <v>618</v>
      </c>
      <c r="B102" s="58">
        <v>104172.416</v>
      </c>
      <c r="C102" s="58">
        <v>11662.816000000001</v>
      </c>
      <c r="D102" s="58">
        <v>115835.23299999999</v>
      </c>
    </row>
    <row r="103" spans="1:4" s="61" customFormat="1" ht="10.199999999999999" customHeight="1">
      <c r="A103" s="87" t="s">
        <v>619</v>
      </c>
      <c r="B103" s="63">
        <v>104172.416</v>
      </c>
      <c r="C103" s="63">
        <v>11514.169</v>
      </c>
      <c r="D103" s="63">
        <v>115686.586</v>
      </c>
    </row>
    <row r="104" spans="1:4" s="61" customFormat="1" ht="10.199999999999999" customHeight="1">
      <c r="A104" s="87" t="s">
        <v>734</v>
      </c>
      <c r="B104" s="63">
        <v>0</v>
      </c>
      <c r="C104" s="63">
        <v>0</v>
      </c>
      <c r="D104" s="63">
        <v>0</v>
      </c>
    </row>
    <row r="105" spans="1:4" s="61" customFormat="1" ht="10.199999999999999" customHeight="1">
      <c r="A105" s="87" t="s">
        <v>621</v>
      </c>
      <c r="B105" s="63">
        <v>0</v>
      </c>
      <c r="C105" s="63">
        <v>0</v>
      </c>
      <c r="D105" s="63">
        <v>0</v>
      </c>
    </row>
    <row r="106" spans="1:4" s="61" customFormat="1" ht="10.199999999999999" customHeight="1">
      <c r="A106" s="87" t="s">
        <v>622</v>
      </c>
      <c r="B106" s="63">
        <v>0</v>
      </c>
      <c r="C106" s="63">
        <v>0</v>
      </c>
      <c r="D106" s="63">
        <v>0</v>
      </c>
    </row>
    <row r="107" spans="1:4" s="61" customFormat="1" ht="10.199999999999999" customHeight="1">
      <c r="A107" s="87" t="s">
        <v>623</v>
      </c>
      <c r="B107" s="63">
        <v>0</v>
      </c>
      <c r="C107" s="63">
        <v>0</v>
      </c>
      <c r="D107" s="63">
        <v>0</v>
      </c>
    </row>
    <row r="108" spans="1:4" s="61" customFormat="1" ht="10.199999999999999" customHeight="1">
      <c r="A108" s="87" t="s">
        <v>624</v>
      </c>
      <c r="B108" s="63">
        <v>0</v>
      </c>
      <c r="C108" s="63">
        <v>148.64599999999999</v>
      </c>
      <c r="D108" s="63">
        <v>148.64599999999999</v>
      </c>
    </row>
    <row r="109" spans="1:4" s="61" customFormat="1" ht="3.15" customHeight="1">
      <c r="A109" s="87"/>
      <c r="B109" s="63"/>
      <c r="C109" s="63"/>
      <c r="D109" s="63"/>
    </row>
    <row r="110" spans="1:4" s="61" customFormat="1" ht="10.199999999999999" customHeight="1">
      <c r="A110" s="85" t="s">
        <v>625</v>
      </c>
      <c r="B110" s="58">
        <v>1598510.2830000001</v>
      </c>
      <c r="C110" s="58">
        <v>15056.526</v>
      </c>
      <c r="D110" s="58">
        <v>1613566.81</v>
      </c>
    </row>
    <row r="111" spans="1:4" s="61" customFormat="1" ht="3.15" customHeight="1">
      <c r="A111" s="87"/>
      <c r="B111" s="63"/>
      <c r="C111" s="63"/>
      <c r="D111" s="63"/>
    </row>
    <row r="112" spans="1:4" s="61" customFormat="1" ht="10.199999999999999" customHeight="1">
      <c r="A112" s="66" t="s">
        <v>626</v>
      </c>
      <c r="B112" s="58">
        <v>417538.853</v>
      </c>
      <c r="C112" s="58">
        <v>20949.972000000002</v>
      </c>
      <c r="D112" s="58">
        <v>438488.82500000001</v>
      </c>
    </row>
    <row r="113" spans="1:4" s="61" customFormat="1" ht="10.199999999999999" customHeight="1">
      <c r="A113" s="67" t="s">
        <v>627</v>
      </c>
      <c r="B113" s="65">
        <v>9783.1290000000008</v>
      </c>
      <c r="C113" s="65">
        <v>20948.774000000001</v>
      </c>
      <c r="D113" s="65">
        <v>30731.902999999998</v>
      </c>
    </row>
    <row r="114" spans="1:4" s="61" customFormat="1" ht="10.199999999999999" customHeight="1">
      <c r="A114" s="67" t="s">
        <v>628</v>
      </c>
      <c r="B114" s="65">
        <v>407755.723</v>
      </c>
      <c r="C114" s="65">
        <v>1.198</v>
      </c>
      <c r="D114" s="65">
        <v>407756.92099999997</v>
      </c>
    </row>
    <row r="115" spans="1:4" s="61" customFormat="1" ht="5.0999999999999996" customHeight="1">
      <c r="A115" s="86"/>
      <c r="B115" s="65"/>
      <c r="C115" s="65"/>
      <c r="D115" s="65"/>
    </row>
    <row r="116" spans="1:4" s="15" customFormat="1" ht="10.199999999999999" customHeight="1">
      <c r="A116" s="64" t="s">
        <v>629</v>
      </c>
      <c r="B116" s="65">
        <v>254972.72700000001</v>
      </c>
      <c r="C116" s="65">
        <v>0</v>
      </c>
      <c r="D116" s="65">
        <v>254972.72700000001</v>
      </c>
    </row>
    <row r="117" spans="1:4" s="61" customFormat="1" ht="3.15" customHeight="1">
      <c r="A117" s="87"/>
      <c r="B117" s="65"/>
      <c r="C117" s="65"/>
      <c r="D117" s="65"/>
    </row>
    <row r="118" spans="1:4" s="61" customFormat="1" ht="10.5" customHeight="1">
      <c r="A118" s="85" t="s">
        <v>630</v>
      </c>
      <c r="B118" s="58">
        <v>38921778.384999998</v>
      </c>
      <c r="C118" s="58">
        <v>2816532.1779999998</v>
      </c>
      <c r="D118" s="58">
        <v>41738310.563000001</v>
      </c>
    </row>
    <row r="119" spans="1:4" s="61" customFormat="1" ht="3.15" customHeight="1">
      <c r="A119" s="87"/>
      <c r="B119" s="65"/>
      <c r="C119" s="65"/>
      <c r="D119" s="65"/>
    </row>
    <row r="120" spans="1:4" s="61" customFormat="1" ht="12.75" customHeight="1">
      <c r="A120" s="85" t="s">
        <v>631</v>
      </c>
      <c r="B120" s="58">
        <v>3461304.5520000001</v>
      </c>
      <c r="C120" s="58">
        <v>0</v>
      </c>
      <c r="D120" s="58">
        <v>3461304.5520000001</v>
      </c>
    </row>
    <row r="121" spans="1:4" s="61" customFormat="1" ht="10.199999999999999" customHeight="1">
      <c r="A121" s="87" t="s">
        <v>632</v>
      </c>
      <c r="B121" s="63">
        <v>2100000</v>
      </c>
      <c r="C121" s="63">
        <v>0</v>
      </c>
      <c r="D121" s="63">
        <v>2100000</v>
      </c>
    </row>
    <row r="122" spans="1:4" s="61" customFormat="1" ht="10.199999999999999" customHeight="1">
      <c r="A122" s="87" t="s">
        <v>633</v>
      </c>
      <c r="B122" s="63">
        <v>1897.336</v>
      </c>
      <c r="C122" s="63">
        <v>0</v>
      </c>
      <c r="D122" s="63">
        <v>1897.336</v>
      </c>
    </row>
    <row r="123" spans="1:4" s="61" customFormat="1" ht="10.199999999999999" customHeight="1">
      <c r="A123" s="87" t="s">
        <v>634</v>
      </c>
      <c r="B123" s="63">
        <v>735000</v>
      </c>
      <c r="C123" s="63">
        <v>0</v>
      </c>
      <c r="D123" s="63">
        <v>735000</v>
      </c>
    </row>
    <row r="124" spans="1:4" s="61" customFormat="1" ht="10.199999999999999" customHeight="1">
      <c r="A124" s="87" t="s">
        <v>635</v>
      </c>
      <c r="B124" s="63">
        <v>-228891.427</v>
      </c>
      <c r="C124" s="63">
        <v>0</v>
      </c>
      <c r="D124" s="63">
        <v>-228891.427</v>
      </c>
    </row>
    <row r="125" spans="1:4" s="61" customFormat="1" ht="10.199999999999999" customHeight="1">
      <c r="A125" s="87" t="s">
        <v>636</v>
      </c>
      <c r="B125" s="63">
        <v>6307.0730000000003</v>
      </c>
      <c r="C125" s="63">
        <v>0</v>
      </c>
      <c r="D125" s="63">
        <v>6307.0730000000003</v>
      </c>
    </row>
    <row r="126" spans="1:4" s="61" customFormat="1" ht="10.199999999999999" customHeight="1">
      <c r="A126" s="87" t="s">
        <v>637</v>
      </c>
      <c r="B126" s="63">
        <v>846991.57</v>
      </c>
      <c r="C126" s="63">
        <v>0</v>
      </c>
      <c r="D126" s="63">
        <v>846991.57</v>
      </c>
    </row>
    <row r="127" spans="1:4" s="61" customFormat="1" ht="2.1" customHeight="1">
      <c r="A127" s="87"/>
      <c r="B127" s="63"/>
      <c r="C127" s="63"/>
      <c r="D127" s="63"/>
    </row>
    <row r="128" spans="1:4" s="61" customFormat="1" ht="12.15" customHeight="1">
      <c r="A128" s="85" t="s">
        <v>638</v>
      </c>
      <c r="B128" s="58">
        <v>42383082.936999999</v>
      </c>
      <c r="C128" s="58">
        <v>2816532.1779999998</v>
      </c>
      <c r="D128" s="58">
        <v>45199615.115000002</v>
      </c>
    </row>
    <row r="129" spans="1:4" s="61" customFormat="1" ht="2.1" customHeight="1">
      <c r="A129" s="90"/>
      <c r="B129" s="74"/>
      <c r="C129" s="74"/>
      <c r="D129" s="74"/>
    </row>
    <row r="130" spans="1:4" s="61" customFormat="1" ht="12.75" customHeight="1">
      <c r="A130" s="85" t="s">
        <v>639</v>
      </c>
      <c r="B130" s="58">
        <v>3331426.0109999999</v>
      </c>
      <c r="C130" s="58">
        <v>2695815.5550000002</v>
      </c>
      <c r="D130" s="58">
        <v>6027241.5659999996</v>
      </c>
    </row>
    <row r="131" spans="1:4" s="61" customFormat="1" ht="10.199999999999999" customHeight="1">
      <c r="A131" s="67" t="s">
        <v>640</v>
      </c>
      <c r="B131" s="63">
        <v>10422.195</v>
      </c>
      <c r="C131" s="63">
        <v>2119232.014</v>
      </c>
      <c r="D131" s="63">
        <v>2129654.21</v>
      </c>
    </row>
    <row r="132" spans="1:4" s="61" customFormat="1" ht="10.199999999999999" customHeight="1">
      <c r="A132" s="87" t="s">
        <v>641</v>
      </c>
      <c r="B132" s="63">
        <v>3321003.8149999999</v>
      </c>
      <c r="C132" s="63">
        <v>576583.54</v>
      </c>
      <c r="D132" s="63">
        <v>3897587.355</v>
      </c>
    </row>
    <row r="133" spans="1:4" s="61" customFormat="1" ht="10.199999999999999" customHeight="1">
      <c r="A133" s="87" t="s">
        <v>642</v>
      </c>
      <c r="B133" s="63">
        <v>0</v>
      </c>
      <c r="C133" s="63">
        <v>0</v>
      </c>
      <c r="D133" s="63">
        <v>0</v>
      </c>
    </row>
    <row r="134" spans="1:4" s="61" customFormat="1" ht="10.199999999999999" customHeight="1">
      <c r="A134" s="87" t="s">
        <v>643</v>
      </c>
      <c r="B134" s="63">
        <v>0</v>
      </c>
      <c r="C134" s="63">
        <v>0</v>
      </c>
      <c r="D134" s="63">
        <v>0</v>
      </c>
    </row>
    <row r="135" spans="1:4" ht="8.4" customHeight="1" thickBot="1">
      <c r="A135" s="91"/>
      <c r="B135" s="91"/>
      <c r="C135" s="91"/>
      <c r="D135" s="91"/>
    </row>
    <row r="136" spans="1:4" s="80" customFormat="1" ht="14.25" customHeight="1">
      <c r="A136" s="94" t="s">
        <v>592</v>
      </c>
      <c r="B136" s="93"/>
      <c r="C136" s="93"/>
      <c r="D136" s="93"/>
    </row>
    <row r="137" spans="1:4" s="80" customFormat="1" ht="10.199999999999999">
      <c r="A137" s="94" t="s">
        <v>735</v>
      </c>
      <c r="B137" s="93"/>
      <c r="C137" s="93"/>
      <c r="D137" s="93" t="s">
        <v>736</v>
      </c>
    </row>
    <row r="139" spans="1:4">
      <c r="B139" s="95"/>
      <c r="D139" s="95">
        <v>0</v>
      </c>
    </row>
    <row r="200" spans="2:2">
      <c r="B200" s="53" t="s">
        <v>11</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944C7354-C5B0-4FEE-806C-A06E33CE81DB}"/>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62D32-9E76-4435-A033-AA0F5D222595}">
  <sheetPr codeName="Hoja6"/>
  <dimension ref="A1:F88"/>
  <sheetViews>
    <sheetView showGridLines="0" zoomScaleNormal="100" workbookViewId="0">
      <selection sqref="A1:D1"/>
    </sheetView>
  </sheetViews>
  <sheetFormatPr baseColWidth="10" defaultColWidth="11.33203125" defaultRowHeight="13.8"/>
  <cols>
    <col min="1" max="1" width="70.6640625" style="53" customWidth="1"/>
    <col min="2" max="4" width="27.6640625" style="53" customWidth="1"/>
    <col min="5" max="5" width="18.88671875" style="7" bestFit="1" customWidth="1"/>
    <col min="6" max="6" width="13" style="7" bestFit="1" customWidth="1"/>
    <col min="7" max="16384" width="11.33203125" style="7"/>
  </cols>
  <sheetData>
    <row r="1" spans="1:6" s="16" customFormat="1" ht="16.2" customHeight="1">
      <c r="A1" s="303" t="s">
        <v>781</v>
      </c>
      <c r="B1" s="303"/>
      <c r="C1" s="303"/>
      <c r="D1" s="303"/>
    </row>
    <row r="2" spans="1:6" s="96" customFormat="1" ht="24" customHeight="1">
      <c r="A2" s="304" t="s">
        <v>737</v>
      </c>
      <c r="B2" s="304"/>
      <c r="C2" s="304"/>
      <c r="D2" s="304"/>
    </row>
    <row r="3" spans="1:6" s="97" customFormat="1" ht="16.2" customHeight="1">
      <c r="A3" s="305">
        <v>45900</v>
      </c>
      <c r="B3" s="305"/>
      <c r="C3" s="305"/>
      <c r="D3" s="305"/>
    </row>
    <row r="4" spans="1:6" s="98" customFormat="1" ht="15" customHeight="1">
      <c r="A4" s="298" t="s">
        <v>546</v>
      </c>
      <c r="B4" s="299"/>
      <c r="C4" s="299"/>
      <c r="D4" s="299"/>
      <c r="F4" s="142"/>
    </row>
    <row r="5" spans="1:6" s="16" customFormat="1" ht="3.9" customHeight="1" thickBot="1">
      <c r="A5" s="99"/>
      <c r="B5" s="100"/>
      <c r="C5" s="100"/>
      <c r="D5" s="100"/>
    </row>
    <row r="6" spans="1:6" s="16" customFormat="1" ht="16.2" customHeight="1">
      <c r="A6" s="101"/>
      <c r="B6" s="306" t="s">
        <v>705</v>
      </c>
      <c r="C6" s="306"/>
      <c r="D6" s="306"/>
    </row>
    <row r="7" spans="1:6" s="16" customFormat="1" ht="14.1" customHeight="1">
      <c r="A7" s="102"/>
      <c r="B7" s="54" t="s">
        <v>549</v>
      </c>
      <c r="C7" s="54" t="s">
        <v>550</v>
      </c>
      <c r="D7" s="54" t="s">
        <v>551</v>
      </c>
    </row>
    <row r="8" spans="1:6" s="16" customFormat="1" ht="3.15" customHeight="1">
      <c r="A8" s="55"/>
      <c r="B8" s="84"/>
      <c r="C8" s="84"/>
      <c r="D8" s="84"/>
    </row>
    <row r="9" spans="1:6" s="15" customFormat="1" ht="8.6999999999999993" customHeight="1">
      <c r="A9" s="103" t="s">
        <v>646</v>
      </c>
      <c r="B9" s="104">
        <v>1908829.1448900001</v>
      </c>
      <c r="C9" s="104">
        <v>117358.81268999999</v>
      </c>
      <c r="D9" s="104">
        <v>2026187.9575799999</v>
      </c>
      <c r="E9" s="105"/>
    </row>
    <row r="10" spans="1:6" s="15" customFormat="1" ht="8.6999999999999993" customHeight="1">
      <c r="A10" s="106" t="s">
        <v>647</v>
      </c>
      <c r="B10" s="107">
        <v>250757.25377000001</v>
      </c>
      <c r="C10" s="107">
        <v>58465.101479999998</v>
      </c>
      <c r="D10" s="107">
        <v>309222.35525000002</v>
      </c>
    </row>
    <row r="11" spans="1:6" s="15" customFormat="1" ht="8.6999999999999993" customHeight="1">
      <c r="A11" s="62" t="s">
        <v>648</v>
      </c>
      <c r="B11" s="107">
        <v>0</v>
      </c>
      <c r="C11" s="107">
        <v>0</v>
      </c>
      <c r="D11" s="107">
        <v>0</v>
      </c>
    </row>
    <row r="12" spans="1:6" s="15" customFormat="1" ht="8.6999999999999993" customHeight="1">
      <c r="A12" s="62" t="s">
        <v>649</v>
      </c>
      <c r="B12" s="107">
        <v>360320.57873000001</v>
      </c>
      <c r="C12" s="107">
        <v>2994.7161900000001</v>
      </c>
      <c r="D12" s="107">
        <v>363315.29492000001</v>
      </c>
    </row>
    <row r="13" spans="1:6" s="15" customFormat="1" ht="8.6999999999999993" customHeight="1">
      <c r="A13" s="62" t="s">
        <v>650</v>
      </c>
      <c r="B13" s="107">
        <v>1297750.97462</v>
      </c>
      <c r="C13" s="107">
        <v>2503.2030800000002</v>
      </c>
      <c r="D13" s="107">
        <v>1300254.1777000001</v>
      </c>
    </row>
    <row r="14" spans="1:6" s="15" customFormat="1" ht="8.6999999999999993" customHeight="1">
      <c r="A14" s="67" t="s">
        <v>651</v>
      </c>
      <c r="B14" s="107">
        <v>0</v>
      </c>
      <c r="C14" s="107">
        <v>0</v>
      </c>
      <c r="D14" s="107">
        <v>0</v>
      </c>
    </row>
    <row r="15" spans="1:6" s="15" customFormat="1" ht="8.6999999999999993" customHeight="1">
      <c r="A15" s="62" t="s">
        <v>652</v>
      </c>
      <c r="B15" s="107">
        <v>0</v>
      </c>
      <c r="C15" s="107">
        <v>0</v>
      </c>
      <c r="D15" s="107">
        <v>0</v>
      </c>
    </row>
    <row r="16" spans="1:6" s="15" customFormat="1" ht="8.6999999999999993" customHeight="1">
      <c r="A16" s="62" t="s">
        <v>653</v>
      </c>
      <c r="B16" s="107">
        <v>0</v>
      </c>
      <c r="C16" s="107">
        <v>53395.791939999996</v>
      </c>
      <c r="D16" s="107">
        <v>53395.791939999996</v>
      </c>
    </row>
    <row r="17" spans="1:4" s="15" customFormat="1" ht="8.6999999999999993" customHeight="1">
      <c r="A17" s="62" t="s">
        <v>654</v>
      </c>
      <c r="B17" s="107">
        <v>0</v>
      </c>
      <c r="C17" s="107">
        <v>0</v>
      </c>
      <c r="D17" s="107">
        <v>0</v>
      </c>
    </row>
    <row r="18" spans="1:4" s="15" customFormat="1" ht="8.6999999999999993" customHeight="1">
      <c r="A18" s="62" t="s">
        <v>574</v>
      </c>
      <c r="B18" s="107">
        <v>0.33776999999999996</v>
      </c>
      <c r="C18" s="107">
        <v>0</v>
      </c>
      <c r="D18" s="107">
        <v>0.33776999999999996</v>
      </c>
    </row>
    <row r="19" spans="1:4" s="15" customFormat="1" ht="3.15" customHeight="1">
      <c r="A19" s="62"/>
      <c r="B19" s="107"/>
      <c r="C19" s="107"/>
      <c r="D19" s="107"/>
    </row>
    <row r="20" spans="1:4" s="15" customFormat="1" ht="8.6999999999999993" customHeight="1">
      <c r="A20" s="57" t="s">
        <v>655</v>
      </c>
      <c r="B20" s="104">
        <v>53774.283739999999</v>
      </c>
      <c r="C20" s="104">
        <v>1581.36103</v>
      </c>
      <c r="D20" s="104">
        <v>55355.644770000006</v>
      </c>
    </row>
    <row r="21" spans="1:4" s="15" customFormat="1" ht="8.6999999999999993" customHeight="1">
      <c r="A21" s="62" t="s">
        <v>656</v>
      </c>
      <c r="B21" s="107">
        <v>32570.499820000001</v>
      </c>
      <c r="C21" s="107">
        <v>1482.3887999999999</v>
      </c>
      <c r="D21" s="107">
        <v>34052.888619999998</v>
      </c>
    </row>
    <row r="22" spans="1:4" s="15" customFormat="1" ht="8.6999999999999993" customHeight="1">
      <c r="A22" s="62" t="s">
        <v>657</v>
      </c>
      <c r="B22" s="107">
        <v>0.68373000000000006</v>
      </c>
      <c r="C22" s="107">
        <v>0</v>
      </c>
      <c r="D22" s="107">
        <v>0.68373000000000006</v>
      </c>
    </row>
    <row r="23" spans="1:4" s="15" customFormat="1" ht="8.6999999999999993" customHeight="1">
      <c r="A23" s="62" t="s">
        <v>648</v>
      </c>
      <c r="B23" s="107">
        <v>0</v>
      </c>
      <c r="C23" s="107">
        <v>0</v>
      </c>
      <c r="D23" s="107">
        <v>0</v>
      </c>
    </row>
    <row r="24" spans="1:4" s="15" customFormat="1" ht="8.6999999999999993" customHeight="1">
      <c r="A24" s="62" t="s">
        <v>658</v>
      </c>
      <c r="B24" s="107">
        <v>67.5</v>
      </c>
      <c r="C24" s="107">
        <v>98.972229999999996</v>
      </c>
      <c r="D24" s="107">
        <v>166.47223000000002</v>
      </c>
    </row>
    <row r="25" spans="1:4" s="15" customFormat="1" ht="8.6999999999999993" customHeight="1">
      <c r="A25" s="62" t="s">
        <v>659</v>
      </c>
      <c r="B25" s="107">
        <v>0</v>
      </c>
      <c r="C25" s="107">
        <v>0</v>
      </c>
      <c r="D25" s="107">
        <v>0</v>
      </c>
    </row>
    <row r="26" spans="1:4" s="15" customFormat="1" ht="8.6999999999999993" customHeight="1">
      <c r="A26" s="62" t="s">
        <v>660</v>
      </c>
      <c r="B26" s="107">
        <v>13285.892689999999</v>
      </c>
      <c r="C26" s="107">
        <v>0</v>
      </c>
      <c r="D26" s="107">
        <v>13285.892689999999</v>
      </c>
    </row>
    <row r="27" spans="1:4" s="15" customFormat="1" ht="8.6999999999999993" customHeight="1">
      <c r="A27" s="62" t="s">
        <v>661</v>
      </c>
      <c r="B27" s="107">
        <v>7849.7075000000004</v>
      </c>
      <c r="C27" s="107">
        <v>0</v>
      </c>
      <c r="D27" s="107">
        <v>7849.7075000000004</v>
      </c>
    </row>
    <row r="28" spans="1:4" s="15" customFormat="1" ht="8.6999999999999993" customHeight="1">
      <c r="A28" s="62" t="s">
        <v>662</v>
      </c>
      <c r="B28" s="107">
        <v>0</v>
      </c>
      <c r="C28" s="107">
        <v>0</v>
      </c>
      <c r="D28" s="107">
        <v>0</v>
      </c>
    </row>
    <row r="29" spans="1:4" s="15" customFormat="1" ht="8.6999999999999993" customHeight="1">
      <c r="A29" s="62" t="s">
        <v>663</v>
      </c>
      <c r="B29" s="107">
        <v>0</v>
      </c>
      <c r="C29" s="107">
        <v>0</v>
      </c>
      <c r="D29" s="107">
        <v>0</v>
      </c>
    </row>
    <row r="30" spans="1:4" s="15" customFormat="1" ht="8.6999999999999993" customHeight="1">
      <c r="A30" s="62" t="s">
        <v>653</v>
      </c>
      <c r="B30" s="107">
        <v>0</v>
      </c>
      <c r="C30" s="107">
        <v>0</v>
      </c>
      <c r="D30" s="107">
        <v>0</v>
      </c>
    </row>
    <row r="31" spans="1:4" s="15" customFormat="1" ht="8.6999999999999993" customHeight="1">
      <c r="A31" s="62" t="s">
        <v>664</v>
      </c>
      <c r="B31" s="107">
        <v>0</v>
      </c>
      <c r="C31" s="107">
        <v>0</v>
      </c>
      <c r="D31" s="107">
        <v>0</v>
      </c>
    </row>
    <row r="32" spans="1:4" s="15" customFormat="1" ht="8.6999999999999993" customHeight="1">
      <c r="A32" s="62" t="s">
        <v>574</v>
      </c>
      <c r="B32" s="107">
        <v>0</v>
      </c>
      <c r="C32" s="107">
        <v>0</v>
      </c>
      <c r="D32" s="107">
        <v>0</v>
      </c>
    </row>
    <row r="33" spans="1:4" s="15" customFormat="1" ht="3.15" customHeight="1">
      <c r="A33" s="62"/>
      <c r="B33" s="107"/>
      <c r="C33" s="107"/>
      <c r="D33" s="107"/>
    </row>
    <row r="34" spans="1:4" s="15" customFormat="1" ht="8.6999999999999993" customHeight="1">
      <c r="A34" s="57" t="s">
        <v>665</v>
      </c>
      <c r="B34" s="104">
        <v>1855054.86115</v>
      </c>
      <c r="C34" s="104">
        <v>115777.45165999999</v>
      </c>
      <c r="D34" s="104">
        <v>1970832.31281</v>
      </c>
    </row>
    <row r="35" spans="1:4" s="15" customFormat="1" ht="3.15" customHeight="1">
      <c r="A35" s="64"/>
      <c r="B35" s="108"/>
      <c r="C35" s="108"/>
      <c r="D35" s="108"/>
    </row>
    <row r="36" spans="1:4" s="15" customFormat="1" ht="8.6999999999999993" customHeight="1">
      <c r="A36" s="109" t="s">
        <v>666</v>
      </c>
      <c r="B36" s="104">
        <v>108505.22977999999</v>
      </c>
      <c r="C36" s="104">
        <v>1704.73623</v>
      </c>
      <c r="D36" s="104">
        <v>110209.96601</v>
      </c>
    </row>
    <row r="37" spans="1:4" s="15" customFormat="1" ht="3.15" customHeight="1">
      <c r="A37" s="62"/>
      <c r="B37" s="107"/>
      <c r="C37" s="107"/>
      <c r="D37" s="107"/>
    </row>
    <row r="38" spans="1:4" s="15" customFormat="1" ht="8.6999999999999993" customHeight="1">
      <c r="A38" s="57" t="s">
        <v>667</v>
      </c>
      <c r="B38" s="104">
        <v>1746549.6313699998</v>
      </c>
      <c r="C38" s="104">
        <v>114072.71543000001</v>
      </c>
      <c r="D38" s="104">
        <v>1860622.3467999999</v>
      </c>
    </row>
    <row r="39" spans="1:4" s="15" customFormat="1" ht="3.15" customHeight="1">
      <c r="A39" s="64"/>
      <c r="B39" s="108"/>
      <c r="C39" s="108"/>
      <c r="D39" s="108"/>
    </row>
    <row r="40" spans="1:4" s="15" customFormat="1" ht="8.6999999999999993" customHeight="1">
      <c r="A40" s="57" t="s">
        <v>668</v>
      </c>
      <c r="B40" s="104">
        <v>568475.71047000005</v>
      </c>
      <c r="C40" s="104">
        <v>31190.03168</v>
      </c>
      <c r="D40" s="104">
        <v>599665.74214999995</v>
      </c>
    </row>
    <row r="41" spans="1:4" s="15" customFormat="1" ht="8.6999999999999993" customHeight="1">
      <c r="A41" s="62" t="s">
        <v>669</v>
      </c>
      <c r="B41" s="107">
        <v>0</v>
      </c>
      <c r="C41" s="107">
        <v>2281.1869700000002</v>
      </c>
      <c r="D41" s="107">
        <v>2281.1869700000002</v>
      </c>
    </row>
    <row r="42" spans="1:4" s="15" customFormat="1" ht="8.6999999999999993" customHeight="1">
      <c r="A42" s="62" t="s">
        <v>670</v>
      </c>
      <c r="B42" s="107">
        <v>134.37951999999999</v>
      </c>
      <c r="C42" s="107">
        <v>15113.899619999998</v>
      </c>
      <c r="D42" s="107">
        <v>15248.279140000001</v>
      </c>
    </row>
    <row r="43" spans="1:4" s="15" customFormat="1" ht="8.6999999999999993" customHeight="1">
      <c r="A43" s="62" t="s">
        <v>671</v>
      </c>
      <c r="B43" s="107">
        <v>3232.7029300000004</v>
      </c>
      <c r="C43" s="107">
        <v>705.89195000000007</v>
      </c>
      <c r="D43" s="107">
        <v>3938.5948800000001</v>
      </c>
    </row>
    <row r="44" spans="1:4" s="15" customFormat="1" ht="8.6999999999999993" customHeight="1">
      <c r="A44" s="62" t="s">
        <v>672</v>
      </c>
      <c r="B44" s="107">
        <v>565108.62801999995</v>
      </c>
      <c r="C44" s="107">
        <v>13089.05314</v>
      </c>
      <c r="D44" s="107">
        <v>578197.68115999992</v>
      </c>
    </row>
    <row r="45" spans="1:4" s="15" customFormat="1" ht="3.15" customHeight="1">
      <c r="A45" s="62"/>
      <c r="B45" s="108"/>
      <c r="C45" s="108"/>
      <c r="D45" s="108"/>
    </row>
    <row r="46" spans="1:4" s="15" customFormat="1" ht="8.6999999999999993" customHeight="1">
      <c r="A46" s="57" t="s">
        <v>673</v>
      </c>
      <c r="B46" s="104">
        <v>183728.94182000001</v>
      </c>
      <c r="C46" s="104">
        <v>48247.110180000003</v>
      </c>
      <c r="D46" s="104">
        <v>231976.052</v>
      </c>
    </row>
    <row r="47" spans="1:4" s="15" customFormat="1" ht="8.6999999999999993" customHeight="1">
      <c r="A47" s="62" t="s">
        <v>674</v>
      </c>
      <c r="B47" s="107">
        <v>0</v>
      </c>
      <c r="C47" s="107">
        <v>0</v>
      </c>
      <c r="D47" s="107">
        <v>0</v>
      </c>
    </row>
    <row r="48" spans="1:4" s="15" customFormat="1" ht="8.6999999999999993" customHeight="1">
      <c r="A48" s="62" t="s">
        <v>670</v>
      </c>
      <c r="B48" s="107">
        <v>0</v>
      </c>
      <c r="C48" s="107">
        <v>0</v>
      </c>
      <c r="D48" s="107">
        <v>0</v>
      </c>
    </row>
    <row r="49" spans="1:4" s="15" customFormat="1" ht="8.6999999999999993" customHeight="1">
      <c r="A49" s="62" t="s">
        <v>671</v>
      </c>
      <c r="B49" s="107">
        <v>17.460799999999999</v>
      </c>
      <c r="C49" s="107">
        <v>0</v>
      </c>
      <c r="D49" s="107">
        <v>17.460799999999999</v>
      </c>
    </row>
    <row r="50" spans="1:4" s="15" customFormat="1" ht="8.6999999999999993" customHeight="1">
      <c r="A50" s="62" t="s">
        <v>675</v>
      </c>
      <c r="B50" s="107">
        <v>183711.48102000001</v>
      </c>
      <c r="C50" s="107">
        <v>48247.110180000003</v>
      </c>
      <c r="D50" s="107">
        <v>231958.5912</v>
      </c>
    </row>
    <row r="51" spans="1:4" s="15" customFormat="1" ht="5.25" customHeight="1">
      <c r="A51" s="62"/>
      <c r="B51" s="108"/>
      <c r="C51" s="108"/>
      <c r="D51" s="108"/>
    </row>
    <row r="52" spans="1:4" s="15" customFormat="1" ht="8.4" customHeight="1">
      <c r="A52" s="68" t="s">
        <v>676</v>
      </c>
      <c r="B52" s="107">
        <v>0</v>
      </c>
      <c r="C52" s="107">
        <v>0</v>
      </c>
      <c r="D52" s="107">
        <v>0</v>
      </c>
    </row>
    <row r="53" spans="1:4" s="15" customFormat="1" ht="8.4" customHeight="1">
      <c r="A53" s="62"/>
      <c r="B53" s="108"/>
      <c r="C53" s="108"/>
      <c r="D53" s="108"/>
    </row>
    <row r="54" spans="1:4" s="15" customFormat="1" ht="8.6999999999999993" customHeight="1">
      <c r="A54" s="57" t="s">
        <v>677</v>
      </c>
      <c r="B54" s="104">
        <v>2131296.4000200001</v>
      </c>
      <c r="C54" s="104">
        <v>97015.636930000008</v>
      </c>
      <c r="D54" s="104">
        <v>2228312.0369499996</v>
      </c>
    </row>
    <row r="55" spans="1:4" s="15" customFormat="1" ht="3.15" customHeight="1">
      <c r="A55" s="64"/>
      <c r="B55" s="108"/>
      <c r="C55" s="108"/>
      <c r="D55" s="108"/>
    </row>
    <row r="56" spans="1:4" s="15" customFormat="1" ht="8.6999999999999993" customHeight="1">
      <c r="A56" s="57" t="s">
        <v>678</v>
      </c>
      <c r="B56" s="104">
        <v>757979.92134</v>
      </c>
      <c r="C56" s="104">
        <v>0</v>
      </c>
      <c r="D56" s="104">
        <v>757979.92134</v>
      </c>
    </row>
    <row r="57" spans="1:4" s="15" customFormat="1" ht="8.6999999999999993" customHeight="1">
      <c r="A57" s="62" t="s">
        <v>679</v>
      </c>
      <c r="B57" s="107">
        <v>455753.57761000004</v>
      </c>
      <c r="C57" s="107">
        <v>0</v>
      </c>
      <c r="D57" s="107">
        <v>455753.57761000004</v>
      </c>
    </row>
    <row r="58" spans="1:4" s="15" customFormat="1" ht="8.6999999999999993" customHeight="1">
      <c r="A58" s="62" t="s">
        <v>680</v>
      </c>
      <c r="B58" s="107">
        <v>267.75</v>
      </c>
      <c r="C58" s="107">
        <v>0</v>
      </c>
      <c r="D58" s="107" t="s">
        <v>736</v>
      </c>
    </row>
    <row r="59" spans="1:4" s="15" customFormat="1" ht="8.6999999999999993" customHeight="1">
      <c r="A59" s="62" t="s">
        <v>681</v>
      </c>
      <c r="B59" s="107">
        <v>218266.17900999999</v>
      </c>
      <c r="C59" s="107">
        <v>0</v>
      </c>
      <c r="D59" s="107">
        <v>218266.17900999999</v>
      </c>
    </row>
    <row r="60" spans="1:4" s="15" customFormat="1" ht="8.6999999999999993" customHeight="1">
      <c r="A60" s="62" t="s">
        <v>682</v>
      </c>
      <c r="B60" s="107">
        <v>83692.414720000001</v>
      </c>
      <c r="C60" s="107">
        <v>0</v>
      </c>
      <c r="D60" s="107">
        <v>83692.414720000001</v>
      </c>
    </row>
    <row r="61" spans="1:4" s="15" customFormat="1" ht="3.15" customHeight="1">
      <c r="A61" s="62"/>
      <c r="B61" s="107"/>
      <c r="C61" s="107"/>
      <c r="D61" s="107"/>
    </row>
    <row r="62" spans="1:4" s="15" customFormat="1" ht="8.6999999999999993" customHeight="1">
      <c r="A62" s="57" t="s">
        <v>683</v>
      </c>
      <c r="B62" s="104">
        <v>1373316.4786800002</v>
      </c>
      <c r="C62" s="104">
        <v>97015.636930000008</v>
      </c>
      <c r="D62" s="104">
        <v>1470332.11561</v>
      </c>
    </row>
    <row r="63" spans="1:4" s="15" customFormat="1" ht="3.15" customHeight="1">
      <c r="A63" s="62"/>
      <c r="B63" s="107"/>
      <c r="C63" s="107"/>
      <c r="D63" s="107"/>
    </row>
    <row r="64" spans="1:4" s="15" customFormat="1" ht="8.6999999999999993" customHeight="1">
      <c r="A64" s="57" t="s">
        <v>684</v>
      </c>
      <c r="B64" s="104">
        <v>296461.32361999998</v>
      </c>
      <c r="C64" s="104">
        <v>-9770.5536799999991</v>
      </c>
      <c r="D64" s="104">
        <v>286690.76993999997</v>
      </c>
    </row>
    <row r="65" spans="1:5" s="15" customFormat="1" ht="8.6999999999999993" customHeight="1">
      <c r="A65" s="62" t="s">
        <v>685</v>
      </c>
      <c r="B65" s="107">
        <v>88.020049999999998</v>
      </c>
      <c r="C65" s="107">
        <v>-4786.0185999999994</v>
      </c>
      <c r="D65" s="107">
        <v>-4697.9985500000003</v>
      </c>
    </row>
    <row r="66" spans="1:5" s="15" customFormat="1" ht="8.6999999999999993" customHeight="1">
      <c r="A66" s="62" t="s">
        <v>686</v>
      </c>
      <c r="B66" s="107">
        <v>0</v>
      </c>
      <c r="C66" s="107">
        <v>0</v>
      </c>
      <c r="D66" s="107">
        <v>0</v>
      </c>
    </row>
    <row r="67" spans="1:5" s="15" customFormat="1" ht="8.6999999999999993" customHeight="1">
      <c r="A67" s="62" t="s">
        <v>687</v>
      </c>
      <c r="B67" s="107">
        <v>-36599.418319999997</v>
      </c>
      <c r="C67" s="107">
        <v>-5253.0247800000006</v>
      </c>
      <c r="D67" s="107">
        <v>-41852.443100000004</v>
      </c>
    </row>
    <row r="68" spans="1:5" s="15" customFormat="1" ht="8.6999999999999993" customHeight="1">
      <c r="A68" s="62" t="s">
        <v>688</v>
      </c>
      <c r="B68" s="107">
        <v>0</v>
      </c>
      <c r="C68" s="107">
        <v>0</v>
      </c>
      <c r="D68" s="107">
        <v>0</v>
      </c>
    </row>
    <row r="69" spans="1:5" s="15" customFormat="1" ht="8.6999999999999993" customHeight="1">
      <c r="A69" s="62" t="s">
        <v>689</v>
      </c>
      <c r="B69" s="107">
        <v>279527.03660000005</v>
      </c>
      <c r="C69" s="107">
        <v>268.48970000000003</v>
      </c>
      <c r="D69" s="107">
        <v>279795.52630000003</v>
      </c>
    </row>
    <row r="70" spans="1:5" s="15" customFormat="1" ht="8.6999999999999993" customHeight="1">
      <c r="A70" s="62" t="s">
        <v>690</v>
      </c>
      <c r="B70" s="107">
        <v>41214.035729999996</v>
      </c>
      <c r="C70" s="107">
        <v>0</v>
      </c>
      <c r="D70" s="107">
        <v>41214.035729999996</v>
      </c>
    </row>
    <row r="71" spans="1:5" s="15" customFormat="1" ht="8.6999999999999993" customHeight="1">
      <c r="A71" s="62" t="s">
        <v>691</v>
      </c>
      <c r="B71" s="107">
        <v>12231.64956</v>
      </c>
      <c r="C71" s="107">
        <v>0</v>
      </c>
      <c r="D71" s="107">
        <v>12231.64956</v>
      </c>
    </row>
    <row r="72" spans="1:5" s="15" customFormat="1" ht="3.15" customHeight="1">
      <c r="A72" s="62"/>
      <c r="B72" s="107"/>
      <c r="C72" s="107"/>
      <c r="D72" s="107"/>
    </row>
    <row r="73" spans="1:5" s="15" customFormat="1" ht="8.6999999999999993" customHeight="1">
      <c r="A73" s="66" t="s">
        <v>692</v>
      </c>
      <c r="B73" s="104">
        <v>-12800.99516</v>
      </c>
      <c r="C73" s="104">
        <v>-18.475000000000001</v>
      </c>
      <c r="D73" s="104">
        <v>-12819.470160000001</v>
      </c>
      <c r="E73" s="105"/>
    </row>
    <row r="74" spans="1:5" s="15" customFormat="1" ht="4.6500000000000004" customHeight="1">
      <c r="A74" s="62"/>
      <c r="B74" s="107"/>
      <c r="C74" s="107"/>
      <c r="D74" s="107"/>
    </row>
    <row r="75" spans="1:5" s="15" customFormat="1" ht="8.6999999999999993" customHeight="1">
      <c r="A75" s="109" t="s">
        <v>693</v>
      </c>
      <c r="B75" s="104">
        <v>1064054.1599000001</v>
      </c>
      <c r="C75" s="104">
        <v>106767.71561</v>
      </c>
      <c r="D75" s="104">
        <v>1170821.8755099999</v>
      </c>
    </row>
    <row r="76" spans="1:5" s="15" customFormat="1" ht="3.9" customHeight="1">
      <c r="A76" s="64"/>
      <c r="B76" s="108"/>
      <c r="C76" s="108"/>
      <c r="D76" s="108"/>
    </row>
    <row r="77" spans="1:5" s="15" customFormat="1" ht="8.6999999999999993" customHeight="1">
      <c r="A77" s="62" t="s">
        <v>694</v>
      </c>
      <c r="B77" s="107">
        <v>323830.30538999999</v>
      </c>
      <c r="C77" s="107">
        <v>0</v>
      </c>
      <c r="D77" s="107">
        <v>323830.30538999999</v>
      </c>
    </row>
    <row r="78" spans="1:5" s="15" customFormat="1" ht="3.9" customHeight="1">
      <c r="A78" s="62"/>
      <c r="B78" s="107"/>
      <c r="C78" s="107"/>
      <c r="D78" s="107"/>
    </row>
    <row r="79" spans="1:5" s="15" customFormat="1" ht="8.6999999999999993" customHeight="1">
      <c r="A79" s="68" t="s">
        <v>695</v>
      </c>
      <c r="B79" s="108">
        <v>740223.85450999998</v>
      </c>
      <c r="C79" s="108">
        <v>106767.71561</v>
      </c>
      <c r="D79" s="108">
        <v>846991.57012000005</v>
      </c>
    </row>
    <row r="80" spans="1:5" s="16" customFormat="1" ht="3.75" customHeight="1" thickBot="1">
      <c r="A80" s="91"/>
      <c r="B80" s="110"/>
      <c r="C80" s="110"/>
      <c r="D80" s="110"/>
    </row>
    <row r="81" spans="1:4" s="16" customFormat="1" ht="15.75" customHeight="1">
      <c r="A81" s="111" t="s">
        <v>738</v>
      </c>
      <c r="B81" s="112"/>
      <c r="C81" s="112"/>
      <c r="D81" s="112"/>
    </row>
    <row r="82" spans="1:4" s="16" customFormat="1">
      <c r="A82" s="99"/>
      <c r="B82" s="113"/>
      <c r="C82" s="113"/>
      <c r="D82" s="113"/>
    </row>
    <row r="83" spans="1:4" s="16" customFormat="1">
      <c r="A83" s="99"/>
      <c r="B83" s="113"/>
      <c r="C83" s="113"/>
      <c r="D83" s="113"/>
    </row>
    <row r="84" spans="1:4" s="16" customFormat="1">
      <c r="A84" s="99"/>
      <c r="B84" s="115"/>
      <c r="C84" s="115"/>
      <c r="D84" s="115"/>
    </row>
    <row r="85" spans="1:4" s="16" customFormat="1">
      <c r="A85" s="99"/>
      <c r="B85" s="116"/>
      <c r="C85" s="116"/>
      <c r="D85" s="116"/>
    </row>
    <row r="86" spans="1:4" s="16" customFormat="1">
      <c r="A86" s="99"/>
      <c r="B86" s="99"/>
      <c r="C86" s="99"/>
      <c r="D86" s="99"/>
    </row>
    <row r="87" spans="1:4" s="16" customFormat="1">
      <c r="A87" s="99"/>
      <c r="B87" s="99"/>
      <c r="C87" s="99"/>
      <c r="D87" s="99"/>
    </row>
    <row r="88" spans="1:4" s="16" customFormat="1">
      <c r="A88" s="99"/>
      <c r="B88" s="99"/>
      <c r="C88" s="99"/>
      <c r="D88" s="99"/>
    </row>
  </sheetData>
  <mergeCells count="5">
    <mergeCell ref="A1:D1"/>
    <mergeCell ref="A2:D2"/>
    <mergeCell ref="A3:D3"/>
    <mergeCell ref="A4:D4"/>
    <mergeCell ref="B6:D6"/>
  </mergeCells>
  <hyperlinks>
    <hyperlink ref="A1:D1" location="Índice!A1" display="Volver al Índice" xr:uid="{5C9E8622-0043-4056-B752-E6ADEBB1BC56}"/>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597C3C-0DE9-4C50-86C5-85103AFC49BC}">
  <sheetPr codeName="Hoja7"/>
  <dimension ref="A1:H139"/>
  <sheetViews>
    <sheetView showGridLines="0" zoomScaleNormal="100" workbookViewId="0">
      <selection sqref="A1:D1"/>
    </sheetView>
  </sheetViews>
  <sheetFormatPr baseColWidth="10" defaultColWidth="11.33203125" defaultRowHeight="13.8"/>
  <cols>
    <col min="1" max="1" width="70.6640625" style="53" customWidth="1"/>
    <col min="2" max="4" width="27.6640625" style="53" customWidth="1"/>
    <col min="5" max="5" width="23.33203125" style="46" bestFit="1" customWidth="1"/>
    <col min="6" max="6" width="21.6640625" style="7" bestFit="1" customWidth="1"/>
    <col min="7" max="7" width="19" style="7" bestFit="1" customWidth="1"/>
    <col min="8" max="8" width="22.33203125" style="7" bestFit="1" customWidth="1"/>
    <col min="9" max="16384" width="11.33203125" style="7"/>
  </cols>
  <sheetData>
    <row r="1" spans="1:6" ht="17.100000000000001" customHeight="1">
      <c r="A1" s="303" t="s">
        <v>781</v>
      </c>
      <c r="B1" s="303"/>
      <c r="C1" s="303"/>
      <c r="D1" s="303"/>
    </row>
    <row r="2" spans="1:6" s="48" customFormat="1" ht="24" customHeight="1">
      <c r="A2" s="295" t="s">
        <v>697</v>
      </c>
      <c r="B2" s="295"/>
      <c r="C2" s="295"/>
      <c r="D2" s="295"/>
      <c r="E2" s="47"/>
    </row>
    <row r="3" spans="1:6" s="50" customFormat="1" ht="18" customHeight="1">
      <c r="A3" s="296">
        <v>45900</v>
      </c>
      <c r="B3" s="296"/>
      <c r="C3" s="296"/>
      <c r="D3" s="296"/>
      <c r="E3" s="49"/>
    </row>
    <row r="4" spans="1:6" s="52" customFormat="1" ht="15" customHeight="1">
      <c r="A4" s="298" t="s">
        <v>546</v>
      </c>
      <c r="B4" s="299"/>
      <c r="C4" s="299"/>
      <c r="D4" s="299"/>
      <c r="E4" s="51"/>
    </row>
    <row r="5" spans="1:6" ht="3.9" customHeight="1" thickBot="1"/>
    <row r="6" spans="1:6" ht="18" customHeight="1">
      <c r="A6" s="300" t="s">
        <v>547</v>
      </c>
      <c r="B6" s="302" t="s">
        <v>698</v>
      </c>
      <c r="C6" s="302"/>
      <c r="D6" s="302"/>
    </row>
    <row r="7" spans="1:6" ht="14.1" customHeight="1">
      <c r="A7" s="301"/>
      <c r="B7" s="54" t="s">
        <v>549</v>
      </c>
      <c r="C7" s="54" t="s">
        <v>550</v>
      </c>
      <c r="D7" s="54" t="s">
        <v>551</v>
      </c>
    </row>
    <row r="8" spans="1:6" ht="3.15" customHeight="1">
      <c r="A8" s="55"/>
      <c r="B8" s="56"/>
      <c r="C8" s="56"/>
      <c r="D8" s="56"/>
    </row>
    <row r="9" spans="1:6" s="61" customFormat="1" ht="9.75" customHeight="1">
      <c r="A9" s="57" t="s">
        <v>552</v>
      </c>
      <c r="B9" s="58">
        <v>82429.134999999995</v>
      </c>
      <c r="C9" s="58">
        <v>694234.82499999995</v>
      </c>
      <c r="D9" s="58">
        <v>776663.96</v>
      </c>
      <c r="E9" s="59"/>
      <c r="F9" s="60"/>
    </row>
    <row r="10" spans="1:6" s="61" customFormat="1" ht="9.75" customHeight="1">
      <c r="A10" s="62" t="s">
        <v>553</v>
      </c>
      <c r="B10" s="63">
        <v>0</v>
      </c>
      <c r="C10" s="63">
        <v>0</v>
      </c>
      <c r="D10" s="63">
        <v>0</v>
      </c>
      <c r="E10" s="59"/>
      <c r="F10" s="60"/>
    </row>
    <row r="11" spans="1:6" s="61" customFormat="1" ht="9.75" customHeight="1">
      <c r="A11" s="62" t="s">
        <v>554</v>
      </c>
      <c r="B11" s="63">
        <v>82419.664999999994</v>
      </c>
      <c r="C11" s="63">
        <v>694234.82499999995</v>
      </c>
      <c r="D11" s="63">
        <v>776654.49</v>
      </c>
      <c r="E11" s="59"/>
      <c r="F11" s="60"/>
    </row>
    <row r="12" spans="1:6" s="61" customFormat="1" ht="9.75" customHeight="1">
      <c r="A12" s="62" t="s">
        <v>555</v>
      </c>
      <c r="B12" s="63">
        <v>0</v>
      </c>
      <c r="C12" s="63">
        <v>0</v>
      </c>
      <c r="D12" s="63">
        <v>0</v>
      </c>
      <c r="E12" s="59"/>
      <c r="F12" s="60"/>
    </row>
    <row r="13" spans="1:6" s="61" customFormat="1" ht="9.75" customHeight="1">
      <c r="A13" s="62" t="s">
        <v>556</v>
      </c>
      <c r="B13" s="63">
        <v>9.4700000000000006</v>
      </c>
      <c r="C13" s="63">
        <v>0</v>
      </c>
      <c r="D13" s="63">
        <v>9.4700000000000006</v>
      </c>
      <c r="E13" s="59"/>
      <c r="F13" s="60"/>
    </row>
    <row r="14" spans="1:6" s="61" customFormat="1" ht="3.15" customHeight="1">
      <c r="A14" s="62"/>
      <c r="B14" s="63"/>
      <c r="C14" s="63"/>
      <c r="D14" s="63"/>
      <c r="E14" s="59"/>
      <c r="F14" s="60"/>
    </row>
    <row r="15" spans="1:6" s="61" customFormat="1" ht="9.75" customHeight="1">
      <c r="A15" s="64" t="s">
        <v>557</v>
      </c>
      <c r="B15" s="65">
        <v>0</v>
      </c>
      <c r="C15" s="65">
        <v>0</v>
      </c>
      <c r="D15" s="65">
        <v>0</v>
      </c>
      <c r="E15" s="59"/>
      <c r="F15" s="60"/>
    </row>
    <row r="16" spans="1:6" s="61" customFormat="1" ht="3.15" customHeight="1">
      <c r="A16" s="64"/>
      <c r="B16" s="65"/>
      <c r="C16" s="65"/>
      <c r="D16" s="65"/>
      <c r="E16" s="59"/>
      <c r="F16" s="60"/>
    </row>
    <row r="17" spans="1:8" s="61" customFormat="1" ht="9.75" customHeight="1">
      <c r="A17" s="66" t="s">
        <v>558</v>
      </c>
      <c r="B17" s="58">
        <v>2748412.7880000002</v>
      </c>
      <c r="C17" s="58">
        <v>2284245.946</v>
      </c>
      <c r="D17" s="58">
        <v>5032658.7350000003</v>
      </c>
      <c r="E17" s="59"/>
      <c r="F17" s="60"/>
    </row>
    <row r="18" spans="1:8" s="61" customFormat="1" ht="9.75" customHeight="1">
      <c r="A18" s="67" t="s">
        <v>559</v>
      </c>
      <c r="B18" s="63">
        <v>0</v>
      </c>
      <c r="C18" s="63">
        <v>0</v>
      </c>
      <c r="D18" s="63">
        <v>0</v>
      </c>
      <c r="E18" s="59"/>
      <c r="F18" s="60"/>
    </row>
    <row r="19" spans="1:8" s="61" customFormat="1" ht="9.75" customHeight="1">
      <c r="A19" s="67" t="s">
        <v>560</v>
      </c>
      <c r="B19" s="63">
        <v>2715534.1910000001</v>
      </c>
      <c r="C19" s="63">
        <v>2009034.2819999999</v>
      </c>
      <c r="D19" s="63">
        <v>4724568.4740000004</v>
      </c>
      <c r="E19" s="59"/>
      <c r="F19" s="60"/>
    </row>
    <row r="20" spans="1:8" s="61" customFormat="1" ht="9.75" customHeight="1">
      <c r="A20" s="67" t="s">
        <v>561</v>
      </c>
      <c r="B20" s="63">
        <v>35878.595999999998</v>
      </c>
      <c r="C20" s="63">
        <v>308229.288</v>
      </c>
      <c r="D20" s="63">
        <v>344107.88500000001</v>
      </c>
      <c r="E20" s="59"/>
      <c r="F20" s="60"/>
    </row>
    <row r="21" spans="1:8" s="61" customFormat="1" ht="9.75" customHeight="1">
      <c r="A21" s="67" t="s">
        <v>562</v>
      </c>
      <c r="B21" s="63">
        <v>0</v>
      </c>
      <c r="C21" s="63">
        <v>0</v>
      </c>
      <c r="D21" s="63">
        <v>0</v>
      </c>
      <c r="E21" s="59"/>
      <c r="F21" s="60"/>
    </row>
    <row r="22" spans="1:8" s="61" customFormat="1" ht="9.75" customHeight="1">
      <c r="A22" s="67" t="s">
        <v>563</v>
      </c>
      <c r="B22" s="63">
        <v>-3000</v>
      </c>
      <c r="C22" s="63">
        <v>-33017.625</v>
      </c>
      <c r="D22" s="63">
        <v>-36017.625</v>
      </c>
      <c r="E22" s="59"/>
      <c r="F22" s="60"/>
    </row>
    <row r="23" spans="1:8" s="61" customFormat="1" ht="3.15" customHeight="1">
      <c r="A23" s="62"/>
      <c r="B23" s="63"/>
      <c r="C23" s="63"/>
      <c r="D23" s="63"/>
      <c r="E23" s="59"/>
      <c r="F23" s="60"/>
    </row>
    <row r="24" spans="1:8" s="61" customFormat="1" ht="9.75" customHeight="1">
      <c r="A24" s="66" t="s">
        <v>564</v>
      </c>
      <c r="B24" s="58">
        <v>3812815.1830000002</v>
      </c>
      <c r="C24" s="58">
        <v>1893339.713</v>
      </c>
      <c r="D24" s="58">
        <v>5706154.8959999997</v>
      </c>
      <c r="E24" s="117"/>
      <c r="F24" s="117"/>
      <c r="G24" s="117"/>
      <c r="H24" s="60"/>
    </row>
    <row r="25" spans="1:8" s="61" customFormat="1" ht="9.75" customHeight="1">
      <c r="A25" s="68" t="s">
        <v>565</v>
      </c>
      <c r="B25" s="65">
        <v>4067665.12</v>
      </c>
      <c r="C25" s="65">
        <v>1750979.9010000001</v>
      </c>
      <c r="D25" s="65">
        <v>5818645.0219999999</v>
      </c>
      <c r="E25" s="118"/>
      <c r="F25" s="60"/>
    </row>
    <row r="26" spans="1:8" s="61" customFormat="1" ht="9.75" customHeight="1">
      <c r="A26" s="62" t="s">
        <v>566</v>
      </c>
      <c r="B26" s="63">
        <v>0</v>
      </c>
      <c r="C26" s="63">
        <v>0</v>
      </c>
      <c r="D26" s="63">
        <v>0</v>
      </c>
      <c r="E26" s="59"/>
      <c r="F26" s="60"/>
    </row>
    <row r="27" spans="1:8" s="61" customFormat="1" ht="9.75" customHeight="1">
      <c r="A27" s="62" t="s">
        <v>567</v>
      </c>
      <c r="B27" s="63">
        <v>0</v>
      </c>
      <c r="C27" s="63">
        <v>0</v>
      </c>
      <c r="D27" s="63">
        <v>0</v>
      </c>
      <c r="E27" s="59"/>
      <c r="F27" s="60"/>
    </row>
    <row r="28" spans="1:8" s="61" customFormat="1" ht="9.75" customHeight="1">
      <c r="A28" s="62" t="s">
        <v>568</v>
      </c>
      <c r="B28" s="63">
        <v>0</v>
      </c>
      <c r="C28" s="63">
        <v>0</v>
      </c>
      <c r="D28" s="63">
        <v>0</v>
      </c>
      <c r="E28" s="118"/>
      <c r="F28" s="60"/>
    </row>
    <row r="29" spans="1:8" s="61" customFormat="1" ht="9.75" customHeight="1">
      <c r="A29" s="62" t="s">
        <v>569</v>
      </c>
      <c r="B29" s="63">
        <v>0</v>
      </c>
      <c r="C29" s="63">
        <v>0</v>
      </c>
      <c r="D29" s="63">
        <v>0</v>
      </c>
      <c r="E29" s="118"/>
      <c r="F29" s="60"/>
    </row>
    <row r="30" spans="1:8" s="61" customFormat="1" ht="9.75" customHeight="1">
      <c r="A30" s="62" t="s">
        <v>570</v>
      </c>
      <c r="B30" s="63">
        <v>4065504.5010000002</v>
      </c>
      <c r="C30" s="63">
        <v>1750979.9010000001</v>
      </c>
      <c r="D30" s="63">
        <v>5816484.4019999998</v>
      </c>
      <c r="E30" s="59"/>
      <c r="F30" s="60"/>
    </row>
    <row r="31" spans="1:8" s="61" customFormat="1" ht="9.75" customHeight="1">
      <c r="A31" s="62" t="s">
        <v>571</v>
      </c>
      <c r="B31" s="63">
        <v>0</v>
      </c>
      <c r="C31" s="63">
        <v>0</v>
      </c>
      <c r="D31" s="63">
        <v>0</v>
      </c>
      <c r="E31" s="59"/>
      <c r="F31" s="60"/>
    </row>
    <row r="32" spans="1:8" s="61" customFormat="1" ht="9.75" customHeight="1">
      <c r="A32" s="62" t="s">
        <v>572</v>
      </c>
      <c r="B32" s="63">
        <v>2160.6190000000001</v>
      </c>
      <c r="C32" s="63">
        <v>0</v>
      </c>
      <c r="D32" s="63">
        <v>2160.6190000000001</v>
      </c>
      <c r="E32" s="59"/>
      <c r="F32" s="60"/>
    </row>
    <row r="33" spans="1:6" s="61" customFormat="1" ht="9.75" customHeight="1">
      <c r="A33" s="62" t="s">
        <v>573</v>
      </c>
      <c r="B33" s="63">
        <v>0</v>
      </c>
      <c r="C33" s="63">
        <v>0</v>
      </c>
      <c r="D33" s="63">
        <v>0</v>
      </c>
      <c r="E33" s="59"/>
      <c r="F33" s="60"/>
    </row>
    <row r="34" spans="1:6" s="61" customFormat="1" ht="9.75" customHeight="1">
      <c r="A34" s="62" t="s">
        <v>574</v>
      </c>
      <c r="B34" s="63">
        <v>0</v>
      </c>
      <c r="C34" s="63">
        <v>0</v>
      </c>
      <c r="D34" s="63">
        <v>0</v>
      </c>
      <c r="E34" s="59"/>
      <c r="F34" s="60"/>
    </row>
    <row r="35" spans="1:6" s="61" customFormat="1" ht="9.75" customHeight="1">
      <c r="A35" s="68" t="s">
        <v>575</v>
      </c>
      <c r="B35" s="65">
        <v>587950.16299999994</v>
      </c>
      <c r="C35" s="65">
        <v>285611.51799999998</v>
      </c>
      <c r="D35" s="65">
        <v>873561.68099999998</v>
      </c>
      <c r="E35" s="69"/>
      <c r="F35" s="60"/>
    </row>
    <row r="36" spans="1:6" s="61" customFormat="1" ht="9.75" customHeight="1">
      <c r="A36" s="68" t="s">
        <v>576</v>
      </c>
      <c r="B36" s="65">
        <v>33240.027000000002</v>
      </c>
      <c r="C36" s="65">
        <v>412009.35399999999</v>
      </c>
      <c r="D36" s="65">
        <v>445249.38199999998</v>
      </c>
      <c r="E36" s="59"/>
      <c r="F36" s="60"/>
    </row>
    <row r="37" spans="1:6" s="61" customFormat="1" ht="9.75" customHeight="1">
      <c r="A37" s="62" t="s">
        <v>577</v>
      </c>
      <c r="B37" s="63">
        <v>26180.257000000001</v>
      </c>
      <c r="C37" s="63">
        <v>393552.19900000002</v>
      </c>
      <c r="D37" s="63">
        <v>419732.45600000001</v>
      </c>
      <c r="E37" s="59"/>
      <c r="F37" s="60"/>
    </row>
    <row r="38" spans="1:6" s="61" customFormat="1" ht="9.75" customHeight="1">
      <c r="A38" s="62" t="s">
        <v>578</v>
      </c>
      <c r="B38" s="63">
        <v>7059.77</v>
      </c>
      <c r="C38" s="63">
        <v>18457.154999999999</v>
      </c>
      <c r="D38" s="63">
        <v>25516.924999999999</v>
      </c>
      <c r="E38" s="59"/>
      <c r="F38" s="60"/>
    </row>
    <row r="39" spans="1:6" s="61" customFormat="1" ht="9.75" customHeight="1">
      <c r="A39" s="64" t="s">
        <v>579</v>
      </c>
      <c r="B39" s="65">
        <v>-699055.22699999996</v>
      </c>
      <c r="C39" s="65">
        <v>-555236.51300000004</v>
      </c>
      <c r="D39" s="65">
        <v>-1254291.7409999999</v>
      </c>
      <c r="E39" s="59"/>
      <c r="F39" s="60"/>
    </row>
    <row r="40" spans="1:6" s="61" customFormat="1" ht="9.75" customHeight="1">
      <c r="A40" s="64" t="s">
        <v>580</v>
      </c>
      <c r="B40" s="65">
        <v>-176984.9</v>
      </c>
      <c r="C40" s="65">
        <v>-24.547000000000001</v>
      </c>
      <c r="D40" s="65">
        <v>-177009.44699999999</v>
      </c>
      <c r="E40" s="59"/>
      <c r="F40" s="60"/>
    </row>
    <row r="41" spans="1:6" s="61" customFormat="1" ht="3.15" customHeight="1">
      <c r="A41" s="64"/>
      <c r="B41" s="63"/>
      <c r="C41" s="63"/>
      <c r="D41" s="63"/>
      <c r="E41" s="59"/>
      <c r="F41" s="60"/>
    </row>
    <row r="42" spans="1:6" s="61" customFormat="1" ht="9.75" customHeight="1">
      <c r="A42" s="64" t="s">
        <v>581</v>
      </c>
      <c r="B42" s="65">
        <v>6016.5680000000002</v>
      </c>
      <c r="C42" s="65">
        <v>739.19299999999998</v>
      </c>
      <c r="D42" s="65">
        <v>6755.7619999999997</v>
      </c>
      <c r="E42" s="59"/>
      <c r="F42" s="60"/>
    </row>
    <row r="43" spans="1:6" s="61" customFormat="1" ht="3.15" customHeight="1">
      <c r="A43" s="64"/>
      <c r="B43" s="63"/>
      <c r="C43" s="63"/>
      <c r="D43" s="63"/>
      <c r="E43" s="59"/>
      <c r="F43" s="60"/>
    </row>
    <row r="44" spans="1:6" s="61" customFormat="1" ht="9.75" customHeight="1">
      <c r="A44" s="66" t="s">
        <v>582</v>
      </c>
      <c r="B44" s="58">
        <v>32792.033000000003</v>
      </c>
      <c r="C44" s="58">
        <v>16397.133000000002</v>
      </c>
      <c r="D44" s="58">
        <v>49189.167000000001</v>
      </c>
      <c r="E44" s="59"/>
      <c r="F44" s="60"/>
    </row>
    <row r="45" spans="1:6" s="61" customFormat="1" ht="9.75" customHeight="1">
      <c r="A45" s="70" t="s">
        <v>583</v>
      </c>
      <c r="B45" s="63">
        <v>14.593</v>
      </c>
      <c r="C45" s="63">
        <v>141.47399999999999</v>
      </c>
      <c r="D45" s="63">
        <v>156.06800000000001</v>
      </c>
      <c r="E45" s="59"/>
      <c r="F45" s="60"/>
    </row>
    <row r="46" spans="1:6" s="61" customFormat="1" ht="9.75" customHeight="1">
      <c r="A46" s="62" t="s">
        <v>584</v>
      </c>
      <c r="B46" s="63">
        <v>0</v>
      </c>
      <c r="C46" s="63">
        <v>0</v>
      </c>
      <c r="D46" s="63">
        <v>0</v>
      </c>
      <c r="E46" s="59"/>
      <c r="F46" s="60"/>
    </row>
    <row r="47" spans="1:6" s="61" customFormat="1" ht="9.75" customHeight="1">
      <c r="A47" s="62" t="s">
        <v>585</v>
      </c>
      <c r="B47" s="63">
        <v>0</v>
      </c>
      <c r="C47" s="63">
        <v>0</v>
      </c>
      <c r="D47" s="63">
        <v>0</v>
      </c>
      <c r="E47" s="59"/>
      <c r="F47" s="60"/>
    </row>
    <row r="48" spans="1:6" s="61" customFormat="1" ht="9.75" customHeight="1">
      <c r="A48" s="62" t="s">
        <v>586</v>
      </c>
      <c r="B48" s="63">
        <v>32777.438999999998</v>
      </c>
      <c r="C48" s="63">
        <v>16255.659</v>
      </c>
      <c r="D48" s="63">
        <v>49033.099000000002</v>
      </c>
      <c r="E48" s="59"/>
      <c r="F48" s="60"/>
    </row>
    <row r="49" spans="1:6" s="61" customFormat="1" ht="9.75" customHeight="1">
      <c r="A49" s="62" t="s">
        <v>587</v>
      </c>
      <c r="B49" s="63">
        <v>0</v>
      </c>
      <c r="C49" s="63">
        <v>0</v>
      </c>
      <c r="D49" s="63">
        <v>0</v>
      </c>
      <c r="E49" s="59"/>
      <c r="F49" s="60"/>
    </row>
    <row r="50" spans="1:6" s="61" customFormat="1" ht="3.15" customHeight="1">
      <c r="A50" s="62"/>
      <c r="B50" s="63"/>
      <c r="C50" s="63"/>
      <c r="D50" s="63"/>
      <c r="E50" s="59"/>
      <c r="F50" s="60"/>
    </row>
    <row r="51" spans="1:6" s="61" customFormat="1" ht="9.75" customHeight="1">
      <c r="A51" s="71" t="s">
        <v>588</v>
      </c>
      <c r="B51" s="65">
        <v>0</v>
      </c>
      <c r="C51" s="65">
        <v>0</v>
      </c>
      <c r="D51" s="65">
        <v>0</v>
      </c>
      <c r="E51" s="59"/>
      <c r="F51" s="60"/>
    </row>
    <row r="52" spans="1:6" s="61" customFormat="1" ht="3.15" customHeight="1">
      <c r="A52" s="64"/>
      <c r="B52" s="65"/>
      <c r="C52" s="65"/>
      <c r="D52" s="65"/>
      <c r="E52" s="59"/>
      <c r="F52" s="60"/>
    </row>
    <row r="53" spans="1:6" s="61" customFormat="1" ht="9.75" customHeight="1">
      <c r="A53" s="68" t="s">
        <v>589</v>
      </c>
      <c r="B53" s="65">
        <v>10371.550999999999</v>
      </c>
      <c r="C53" s="65">
        <v>0</v>
      </c>
      <c r="D53" s="65">
        <v>10371.550999999999</v>
      </c>
      <c r="E53" s="59"/>
      <c r="F53" s="60"/>
    </row>
    <row r="54" spans="1:6" s="61" customFormat="1" ht="3.15" customHeight="1">
      <c r="A54" s="72"/>
      <c r="B54" s="65"/>
      <c r="C54" s="65"/>
      <c r="D54" s="65"/>
      <c r="E54" s="59"/>
      <c r="F54" s="60"/>
    </row>
    <row r="55" spans="1:6" s="61" customFormat="1" ht="9.75" customHeight="1">
      <c r="A55" s="68" t="s">
        <v>590</v>
      </c>
      <c r="B55" s="65">
        <v>111692.228</v>
      </c>
      <c r="C55" s="65">
        <v>8728.94</v>
      </c>
      <c r="D55" s="65">
        <v>120421.16899999999</v>
      </c>
      <c r="E55" s="59"/>
      <c r="F55" s="60"/>
    </row>
    <row r="56" spans="1:6" s="61" customFormat="1" ht="3.15" customHeight="1">
      <c r="A56" s="64"/>
      <c r="B56" s="65"/>
      <c r="C56" s="65"/>
      <c r="D56" s="65"/>
      <c r="E56" s="59"/>
      <c r="F56" s="60"/>
    </row>
    <row r="57" spans="1:6" s="61" customFormat="1" ht="9.75" customHeight="1">
      <c r="A57" s="57" t="s">
        <v>591</v>
      </c>
      <c r="B57" s="58">
        <v>6804529.4890000001</v>
      </c>
      <c r="C57" s="58">
        <v>4897685.7529999996</v>
      </c>
      <c r="D57" s="58">
        <v>11702215.243000001</v>
      </c>
      <c r="E57" s="59"/>
      <c r="F57" s="60"/>
    </row>
    <row r="58" spans="1:6" s="61" customFormat="1" ht="2.25" customHeight="1">
      <c r="A58" s="73"/>
      <c r="B58" s="74"/>
      <c r="C58" s="74"/>
      <c r="D58" s="74"/>
      <c r="E58" s="59"/>
      <c r="F58" s="60"/>
    </row>
    <row r="59" spans="1:6" ht="9" customHeight="1" thickBot="1">
      <c r="A59" s="75"/>
      <c r="B59" s="76"/>
      <c r="C59" s="76"/>
      <c r="D59" s="76"/>
      <c r="F59" s="60"/>
    </row>
    <row r="60" spans="1:6" s="80" customFormat="1" ht="15" customHeight="1">
      <c r="A60" s="77" t="s">
        <v>592</v>
      </c>
      <c r="B60" s="119"/>
      <c r="C60" s="119"/>
      <c r="D60" s="119"/>
      <c r="E60" s="79"/>
      <c r="F60" s="60"/>
    </row>
    <row r="61" spans="1:6" ht="9.75" customHeight="1">
      <c r="A61" s="81"/>
      <c r="C61" s="82"/>
      <c r="F61" s="60"/>
    </row>
    <row r="62" spans="1:6" ht="17.100000000000001" customHeight="1">
      <c r="A62" s="294"/>
      <c r="B62" s="294"/>
      <c r="C62" s="294"/>
      <c r="D62" s="294"/>
      <c r="F62" s="60"/>
    </row>
    <row r="63" spans="1:6" s="48" customFormat="1" ht="24" customHeight="1">
      <c r="A63" s="295" t="s">
        <v>697</v>
      </c>
      <c r="B63" s="295"/>
      <c r="C63" s="295"/>
      <c r="D63" s="295"/>
      <c r="E63" s="47"/>
      <c r="F63" s="60"/>
    </row>
    <row r="64" spans="1:6" s="50" customFormat="1" ht="17.100000000000001" customHeight="1">
      <c r="A64" s="296">
        <v>45900</v>
      </c>
      <c r="B64" s="297"/>
      <c r="C64" s="297"/>
      <c r="D64" s="297"/>
      <c r="E64" s="49"/>
      <c r="F64" s="60"/>
    </row>
    <row r="65" spans="1:6" s="5" customFormat="1" ht="15" customHeight="1">
      <c r="A65" s="298" t="s">
        <v>546</v>
      </c>
      <c r="B65" s="299"/>
      <c r="C65" s="299"/>
      <c r="D65" s="299"/>
      <c r="E65" s="83"/>
      <c r="F65" s="60"/>
    </row>
    <row r="66" spans="1:6" ht="3.9" customHeight="1" thickBot="1">
      <c r="F66" s="60"/>
    </row>
    <row r="67" spans="1:6" ht="14.1" customHeight="1">
      <c r="A67" s="300" t="s">
        <v>593</v>
      </c>
      <c r="B67" s="302" t="s">
        <v>698</v>
      </c>
      <c r="C67" s="302"/>
      <c r="D67" s="302"/>
      <c r="F67" s="60"/>
    </row>
    <row r="68" spans="1:6" ht="14.1" customHeight="1">
      <c r="A68" s="301"/>
      <c r="B68" s="54" t="s">
        <v>549</v>
      </c>
      <c r="C68" s="54" t="s">
        <v>550</v>
      </c>
      <c r="D68" s="54" t="s">
        <v>551</v>
      </c>
      <c r="F68" s="60"/>
    </row>
    <row r="69" spans="1:6" ht="2.1" customHeight="1">
      <c r="A69" s="55"/>
      <c r="B69" s="84">
        <v>100</v>
      </c>
      <c r="C69" s="84">
        <v>200</v>
      </c>
      <c r="D69" s="84">
        <v>300</v>
      </c>
      <c r="F69" s="60"/>
    </row>
    <row r="70" spans="1:6" s="61" customFormat="1" ht="10.199999999999999" customHeight="1">
      <c r="A70" s="85" t="s">
        <v>594</v>
      </c>
      <c r="B70" s="58">
        <v>7058.652</v>
      </c>
      <c r="C70" s="58">
        <v>6221.6</v>
      </c>
      <c r="D70" s="58">
        <v>13280.252</v>
      </c>
      <c r="E70" s="59"/>
      <c r="F70" s="60"/>
    </row>
    <row r="71" spans="1:6" s="61" customFormat="1" ht="2.1" customHeight="1">
      <c r="A71" s="86"/>
      <c r="B71" s="65"/>
      <c r="C71" s="65"/>
      <c r="D71" s="65"/>
      <c r="E71" s="59"/>
      <c r="F71" s="60"/>
    </row>
    <row r="72" spans="1:6" s="61" customFormat="1" ht="10.199999999999999" customHeight="1">
      <c r="A72" s="86" t="s">
        <v>595</v>
      </c>
      <c r="B72" s="65">
        <v>0</v>
      </c>
      <c r="C72" s="65">
        <v>0</v>
      </c>
      <c r="D72" s="65">
        <v>0</v>
      </c>
      <c r="E72" s="59"/>
      <c r="F72" s="60"/>
    </row>
    <row r="73" spans="1:6" s="61" customFormat="1" ht="10.199999999999999" customHeight="1">
      <c r="A73" s="86" t="s">
        <v>596</v>
      </c>
      <c r="B73" s="65">
        <v>0</v>
      </c>
      <c r="C73" s="65">
        <v>0</v>
      </c>
      <c r="D73" s="65">
        <v>0</v>
      </c>
      <c r="E73" s="59"/>
      <c r="F73" s="60"/>
    </row>
    <row r="74" spans="1:6" s="61" customFormat="1" ht="10.199999999999999" customHeight="1">
      <c r="A74" s="86" t="s">
        <v>597</v>
      </c>
      <c r="B74" s="65">
        <v>0</v>
      </c>
      <c r="C74" s="65">
        <v>0</v>
      </c>
      <c r="D74" s="65">
        <v>0</v>
      </c>
      <c r="E74" s="59"/>
      <c r="F74" s="60"/>
    </row>
    <row r="75" spans="1:6" s="61" customFormat="1" ht="10.199999999999999" customHeight="1">
      <c r="A75" s="87" t="s">
        <v>598</v>
      </c>
      <c r="B75" s="63">
        <v>0</v>
      </c>
      <c r="C75" s="63">
        <v>0</v>
      </c>
      <c r="D75" s="63">
        <v>0</v>
      </c>
      <c r="E75" s="59"/>
      <c r="F75" s="60"/>
    </row>
    <row r="76" spans="1:6" s="61" customFormat="1" ht="10.199999999999999" customHeight="1">
      <c r="A76" s="87" t="s">
        <v>599</v>
      </c>
      <c r="B76" s="63">
        <v>0</v>
      </c>
      <c r="C76" s="63">
        <v>0</v>
      </c>
      <c r="D76" s="63">
        <v>0</v>
      </c>
      <c r="E76" s="59"/>
      <c r="F76" s="60"/>
    </row>
    <row r="77" spans="1:6" s="61" customFormat="1" ht="10.199999999999999" customHeight="1">
      <c r="A77" s="87" t="s">
        <v>600</v>
      </c>
      <c r="B77" s="63">
        <v>0</v>
      </c>
      <c r="C77" s="63">
        <v>0</v>
      </c>
      <c r="D77" s="63">
        <v>0</v>
      </c>
      <c r="E77" s="59"/>
      <c r="F77" s="60"/>
    </row>
    <row r="78" spans="1:6" s="61" customFormat="1" ht="10.199999999999999" customHeight="1">
      <c r="A78" s="87" t="s">
        <v>601</v>
      </c>
      <c r="B78" s="63">
        <v>0</v>
      </c>
      <c r="C78" s="63">
        <v>0</v>
      </c>
      <c r="D78" s="63">
        <v>0</v>
      </c>
      <c r="E78" s="59"/>
      <c r="F78" s="60"/>
    </row>
    <row r="79" spans="1:6" s="61" customFormat="1" ht="10.199999999999999" customHeight="1">
      <c r="A79" s="86" t="s">
        <v>602</v>
      </c>
      <c r="B79" s="65">
        <v>7058.652</v>
      </c>
      <c r="C79" s="65">
        <v>6221.6</v>
      </c>
      <c r="D79" s="65">
        <v>13280.252</v>
      </c>
      <c r="E79" s="59"/>
      <c r="F79" s="60"/>
    </row>
    <row r="80" spans="1:6" s="61" customFormat="1" ht="10.199999999999999" customHeight="1">
      <c r="A80" s="86" t="s">
        <v>603</v>
      </c>
      <c r="B80" s="65">
        <v>0</v>
      </c>
      <c r="C80" s="65">
        <v>0</v>
      </c>
      <c r="D80" s="65">
        <v>0</v>
      </c>
      <c r="E80" s="59"/>
      <c r="F80" s="60"/>
    </row>
    <row r="81" spans="1:6" s="61" customFormat="1" ht="10.199999999999999" customHeight="1">
      <c r="A81" s="87" t="s">
        <v>604</v>
      </c>
      <c r="B81" s="63">
        <v>0</v>
      </c>
      <c r="C81" s="63">
        <v>0</v>
      </c>
      <c r="D81" s="63">
        <v>0</v>
      </c>
      <c r="E81" s="59"/>
      <c r="F81" s="60"/>
    </row>
    <row r="82" spans="1:6" s="61" customFormat="1" ht="10.199999999999999" customHeight="1">
      <c r="A82" s="87" t="s">
        <v>605</v>
      </c>
      <c r="B82" s="63">
        <v>0</v>
      </c>
      <c r="C82" s="63">
        <v>0</v>
      </c>
      <c r="D82" s="63">
        <v>0</v>
      </c>
      <c r="E82" s="59"/>
      <c r="F82" s="60"/>
    </row>
    <row r="83" spans="1:6" s="61" customFormat="1" ht="3.15" customHeight="1">
      <c r="A83" s="87"/>
      <c r="B83" s="63"/>
      <c r="C83" s="63"/>
      <c r="D83" s="63"/>
      <c r="E83" s="59"/>
      <c r="F83" s="60"/>
    </row>
    <row r="84" spans="1:6" s="61" customFormat="1" ht="10.199999999999999" customHeight="1">
      <c r="A84" s="88" t="s">
        <v>606</v>
      </c>
      <c r="B84" s="58">
        <v>0</v>
      </c>
      <c r="C84" s="58">
        <v>0</v>
      </c>
      <c r="D84" s="58">
        <v>0</v>
      </c>
      <c r="E84" s="59"/>
      <c r="F84" s="60"/>
    </row>
    <row r="85" spans="1:6" s="61" customFormat="1" ht="10.199999999999999" customHeight="1">
      <c r="A85" s="87" t="s">
        <v>607</v>
      </c>
      <c r="B85" s="63">
        <v>0</v>
      </c>
      <c r="C85" s="63">
        <v>0</v>
      </c>
      <c r="D85" s="63">
        <v>0</v>
      </c>
      <c r="E85" s="59"/>
      <c r="F85" s="60"/>
    </row>
    <row r="86" spans="1:6" s="61" customFormat="1" ht="10.199999999999999" customHeight="1">
      <c r="A86" s="87" t="s">
        <v>608</v>
      </c>
      <c r="B86" s="63">
        <v>0</v>
      </c>
      <c r="C86" s="63">
        <v>0</v>
      </c>
      <c r="D86" s="63">
        <v>0</v>
      </c>
      <c r="E86" s="59"/>
      <c r="F86" s="60"/>
    </row>
    <row r="87" spans="1:6" s="61" customFormat="1" ht="10.199999999999999" customHeight="1">
      <c r="A87" s="87" t="s">
        <v>609</v>
      </c>
      <c r="B87" s="63">
        <v>0</v>
      </c>
      <c r="C87" s="63">
        <v>0</v>
      </c>
      <c r="D87" s="63">
        <v>0</v>
      </c>
      <c r="E87" s="59"/>
      <c r="F87" s="60"/>
    </row>
    <row r="88" spans="1:6" s="61" customFormat="1" ht="3.15" customHeight="1">
      <c r="A88" s="87"/>
      <c r="B88" s="63"/>
      <c r="C88" s="63"/>
      <c r="D88" s="63"/>
      <c r="E88" s="59"/>
      <c r="F88" s="60"/>
    </row>
    <row r="89" spans="1:6" s="61" customFormat="1" ht="10.199999999999999" customHeight="1">
      <c r="A89" s="86" t="s">
        <v>557</v>
      </c>
      <c r="B89" s="65">
        <v>0</v>
      </c>
      <c r="C89" s="65">
        <v>0</v>
      </c>
      <c r="D89" s="65">
        <v>0</v>
      </c>
      <c r="E89" s="59"/>
      <c r="F89" s="60"/>
    </row>
    <row r="90" spans="1:6" s="61" customFormat="1" ht="3.15" customHeight="1">
      <c r="A90" s="86"/>
      <c r="B90" s="65"/>
      <c r="C90" s="65"/>
      <c r="D90" s="65"/>
      <c r="E90" s="59"/>
      <c r="F90" s="60"/>
    </row>
    <row r="91" spans="1:6" s="61" customFormat="1" ht="10.199999999999999" customHeight="1">
      <c r="A91" s="85" t="s">
        <v>610</v>
      </c>
      <c r="B91" s="58">
        <v>3011545.4539999999</v>
      </c>
      <c r="C91" s="58">
        <v>877303.19299999997</v>
      </c>
      <c r="D91" s="58">
        <v>3888848.648</v>
      </c>
      <c r="E91" s="59"/>
      <c r="F91" s="60"/>
    </row>
    <row r="92" spans="1:6" s="61" customFormat="1" ht="10.199999999999999" customHeight="1">
      <c r="A92" s="87" t="s">
        <v>611</v>
      </c>
      <c r="B92" s="63">
        <v>3011545.4539999999</v>
      </c>
      <c r="C92" s="63">
        <v>0</v>
      </c>
      <c r="D92" s="63">
        <v>3011545.4539999999</v>
      </c>
      <c r="E92" s="59"/>
      <c r="F92" s="60"/>
    </row>
    <row r="93" spans="1:6" s="61" customFormat="1" ht="10.199999999999999" customHeight="1">
      <c r="A93" s="87" t="s">
        <v>612</v>
      </c>
      <c r="B93" s="63">
        <v>0</v>
      </c>
      <c r="C93" s="63">
        <v>877303.19299999997</v>
      </c>
      <c r="D93" s="63">
        <v>877303.19299999997</v>
      </c>
      <c r="E93" s="59"/>
      <c r="F93" s="60"/>
    </row>
    <row r="94" spans="1:6" s="61" customFormat="1" ht="3.15" customHeight="1">
      <c r="A94" s="87"/>
      <c r="B94" s="63"/>
      <c r="C94" s="63"/>
      <c r="D94" s="63"/>
      <c r="E94" s="59"/>
      <c r="F94" s="60"/>
    </row>
    <row r="95" spans="1:6" s="61" customFormat="1" ht="10.199999999999999" customHeight="1">
      <c r="A95" s="85" t="s">
        <v>613</v>
      </c>
      <c r="B95" s="58">
        <v>1166658.8330000001</v>
      </c>
      <c r="C95" s="58">
        <v>4127342.8760000002</v>
      </c>
      <c r="D95" s="58">
        <v>5294001.71</v>
      </c>
      <c r="E95" s="59"/>
      <c r="F95" s="60"/>
    </row>
    <row r="96" spans="1:6" s="61" customFormat="1" ht="10.199999999999999" customHeight="1">
      <c r="A96" s="87" t="s">
        <v>614</v>
      </c>
      <c r="B96" s="65">
        <v>0</v>
      </c>
      <c r="C96" s="65">
        <v>0</v>
      </c>
      <c r="D96" s="65">
        <v>0</v>
      </c>
      <c r="E96" s="59"/>
      <c r="F96" s="60"/>
    </row>
    <row r="97" spans="1:6" s="61" customFormat="1" ht="10.199999999999999" customHeight="1">
      <c r="A97" s="87" t="s">
        <v>615</v>
      </c>
      <c r="B97" s="65">
        <v>0</v>
      </c>
      <c r="C97" s="65">
        <v>0</v>
      </c>
      <c r="D97" s="65">
        <v>0</v>
      </c>
      <c r="E97" s="59"/>
      <c r="F97" s="60"/>
    </row>
    <row r="98" spans="1:6" s="61" customFormat="1" ht="10.199999999999999" customHeight="1">
      <c r="A98" s="87" t="s">
        <v>616</v>
      </c>
      <c r="B98" s="63">
        <v>1166658.8330000001</v>
      </c>
      <c r="C98" s="63">
        <v>4127342.8760000002</v>
      </c>
      <c r="D98" s="63">
        <v>5294001.71</v>
      </c>
      <c r="E98" s="59"/>
      <c r="F98" s="60"/>
    </row>
    <row r="99" spans="1:6" s="61" customFormat="1" ht="3.15" customHeight="1">
      <c r="A99" s="87"/>
      <c r="B99" s="63"/>
      <c r="C99" s="63"/>
      <c r="D99" s="63"/>
      <c r="E99" s="59"/>
      <c r="F99" s="60"/>
    </row>
    <row r="100" spans="1:6" s="61" customFormat="1" ht="10.199999999999999" customHeight="1">
      <c r="A100" s="86" t="s">
        <v>617</v>
      </c>
      <c r="B100" s="65">
        <v>10434.507</v>
      </c>
      <c r="C100" s="65">
        <v>25722.746999999999</v>
      </c>
      <c r="D100" s="65">
        <v>36157.254000000001</v>
      </c>
      <c r="E100" s="59"/>
      <c r="F100" s="60"/>
    </row>
    <row r="101" spans="1:6" s="61" customFormat="1" ht="3.15" customHeight="1">
      <c r="A101" s="87"/>
      <c r="B101" s="63"/>
      <c r="C101" s="63"/>
      <c r="D101" s="63"/>
      <c r="E101" s="59"/>
      <c r="F101" s="60"/>
    </row>
    <row r="102" spans="1:6" s="61" customFormat="1" ht="10.199999999999999" customHeight="1">
      <c r="A102" s="85" t="s">
        <v>618</v>
      </c>
      <c r="B102" s="58">
        <v>50069.078999999998</v>
      </c>
      <c r="C102" s="58">
        <v>73627.570000000007</v>
      </c>
      <c r="D102" s="58">
        <v>123696.649</v>
      </c>
      <c r="E102" s="59"/>
      <c r="F102" s="60"/>
    </row>
    <row r="103" spans="1:6" s="61" customFormat="1" ht="10.199999999999999" customHeight="1">
      <c r="A103" s="87" t="s">
        <v>619</v>
      </c>
      <c r="B103" s="63">
        <v>5.7000000000000002E-2</v>
      </c>
      <c r="C103" s="63">
        <v>48.594999999999999</v>
      </c>
      <c r="D103" s="63">
        <v>48.652000000000001</v>
      </c>
      <c r="E103" s="59"/>
      <c r="F103" s="60"/>
    </row>
    <row r="104" spans="1:6" s="61" customFormat="1" ht="10.199999999999999" customHeight="1">
      <c r="A104" s="87" t="s">
        <v>620</v>
      </c>
      <c r="B104" s="63">
        <v>0</v>
      </c>
      <c r="C104" s="63">
        <v>0</v>
      </c>
      <c r="D104" s="63">
        <v>0</v>
      </c>
      <c r="E104" s="59"/>
      <c r="F104" s="60"/>
    </row>
    <row r="105" spans="1:6" s="61" customFormat="1" ht="10.199999999999999" customHeight="1">
      <c r="A105" s="87" t="s">
        <v>621</v>
      </c>
      <c r="B105" s="63">
        <v>0</v>
      </c>
      <c r="C105" s="63">
        <v>0</v>
      </c>
      <c r="D105" s="63">
        <v>0</v>
      </c>
      <c r="E105" s="59"/>
      <c r="F105" s="60"/>
    </row>
    <row r="106" spans="1:6" s="61" customFormat="1" ht="10.199999999999999" customHeight="1">
      <c r="A106" s="87" t="s">
        <v>622</v>
      </c>
      <c r="B106" s="63">
        <v>37166.36</v>
      </c>
      <c r="C106" s="63">
        <v>9996.51</v>
      </c>
      <c r="D106" s="63">
        <v>47162.870999999999</v>
      </c>
      <c r="E106" s="59"/>
      <c r="F106" s="60"/>
    </row>
    <row r="107" spans="1:6" s="61" customFormat="1" ht="10.199999999999999" customHeight="1">
      <c r="A107" s="87" t="s">
        <v>623</v>
      </c>
      <c r="B107" s="63">
        <v>12902.661</v>
      </c>
      <c r="C107" s="63">
        <v>63571.082999999999</v>
      </c>
      <c r="D107" s="63">
        <v>76473.744000000006</v>
      </c>
      <c r="E107" s="59"/>
      <c r="F107" s="60"/>
    </row>
    <row r="108" spans="1:6" s="61" customFormat="1" ht="10.199999999999999" customHeight="1">
      <c r="A108" s="87" t="s">
        <v>624</v>
      </c>
      <c r="B108" s="63">
        <v>0</v>
      </c>
      <c r="C108" s="63">
        <v>11.38</v>
      </c>
      <c r="D108" s="63">
        <v>11.38</v>
      </c>
      <c r="E108" s="59"/>
      <c r="F108" s="60"/>
    </row>
    <row r="109" spans="1:6" s="61" customFormat="1" ht="3.15" customHeight="1">
      <c r="A109" s="87"/>
      <c r="B109" s="63"/>
      <c r="C109" s="63"/>
      <c r="D109" s="63"/>
      <c r="E109" s="59"/>
      <c r="F109" s="60"/>
    </row>
    <row r="110" spans="1:6" s="61" customFormat="1" ht="10.199999999999999" customHeight="1">
      <c r="A110" s="85" t="s">
        <v>625</v>
      </c>
      <c r="B110" s="58">
        <v>8067.9570000000003</v>
      </c>
      <c r="C110" s="58">
        <v>16000.892</v>
      </c>
      <c r="D110" s="58">
        <v>24068.85</v>
      </c>
      <c r="E110" s="59"/>
      <c r="F110" s="60"/>
    </row>
    <row r="111" spans="1:6" s="61" customFormat="1" ht="3.15" customHeight="1">
      <c r="A111" s="87"/>
      <c r="B111" s="63"/>
      <c r="C111" s="63"/>
      <c r="D111" s="63"/>
      <c r="E111" s="59"/>
      <c r="F111" s="60"/>
    </row>
    <row r="112" spans="1:6" s="61" customFormat="1" ht="10.199999999999999" customHeight="1">
      <c r="A112" s="66" t="s">
        <v>626</v>
      </c>
      <c r="B112" s="58">
        <v>6903.2529999999997</v>
      </c>
      <c r="C112" s="58">
        <v>48904.203000000001</v>
      </c>
      <c r="D112" s="58">
        <v>55807.455999999998</v>
      </c>
      <c r="E112" s="59"/>
      <c r="F112" s="60"/>
    </row>
    <row r="113" spans="1:8" s="61" customFormat="1" ht="10.199999999999999" customHeight="1">
      <c r="A113" s="67" t="s">
        <v>627</v>
      </c>
      <c r="B113" s="63">
        <v>0</v>
      </c>
      <c r="C113" s="63">
        <v>48904.203000000001</v>
      </c>
      <c r="D113" s="63">
        <v>48904.203000000001</v>
      </c>
      <c r="E113" s="59"/>
      <c r="F113" s="60"/>
    </row>
    <row r="114" spans="1:8" s="61" customFormat="1" ht="10.199999999999999" customHeight="1">
      <c r="A114" s="67" t="s">
        <v>628</v>
      </c>
      <c r="B114" s="63">
        <v>6903.2529999999997</v>
      </c>
      <c r="C114" s="63">
        <v>0</v>
      </c>
      <c r="D114" s="63">
        <v>6903.2529999999997</v>
      </c>
      <c r="E114" s="59"/>
      <c r="F114" s="60"/>
    </row>
    <row r="115" spans="1:8" s="61" customFormat="1" ht="5.0999999999999996" customHeight="1">
      <c r="A115" s="86"/>
      <c r="B115" s="65"/>
      <c r="C115" s="65"/>
      <c r="D115" s="65"/>
      <c r="E115" s="59"/>
      <c r="F115" s="60"/>
    </row>
    <row r="116" spans="1:8" s="15" customFormat="1" ht="10.199999999999999" customHeight="1">
      <c r="A116" s="64" t="s">
        <v>629</v>
      </c>
      <c r="B116" s="65">
        <v>0</v>
      </c>
      <c r="C116" s="65">
        <v>0</v>
      </c>
      <c r="D116" s="65">
        <v>0</v>
      </c>
      <c r="E116" s="89"/>
      <c r="F116" s="60"/>
    </row>
    <row r="117" spans="1:8" s="61" customFormat="1" ht="3.15" customHeight="1">
      <c r="A117" s="87"/>
      <c r="B117" s="65"/>
      <c r="C117" s="65"/>
      <c r="D117" s="65"/>
      <c r="E117" s="59"/>
      <c r="F117" s="60"/>
    </row>
    <row r="118" spans="1:8" s="61" customFormat="1" ht="10.5" customHeight="1">
      <c r="A118" s="85" t="s">
        <v>630</v>
      </c>
      <c r="B118" s="58">
        <v>4260737.7379999999</v>
      </c>
      <c r="C118" s="58">
        <v>5175123.0829999996</v>
      </c>
      <c r="D118" s="58">
        <v>9435860.8220000006</v>
      </c>
      <c r="E118" s="69"/>
      <c r="F118" s="60"/>
    </row>
    <row r="119" spans="1:8" s="61" customFormat="1" ht="3.15" customHeight="1">
      <c r="A119" s="87"/>
      <c r="B119" s="65"/>
      <c r="C119" s="65"/>
      <c r="D119" s="65"/>
      <c r="E119" s="59"/>
      <c r="F119" s="60"/>
    </row>
    <row r="120" spans="1:8" s="61" customFormat="1" ht="12.75" customHeight="1">
      <c r="A120" s="85" t="s">
        <v>631</v>
      </c>
      <c r="B120" s="58">
        <v>2309059.0690000001</v>
      </c>
      <c r="C120" s="58">
        <v>-42704.648000000001</v>
      </c>
      <c r="D120" s="58">
        <v>2266354.4210000001</v>
      </c>
      <c r="E120" s="117"/>
      <c r="F120" s="117"/>
      <c r="G120" s="117"/>
      <c r="H120" s="117"/>
    </row>
    <row r="121" spans="1:8" s="61" customFormat="1" ht="10.199999999999999" customHeight="1">
      <c r="A121" s="87" t="s">
        <v>632</v>
      </c>
      <c r="B121" s="63">
        <v>1970375.35</v>
      </c>
      <c r="C121" s="63">
        <v>0</v>
      </c>
      <c r="D121" s="63">
        <v>1970375.35</v>
      </c>
      <c r="E121" s="59"/>
      <c r="F121" s="60"/>
    </row>
    <row r="122" spans="1:8" s="61" customFormat="1" ht="10.199999999999999" customHeight="1">
      <c r="A122" s="87" t="s">
        <v>633</v>
      </c>
      <c r="B122" s="63">
        <v>83.81</v>
      </c>
      <c r="C122" s="63">
        <v>0</v>
      </c>
      <c r="D122" s="63">
        <v>83.81</v>
      </c>
      <c r="E122" s="59"/>
      <c r="F122" s="60"/>
    </row>
    <row r="123" spans="1:8" s="61" customFormat="1" ht="10.199999999999999" customHeight="1">
      <c r="A123" s="87" t="s">
        <v>634</v>
      </c>
      <c r="B123" s="63">
        <v>35722.6</v>
      </c>
      <c r="C123" s="63">
        <v>0</v>
      </c>
      <c r="D123" s="63">
        <v>35722.6</v>
      </c>
      <c r="E123" s="59"/>
      <c r="F123" s="60"/>
    </row>
    <row r="124" spans="1:8" s="61" customFormat="1" ht="10.199999999999999" customHeight="1">
      <c r="A124" s="87" t="s">
        <v>635</v>
      </c>
      <c r="B124" s="63">
        <v>35401.510999999999</v>
      </c>
      <c r="C124" s="63">
        <v>-42704.648000000001</v>
      </c>
      <c r="D124" s="63">
        <v>-7303.1360000000004</v>
      </c>
      <c r="E124" s="59"/>
      <c r="F124" s="60"/>
    </row>
    <row r="125" spans="1:8" s="61" customFormat="1" ht="10.199999999999999" customHeight="1">
      <c r="A125" s="87" t="s">
        <v>636</v>
      </c>
      <c r="B125" s="63">
        <v>204964.58100000001</v>
      </c>
      <c r="C125" s="63">
        <v>0</v>
      </c>
      <c r="D125" s="63">
        <v>204964.58100000001</v>
      </c>
      <c r="E125" s="59"/>
      <c r="F125" s="60"/>
    </row>
    <row r="126" spans="1:8" s="61" customFormat="1" ht="10.199999999999999" customHeight="1">
      <c r="A126" s="87" t="s">
        <v>637</v>
      </c>
      <c r="B126" s="63">
        <v>62511.214999999997</v>
      </c>
      <c r="C126" s="63">
        <v>0</v>
      </c>
      <c r="D126" s="63">
        <v>62511.214999999997</v>
      </c>
      <c r="E126" s="59"/>
      <c r="F126" s="60"/>
    </row>
    <row r="127" spans="1:8" s="61" customFormat="1" ht="2.1" customHeight="1">
      <c r="A127" s="87"/>
      <c r="B127" s="63"/>
      <c r="C127" s="63"/>
      <c r="D127" s="63"/>
      <c r="E127" s="59"/>
      <c r="F127" s="60"/>
    </row>
    <row r="128" spans="1:8" s="61" customFormat="1" ht="12.15" customHeight="1">
      <c r="A128" s="85" t="s">
        <v>638</v>
      </c>
      <c r="B128" s="58">
        <v>6569796.8080000002</v>
      </c>
      <c r="C128" s="58">
        <v>5132418.4349999996</v>
      </c>
      <c r="D128" s="58">
        <v>11702215.243000001</v>
      </c>
      <c r="E128" s="59"/>
      <c r="F128" s="60"/>
    </row>
    <row r="129" spans="1:6" s="61" customFormat="1" ht="2.1" customHeight="1">
      <c r="A129" s="90"/>
      <c r="B129" s="74"/>
      <c r="C129" s="74"/>
      <c r="D129" s="74"/>
      <c r="E129" s="59"/>
      <c r="F129" s="60"/>
    </row>
    <row r="130" spans="1:6" s="61" customFormat="1" ht="12.75" customHeight="1">
      <c r="A130" s="85" t="s">
        <v>639</v>
      </c>
      <c r="B130" s="58">
        <v>0</v>
      </c>
      <c r="C130" s="58">
        <v>780376.94299999997</v>
      </c>
      <c r="D130" s="58">
        <v>780376.94299999997</v>
      </c>
      <c r="E130" s="59"/>
      <c r="F130" s="60"/>
    </row>
    <row r="131" spans="1:6" s="61" customFormat="1" ht="10.199999999999999" customHeight="1">
      <c r="A131" s="67" t="s">
        <v>640</v>
      </c>
      <c r="B131" s="63">
        <v>0</v>
      </c>
      <c r="C131" s="63">
        <v>62908.159</v>
      </c>
      <c r="D131" s="63">
        <v>62908.159</v>
      </c>
      <c r="E131" s="59"/>
      <c r="F131" s="60"/>
    </row>
    <row r="132" spans="1:6" s="61" customFormat="1" ht="10.199999999999999" customHeight="1">
      <c r="A132" s="87" t="s">
        <v>641</v>
      </c>
      <c r="B132" s="63">
        <v>0</v>
      </c>
      <c r="C132" s="63">
        <v>429151.36200000002</v>
      </c>
      <c r="D132" s="63">
        <v>429151.36200000002</v>
      </c>
      <c r="E132" s="59"/>
      <c r="F132" s="60"/>
    </row>
    <row r="133" spans="1:6" s="61" customFormat="1" ht="10.199999999999999" customHeight="1">
      <c r="A133" s="87" t="s">
        <v>642</v>
      </c>
      <c r="B133" s="63">
        <v>0</v>
      </c>
      <c r="C133" s="63">
        <v>284484.41600000003</v>
      </c>
      <c r="D133" s="63">
        <v>284484.41600000003</v>
      </c>
      <c r="E133" s="59"/>
      <c r="F133" s="60"/>
    </row>
    <row r="134" spans="1:6" s="61" customFormat="1" ht="10.199999999999999" customHeight="1">
      <c r="A134" s="87" t="s">
        <v>643</v>
      </c>
      <c r="B134" s="63">
        <v>0</v>
      </c>
      <c r="C134" s="63">
        <v>3833.0050000000001</v>
      </c>
      <c r="D134" s="63">
        <v>3833.0050000000001</v>
      </c>
      <c r="E134" s="59"/>
      <c r="F134" s="60"/>
    </row>
    <row r="135" spans="1:6" ht="8.4" customHeight="1" thickBot="1">
      <c r="A135" s="91"/>
      <c r="B135" s="91"/>
      <c r="C135" s="91"/>
      <c r="D135" s="91"/>
      <c r="F135" s="60"/>
    </row>
    <row r="136" spans="1:6" s="80" customFormat="1" ht="14.25" customHeight="1">
      <c r="A136" s="94" t="s">
        <v>592</v>
      </c>
      <c r="B136" s="120"/>
      <c r="C136" s="120"/>
      <c r="D136" s="120"/>
      <c r="E136" s="79"/>
    </row>
    <row r="137" spans="1:6" s="80" customFormat="1" ht="10.199999999999999">
      <c r="A137" s="94" t="s">
        <v>644</v>
      </c>
      <c r="B137" s="120"/>
      <c r="C137" s="120"/>
      <c r="D137" s="121"/>
      <c r="E137" s="79"/>
    </row>
    <row r="139" spans="1:6">
      <c r="D139" s="95">
        <v>0</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B5177C8E-2928-47C4-ABEB-64C7B0344104}"/>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91E87-9233-4D85-8498-5E216CC08E36}">
  <sheetPr codeName="Hoja8"/>
  <dimension ref="A1:E88"/>
  <sheetViews>
    <sheetView showGridLines="0" zoomScaleNormal="100" workbookViewId="0">
      <selection sqref="A1:D1"/>
    </sheetView>
  </sheetViews>
  <sheetFormatPr baseColWidth="10" defaultColWidth="11.33203125" defaultRowHeight="13.8"/>
  <cols>
    <col min="1" max="1" width="70.6640625" style="53" customWidth="1"/>
    <col min="2" max="4" width="27.6640625" style="53" customWidth="1"/>
    <col min="5" max="5" width="18.88671875" style="7" bestFit="1" customWidth="1"/>
    <col min="6" max="16384" width="11.33203125" style="7"/>
  </cols>
  <sheetData>
    <row r="1" spans="1:5" s="16" customFormat="1" ht="16.2" customHeight="1">
      <c r="A1" s="303" t="s">
        <v>781</v>
      </c>
      <c r="B1" s="303"/>
      <c r="C1" s="303"/>
      <c r="D1" s="303"/>
    </row>
    <row r="2" spans="1:5" s="96" customFormat="1" ht="24" customHeight="1">
      <c r="A2" s="304" t="s">
        <v>699</v>
      </c>
      <c r="B2" s="304"/>
      <c r="C2" s="304"/>
      <c r="D2" s="304"/>
    </row>
    <row r="3" spans="1:5" s="97" customFormat="1" ht="16.2" customHeight="1">
      <c r="A3" s="305">
        <v>45900</v>
      </c>
      <c r="B3" s="305"/>
      <c r="C3" s="305"/>
      <c r="D3" s="305"/>
    </row>
    <row r="4" spans="1:5" s="98" customFormat="1" ht="15" customHeight="1">
      <c r="A4" s="298" t="s">
        <v>546</v>
      </c>
      <c r="B4" s="299"/>
      <c r="C4" s="299"/>
      <c r="D4" s="299"/>
    </row>
    <row r="5" spans="1:5" s="16" customFormat="1" ht="3.9" customHeight="1" thickBot="1">
      <c r="A5" s="99"/>
      <c r="B5" s="100"/>
      <c r="C5" s="100"/>
      <c r="D5" s="100"/>
    </row>
    <row r="6" spans="1:5" s="16" customFormat="1" ht="16.2" customHeight="1">
      <c r="A6" s="101"/>
      <c r="B6" s="306" t="s">
        <v>698</v>
      </c>
      <c r="C6" s="306"/>
      <c r="D6" s="306"/>
    </row>
    <row r="7" spans="1:5" s="16" customFormat="1" ht="14.1" customHeight="1">
      <c r="A7" s="102"/>
      <c r="B7" s="54" t="s">
        <v>549</v>
      </c>
      <c r="C7" s="54" t="s">
        <v>550</v>
      </c>
      <c r="D7" s="54" t="s">
        <v>551</v>
      </c>
    </row>
    <row r="8" spans="1:5" s="16" customFormat="1" ht="3.15" customHeight="1">
      <c r="A8" s="55"/>
      <c r="B8" s="84"/>
      <c r="C8" s="84"/>
      <c r="D8" s="84"/>
    </row>
    <row r="9" spans="1:5" s="15" customFormat="1" ht="8.6999999999999993" customHeight="1">
      <c r="A9" s="103" t="s">
        <v>646</v>
      </c>
      <c r="B9" s="104">
        <v>244518.89163999999</v>
      </c>
      <c r="C9" s="104">
        <v>310432.24952999997</v>
      </c>
      <c r="D9" s="104">
        <v>554951.14116999996</v>
      </c>
      <c r="E9" s="105"/>
    </row>
    <row r="10" spans="1:5" s="15" customFormat="1" ht="8.6999999999999993" customHeight="1">
      <c r="A10" s="106" t="s">
        <v>647</v>
      </c>
      <c r="B10" s="107">
        <v>3651.9975199999999</v>
      </c>
      <c r="C10" s="107">
        <v>19101.380269999998</v>
      </c>
      <c r="D10" s="107">
        <v>22753.377789999999</v>
      </c>
    </row>
    <row r="11" spans="1:5" s="15" customFormat="1" ht="8.6999999999999993" customHeight="1">
      <c r="A11" s="62" t="s">
        <v>648</v>
      </c>
      <c r="B11" s="107">
        <v>0</v>
      </c>
      <c r="C11" s="107">
        <v>0</v>
      </c>
      <c r="D11" s="107">
        <v>0</v>
      </c>
    </row>
    <row r="12" spans="1:5" s="15" customFormat="1" ht="8.6999999999999993" customHeight="1">
      <c r="A12" s="62" t="s">
        <v>649</v>
      </c>
      <c r="B12" s="107">
        <v>36265.081450000005</v>
      </c>
      <c r="C12" s="107">
        <v>78210.311799999996</v>
      </c>
      <c r="D12" s="107">
        <v>114475.39324999999</v>
      </c>
    </row>
    <row r="13" spans="1:5" s="15" customFormat="1" ht="8.6999999999999993" customHeight="1">
      <c r="A13" s="62" t="s">
        <v>650</v>
      </c>
      <c r="B13" s="107">
        <v>204413.94819</v>
      </c>
      <c r="C13" s="107">
        <v>66976.414489999996</v>
      </c>
      <c r="D13" s="107">
        <v>271390.36268000002</v>
      </c>
    </row>
    <row r="14" spans="1:5" s="15" customFormat="1" ht="8.6999999999999993" customHeight="1">
      <c r="A14" s="67" t="s">
        <v>651</v>
      </c>
      <c r="B14" s="107">
        <v>0</v>
      </c>
      <c r="C14" s="107">
        <v>0</v>
      </c>
      <c r="D14" s="107">
        <v>0</v>
      </c>
    </row>
    <row r="15" spans="1:5" s="15" customFormat="1" ht="8.6999999999999993" customHeight="1">
      <c r="A15" s="62" t="s">
        <v>652</v>
      </c>
      <c r="B15" s="107">
        <v>0</v>
      </c>
      <c r="C15" s="107">
        <v>0</v>
      </c>
      <c r="D15" s="107">
        <v>0</v>
      </c>
    </row>
    <row r="16" spans="1:5" s="15" customFormat="1" ht="8.6999999999999993" customHeight="1">
      <c r="A16" s="62" t="s">
        <v>653</v>
      </c>
      <c r="B16" s="107">
        <v>0</v>
      </c>
      <c r="C16" s="107">
        <v>143987.02258000002</v>
      </c>
      <c r="D16" s="107">
        <v>143987.02258000002</v>
      </c>
    </row>
    <row r="17" spans="1:4" s="15" customFormat="1" ht="8.6999999999999993" customHeight="1">
      <c r="A17" s="62" t="s">
        <v>654</v>
      </c>
      <c r="B17" s="107">
        <v>0</v>
      </c>
      <c r="C17" s="107">
        <v>791.93289000000004</v>
      </c>
      <c r="D17" s="107">
        <v>791.93289000000004</v>
      </c>
    </row>
    <row r="18" spans="1:4" s="15" customFormat="1" ht="8.6999999999999993" customHeight="1">
      <c r="A18" s="62" t="s">
        <v>574</v>
      </c>
      <c r="B18" s="107">
        <v>187.86448000000001</v>
      </c>
      <c r="C18" s="107">
        <v>1365.1875</v>
      </c>
      <c r="D18" s="107">
        <v>1553.05198</v>
      </c>
    </row>
    <row r="19" spans="1:4" s="15" customFormat="1" ht="3.15" customHeight="1">
      <c r="A19" s="62"/>
      <c r="B19" s="107"/>
      <c r="C19" s="107"/>
      <c r="D19" s="107"/>
    </row>
    <row r="20" spans="1:4" s="15" customFormat="1" ht="8.6999999999999993" customHeight="1">
      <c r="A20" s="57" t="s">
        <v>655</v>
      </c>
      <c r="B20" s="104">
        <v>152923.16556999998</v>
      </c>
      <c r="C20" s="104">
        <v>341104.93683999998</v>
      </c>
      <c r="D20" s="104">
        <v>494028.10241000005</v>
      </c>
    </row>
    <row r="21" spans="1:4" s="15" customFormat="1" ht="8.6999999999999993" customHeight="1">
      <c r="A21" s="62" t="s">
        <v>656</v>
      </c>
      <c r="B21" s="107">
        <v>130.39022</v>
      </c>
      <c r="C21" s="107">
        <v>218.45497</v>
      </c>
      <c r="D21" s="107">
        <v>348.84519</v>
      </c>
    </row>
    <row r="22" spans="1:4" s="15" customFormat="1" ht="8.6999999999999993" customHeight="1">
      <c r="A22" s="62" t="s">
        <v>657</v>
      </c>
      <c r="B22" s="107">
        <v>223.25658999999999</v>
      </c>
      <c r="C22" s="107">
        <v>0</v>
      </c>
      <c r="D22" s="107">
        <v>223.25658999999999</v>
      </c>
    </row>
    <row r="23" spans="1:4" s="15" customFormat="1" ht="8.6999999999999993" customHeight="1">
      <c r="A23" s="62" t="s">
        <v>648</v>
      </c>
      <c r="B23" s="107">
        <v>0</v>
      </c>
      <c r="C23" s="107">
        <v>0</v>
      </c>
      <c r="D23" s="107">
        <v>0</v>
      </c>
    </row>
    <row r="24" spans="1:4" s="15" customFormat="1" ht="8.6999999999999993" customHeight="1">
      <c r="A24" s="62" t="s">
        <v>658</v>
      </c>
      <c r="B24" s="107">
        <v>105700.66733</v>
      </c>
      <c r="C24" s="107">
        <v>32478.246429999999</v>
      </c>
      <c r="D24" s="107">
        <v>138178.91376</v>
      </c>
    </row>
    <row r="25" spans="1:4" s="15" customFormat="1" ht="8.6999999999999993" customHeight="1">
      <c r="A25" s="62" t="s">
        <v>659</v>
      </c>
      <c r="B25" s="107">
        <v>48506.921000000002</v>
      </c>
      <c r="C25" s="107">
        <v>153016.42447</v>
      </c>
      <c r="D25" s="107">
        <v>201523.34547</v>
      </c>
    </row>
    <row r="26" spans="1:4" s="15" customFormat="1" ht="8.6999999999999993" customHeight="1">
      <c r="A26" s="62" t="s">
        <v>660</v>
      </c>
      <c r="B26" s="107">
        <v>0</v>
      </c>
      <c r="C26" s="107">
        <v>0</v>
      </c>
      <c r="D26" s="107">
        <v>0</v>
      </c>
    </row>
    <row r="27" spans="1:4" s="15" customFormat="1" ht="8.6999999999999993" customHeight="1">
      <c r="A27" s="62" t="s">
        <v>661</v>
      </c>
      <c r="B27" s="107">
        <v>-3870.94742</v>
      </c>
      <c r="C27" s="107">
        <v>113052.98329999999</v>
      </c>
      <c r="D27" s="107">
        <v>109182.03588</v>
      </c>
    </row>
    <row r="28" spans="1:4" s="15" customFormat="1" ht="8.6999999999999993" customHeight="1">
      <c r="A28" s="62" t="s">
        <v>662</v>
      </c>
      <c r="B28" s="107">
        <v>0</v>
      </c>
      <c r="C28" s="107">
        <v>0</v>
      </c>
      <c r="D28" s="107">
        <v>0</v>
      </c>
    </row>
    <row r="29" spans="1:4" s="15" customFormat="1" ht="8.6999999999999993" customHeight="1">
      <c r="A29" s="62" t="s">
        <v>663</v>
      </c>
      <c r="B29" s="107">
        <v>0</v>
      </c>
      <c r="C29" s="107">
        <v>0</v>
      </c>
      <c r="D29" s="107">
        <v>0</v>
      </c>
    </row>
    <row r="30" spans="1:4" s="15" customFormat="1" ht="8.6999999999999993" customHeight="1">
      <c r="A30" s="62" t="s">
        <v>653</v>
      </c>
      <c r="B30" s="107">
        <v>0</v>
      </c>
      <c r="C30" s="107">
        <v>0</v>
      </c>
      <c r="D30" s="107">
        <v>0</v>
      </c>
    </row>
    <row r="31" spans="1:4" s="15" customFormat="1" ht="8.6999999999999993" customHeight="1">
      <c r="A31" s="62" t="s">
        <v>664</v>
      </c>
      <c r="B31" s="107">
        <v>0</v>
      </c>
      <c r="C31" s="107">
        <v>42338.827669999999</v>
      </c>
      <c r="D31" s="107">
        <v>42338.827669999999</v>
      </c>
    </row>
    <row r="32" spans="1:4" s="15" customFormat="1" ht="8.6999999999999993" customHeight="1">
      <c r="A32" s="62" t="s">
        <v>574</v>
      </c>
      <c r="B32" s="107">
        <v>2232.8778500000003</v>
      </c>
      <c r="C32" s="107">
        <v>0</v>
      </c>
      <c r="D32" s="107">
        <v>2232.8778500000003</v>
      </c>
    </row>
    <row r="33" spans="1:4" s="15" customFormat="1" ht="3.15" customHeight="1">
      <c r="A33" s="62"/>
      <c r="B33" s="107"/>
      <c r="C33" s="107"/>
      <c r="D33" s="107"/>
    </row>
    <row r="34" spans="1:4" s="15" customFormat="1" ht="8.6999999999999993" customHeight="1">
      <c r="A34" s="57" t="s">
        <v>665</v>
      </c>
      <c r="B34" s="104">
        <v>91595.72606999999</v>
      </c>
      <c r="C34" s="104">
        <v>-30672.687309999998</v>
      </c>
      <c r="D34" s="104">
        <v>60923.038759999996</v>
      </c>
    </row>
    <row r="35" spans="1:4" s="15" customFormat="1" ht="3.15" customHeight="1">
      <c r="A35" s="64"/>
      <c r="B35" s="108"/>
      <c r="C35" s="108"/>
      <c r="D35" s="108"/>
    </row>
    <row r="36" spans="1:4" s="15" customFormat="1" ht="8.6999999999999993" customHeight="1">
      <c r="A36" s="109" t="s">
        <v>666</v>
      </c>
      <c r="B36" s="104">
        <v>21477.256020000001</v>
      </c>
      <c r="C36" s="104">
        <v>-78330.094079999995</v>
      </c>
      <c r="D36" s="104">
        <v>-56852.838060000002</v>
      </c>
    </row>
    <row r="37" spans="1:4" s="15" customFormat="1" ht="3.15" customHeight="1">
      <c r="A37" s="62"/>
      <c r="B37" s="107"/>
      <c r="C37" s="107"/>
      <c r="D37" s="107"/>
    </row>
    <row r="38" spans="1:4" s="15" customFormat="1" ht="8.6999999999999993" customHeight="1">
      <c r="A38" s="57" t="s">
        <v>667</v>
      </c>
      <c r="B38" s="104">
        <v>70118.470050000004</v>
      </c>
      <c r="C38" s="104">
        <v>47657.406770000001</v>
      </c>
      <c r="D38" s="104">
        <v>117775.87681999999</v>
      </c>
    </row>
    <row r="39" spans="1:4" s="15" customFormat="1" ht="3.15" customHeight="1">
      <c r="A39" s="64"/>
      <c r="B39" s="108"/>
      <c r="C39" s="108"/>
      <c r="D39" s="108"/>
    </row>
    <row r="40" spans="1:4" s="15" customFormat="1" ht="8.6999999999999993" customHeight="1">
      <c r="A40" s="57" t="s">
        <v>668</v>
      </c>
      <c r="B40" s="104">
        <v>39280.94672</v>
      </c>
      <c r="C40" s="104">
        <v>8652.3965500000013</v>
      </c>
      <c r="D40" s="104">
        <v>47933.343270000005</v>
      </c>
    </row>
    <row r="41" spans="1:4" s="15" customFormat="1" ht="8.6999999999999993" customHeight="1">
      <c r="A41" s="62" t="s">
        <v>669</v>
      </c>
      <c r="B41" s="107">
        <v>0</v>
      </c>
      <c r="C41" s="107">
        <v>4480.5294000000004</v>
      </c>
      <c r="D41" s="107">
        <v>4480.5294000000004</v>
      </c>
    </row>
    <row r="42" spans="1:4" s="15" customFormat="1" ht="8.6999999999999993" customHeight="1">
      <c r="A42" s="62" t="s">
        <v>670</v>
      </c>
      <c r="B42" s="107">
        <v>0</v>
      </c>
      <c r="C42" s="107">
        <v>1175.19121</v>
      </c>
      <c r="D42" s="107">
        <v>1175.19121</v>
      </c>
    </row>
    <row r="43" spans="1:4" s="15" customFormat="1" ht="8.6999999999999993" customHeight="1">
      <c r="A43" s="62" t="s">
        <v>671</v>
      </c>
      <c r="B43" s="107">
        <v>39257.109219999998</v>
      </c>
      <c r="C43" s="107">
        <v>2996.6759400000001</v>
      </c>
      <c r="D43" s="107">
        <v>42253.785159999999</v>
      </c>
    </row>
    <row r="44" spans="1:4" s="15" customFormat="1" ht="8.6999999999999993" customHeight="1">
      <c r="A44" s="62" t="s">
        <v>672</v>
      </c>
      <c r="B44" s="107">
        <v>23.837499999999999</v>
      </c>
      <c r="C44" s="107">
        <v>0</v>
      </c>
      <c r="D44" s="107">
        <v>23.837499999999999</v>
      </c>
    </row>
    <row r="45" spans="1:4" s="15" customFormat="1" ht="3.15" customHeight="1">
      <c r="A45" s="62"/>
      <c r="B45" s="108"/>
      <c r="C45" s="108"/>
      <c r="D45" s="108"/>
    </row>
    <row r="46" spans="1:4" s="15" customFormat="1" ht="8.6999999999999993" customHeight="1">
      <c r="A46" s="57" t="s">
        <v>673</v>
      </c>
      <c r="B46" s="104">
        <v>6748.8080600000003</v>
      </c>
      <c r="C46" s="104">
        <v>956.91746999999998</v>
      </c>
      <c r="D46" s="104">
        <v>7705.7255300000006</v>
      </c>
    </row>
    <row r="47" spans="1:4" s="15" customFormat="1" ht="8.6999999999999993" customHeight="1">
      <c r="A47" s="62" t="s">
        <v>674</v>
      </c>
      <c r="B47" s="107">
        <v>0</v>
      </c>
      <c r="C47" s="107">
        <v>113.54973</v>
      </c>
      <c r="D47" s="107">
        <v>113.54973</v>
      </c>
    </row>
    <row r="48" spans="1:4" s="15" customFormat="1" ht="8.6999999999999993" customHeight="1">
      <c r="A48" s="62" t="s">
        <v>670</v>
      </c>
      <c r="B48" s="107">
        <v>0</v>
      </c>
      <c r="C48" s="107">
        <v>0</v>
      </c>
      <c r="D48" s="107">
        <v>0</v>
      </c>
    </row>
    <row r="49" spans="1:4" s="15" customFormat="1" ht="8.6999999999999993" customHeight="1">
      <c r="A49" s="62" t="s">
        <v>671</v>
      </c>
      <c r="B49" s="107">
        <v>0</v>
      </c>
      <c r="C49" s="107">
        <v>0</v>
      </c>
      <c r="D49" s="107">
        <v>0</v>
      </c>
    </row>
    <row r="50" spans="1:4" s="15" customFormat="1" ht="8.6999999999999993" customHeight="1">
      <c r="A50" s="62" t="s">
        <v>675</v>
      </c>
      <c r="B50" s="107">
        <v>6748.8080600000003</v>
      </c>
      <c r="C50" s="107">
        <v>843.36774000000003</v>
      </c>
      <c r="D50" s="107">
        <v>7592.1758</v>
      </c>
    </row>
    <row r="51" spans="1:4" s="15" customFormat="1" ht="3.75" customHeight="1">
      <c r="A51" s="62"/>
      <c r="B51" s="108"/>
      <c r="C51" s="108"/>
      <c r="D51" s="108"/>
    </row>
    <row r="52" spans="1:4" s="15" customFormat="1" ht="11.25" customHeight="1">
      <c r="A52" s="68" t="s">
        <v>676</v>
      </c>
      <c r="B52" s="107">
        <v>0</v>
      </c>
      <c r="C52" s="107">
        <v>0</v>
      </c>
      <c r="D52" s="107">
        <v>0</v>
      </c>
    </row>
    <row r="53" spans="1:4" s="15" customFormat="1" ht="3.15" customHeight="1">
      <c r="A53" s="62"/>
      <c r="B53" s="108"/>
      <c r="C53" s="108"/>
      <c r="D53" s="108"/>
    </row>
    <row r="54" spans="1:4" s="15" customFormat="1" ht="8.6999999999999993" customHeight="1">
      <c r="A54" s="57" t="s">
        <v>677</v>
      </c>
      <c r="B54" s="104">
        <v>102650.60871</v>
      </c>
      <c r="C54" s="104">
        <v>55352.885849999999</v>
      </c>
      <c r="D54" s="104">
        <v>158003.49455999999</v>
      </c>
    </row>
    <row r="55" spans="1:4" s="15" customFormat="1" ht="3.15" customHeight="1">
      <c r="A55" s="64"/>
      <c r="B55" s="108"/>
      <c r="C55" s="108"/>
      <c r="D55" s="108"/>
    </row>
    <row r="56" spans="1:4" s="15" customFormat="1" ht="8.6999999999999993" customHeight="1">
      <c r="A56" s="57" t="s">
        <v>678</v>
      </c>
      <c r="B56" s="104">
        <v>50360.940390000003</v>
      </c>
      <c r="C56" s="104">
        <v>3528.77943</v>
      </c>
      <c r="D56" s="104">
        <v>53889.719819999998</v>
      </c>
    </row>
    <row r="57" spans="1:4" s="15" customFormat="1" ht="8.6999999999999993" customHeight="1">
      <c r="A57" s="62" t="s">
        <v>679</v>
      </c>
      <c r="B57" s="107">
        <v>28931.316649999997</v>
      </c>
      <c r="C57" s="107">
        <v>276.57553999999999</v>
      </c>
      <c r="D57" s="107">
        <v>29207.892190000002</v>
      </c>
    </row>
    <row r="58" spans="1:4" s="15" customFormat="1" ht="8.6999999999999993" customHeight="1">
      <c r="A58" s="62" t="s">
        <v>680</v>
      </c>
      <c r="B58" s="107">
        <v>532.5</v>
      </c>
      <c r="C58" s="107">
        <v>0</v>
      </c>
      <c r="D58" s="107">
        <v>532.5</v>
      </c>
    </row>
    <row r="59" spans="1:4" s="15" customFormat="1" ht="8.6999999999999993" customHeight="1">
      <c r="A59" s="62" t="s">
        <v>681</v>
      </c>
      <c r="B59" s="107">
        <v>18116.22481</v>
      </c>
      <c r="C59" s="107">
        <v>3238.6560199999999</v>
      </c>
      <c r="D59" s="107">
        <v>21354.880829999998</v>
      </c>
    </row>
    <row r="60" spans="1:4" s="15" customFormat="1" ht="8.6999999999999993" customHeight="1">
      <c r="A60" s="62" t="s">
        <v>682</v>
      </c>
      <c r="B60" s="107">
        <v>2780.8989300000003</v>
      </c>
      <c r="C60" s="107">
        <v>13.547870000000001</v>
      </c>
      <c r="D60" s="107">
        <v>2794.4467999999997</v>
      </c>
    </row>
    <row r="61" spans="1:4" s="15" customFormat="1" ht="3.15" customHeight="1">
      <c r="A61" s="62"/>
      <c r="B61" s="107"/>
      <c r="C61" s="107"/>
      <c r="D61" s="107"/>
    </row>
    <row r="62" spans="1:4" s="15" customFormat="1" ht="8.6999999999999993" customHeight="1">
      <c r="A62" s="57" t="s">
        <v>683</v>
      </c>
      <c r="B62" s="104">
        <v>52289.668319999997</v>
      </c>
      <c r="C62" s="104">
        <v>51824.106420000004</v>
      </c>
      <c r="D62" s="104">
        <v>104113.77473999999</v>
      </c>
    </row>
    <row r="63" spans="1:4" s="15" customFormat="1" ht="3.15" customHeight="1">
      <c r="A63" s="62"/>
      <c r="B63" s="107"/>
      <c r="C63" s="107"/>
      <c r="D63" s="107"/>
    </row>
    <row r="64" spans="1:4" s="15" customFormat="1" ht="8.6999999999999993" customHeight="1">
      <c r="A64" s="57" t="s">
        <v>684</v>
      </c>
      <c r="B64" s="104">
        <v>5494.7052999999996</v>
      </c>
      <c r="C64" s="104">
        <v>4699.9430300000004</v>
      </c>
      <c r="D64" s="104">
        <v>10194.64833</v>
      </c>
    </row>
    <row r="65" spans="1:5" s="15" customFormat="1" ht="8.6999999999999993" customHeight="1">
      <c r="A65" s="62" t="s">
        <v>685</v>
      </c>
      <c r="B65" s="107">
        <v>0</v>
      </c>
      <c r="C65" s="107">
        <v>0</v>
      </c>
      <c r="D65" s="107">
        <v>0</v>
      </c>
    </row>
    <row r="66" spans="1:5" s="15" customFormat="1" ht="8.6999999999999993" customHeight="1">
      <c r="A66" s="62" t="s">
        <v>686</v>
      </c>
      <c r="B66" s="107">
        <v>0</v>
      </c>
      <c r="C66" s="107">
        <v>16517.36723</v>
      </c>
      <c r="D66" s="107">
        <v>16517.36723</v>
      </c>
    </row>
    <row r="67" spans="1:5" s="15" customFormat="1" ht="8.6999999999999993" customHeight="1">
      <c r="A67" s="62" t="s">
        <v>687</v>
      </c>
      <c r="B67" s="107">
        <v>-652.93485999999996</v>
      </c>
      <c r="C67" s="107">
        <v>-11821.27866</v>
      </c>
      <c r="D67" s="107">
        <v>-12474.213519999999</v>
      </c>
    </row>
    <row r="68" spans="1:5" s="15" customFormat="1" ht="8.6999999999999993" customHeight="1">
      <c r="A68" s="62" t="s">
        <v>688</v>
      </c>
      <c r="B68" s="107">
        <v>0</v>
      </c>
      <c r="C68" s="107">
        <v>0</v>
      </c>
      <c r="D68" s="107">
        <v>0</v>
      </c>
    </row>
    <row r="69" spans="1:5" s="15" customFormat="1" ht="8.6999999999999993" customHeight="1">
      <c r="A69" s="62" t="s">
        <v>689</v>
      </c>
      <c r="B69" s="107">
        <v>1364.32906</v>
      </c>
      <c r="C69" s="107">
        <v>3.85446</v>
      </c>
      <c r="D69" s="107">
        <v>1368.18352</v>
      </c>
    </row>
    <row r="70" spans="1:5" s="15" customFormat="1" ht="8.6999999999999993" customHeight="1">
      <c r="A70" s="62" t="s">
        <v>690</v>
      </c>
      <c r="B70" s="107">
        <v>3159.7367999999997</v>
      </c>
      <c r="C70" s="107">
        <v>0</v>
      </c>
      <c r="D70" s="107">
        <v>3159.7367999999997</v>
      </c>
    </row>
    <row r="71" spans="1:5" s="15" customFormat="1" ht="8.6999999999999993" customHeight="1">
      <c r="A71" s="62" t="s">
        <v>691</v>
      </c>
      <c r="B71" s="107">
        <v>1623.5743</v>
      </c>
      <c r="C71" s="107">
        <v>0</v>
      </c>
      <c r="D71" s="107">
        <v>1623.5743</v>
      </c>
    </row>
    <row r="72" spans="1:5" s="15" customFormat="1" ht="3.15" customHeight="1">
      <c r="A72" s="62"/>
      <c r="B72" s="107"/>
      <c r="C72" s="107"/>
      <c r="D72" s="107"/>
    </row>
    <row r="73" spans="1:5" s="15" customFormat="1" ht="8.6999999999999993" customHeight="1">
      <c r="A73" s="66" t="s">
        <v>692</v>
      </c>
      <c r="B73" s="104">
        <v>-2068.2555200000002</v>
      </c>
      <c r="C73" s="104">
        <v>2316.6819799999998</v>
      </c>
      <c r="D73" s="104">
        <v>248.42645999999999</v>
      </c>
      <c r="E73" s="105"/>
    </row>
    <row r="74" spans="1:5" s="15" customFormat="1" ht="4.6500000000000004" customHeight="1">
      <c r="A74" s="62"/>
      <c r="B74" s="107"/>
      <c r="C74" s="107"/>
      <c r="D74" s="107"/>
    </row>
    <row r="75" spans="1:5" s="15" customFormat="1" ht="8.6999999999999993" customHeight="1">
      <c r="A75" s="109" t="s">
        <v>693</v>
      </c>
      <c r="B75" s="104">
        <v>44726.707499999997</v>
      </c>
      <c r="C75" s="104">
        <v>49440.845369999995</v>
      </c>
      <c r="D75" s="104">
        <v>94167.55287</v>
      </c>
    </row>
    <row r="76" spans="1:5" s="15" customFormat="1" ht="3.9" customHeight="1">
      <c r="A76" s="64"/>
      <c r="B76" s="108"/>
      <c r="C76" s="108"/>
      <c r="D76" s="108"/>
    </row>
    <row r="77" spans="1:5" s="15" customFormat="1" ht="8.6999999999999993" customHeight="1">
      <c r="A77" s="62" t="s">
        <v>694</v>
      </c>
      <c r="B77" s="107">
        <v>31656.337660000001</v>
      </c>
      <c r="C77" s="107">
        <v>0</v>
      </c>
      <c r="D77" s="107">
        <v>31656.337660000001</v>
      </c>
    </row>
    <row r="78" spans="1:5" s="15" customFormat="1" ht="3.9" customHeight="1">
      <c r="A78" s="62"/>
      <c r="B78" s="107"/>
      <c r="C78" s="107"/>
      <c r="D78" s="107"/>
    </row>
    <row r="79" spans="1:5" s="15" customFormat="1" ht="8.6999999999999993" customHeight="1">
      <c r="A79" s="68" t="s">
        <v>695</v>
      </c>
      <c r="B79" s="108">
        <v>13070.369839999999</v>
      </c>
      <c r="C79" s="108">
        <v>49440.845369999995</v>
      </c>
      <c r="D79" s="108">
        <v>62511.215210000002</v>
      </c>
    </row>
    <row r="80" spans="1:5" s="16" customFormat="1" ht="3.75" customHeight="1" thickBot="1">
      <c r="A80" s="91"/>
      <c r="B80" s="110"/>
      <c r="C80" s="110"/>
      <c r="D80" s="110"/>
    </row>
    <row r="81" spans="1:4" s="16" customFormat="1" ht="15.75" customHeight="1">
      <c r="A81" s="111" t="s">
        <v>696</v>
      </c>
      <c r="B81" s="112"/>
      <c r="C81" s="112"/>
      <c r="D81" s="112"/>
    </row>
    <row r="82" spans="1:4" s="16" customFormat="1">
      <c r="A82" s="99"/>
      <c r="B82" s="113"/>
      <c r="C82" s="113"/>
      <c r="D82" s="113"/>
    </row>
    <row r="83" spans="1:4" s="16" customFormat="1">
      <c r="A83" s="99"/>
      <c r="B83" s="99"/>
      <c r="C83" s="113"/>
      <c r="D83" s="99"/>
    </row>
    <row r="84" spans="1:4" s="16" customFormat="1">
      <c r="A84" s="99"/>
      <c r="B84" s="115"/>
      <c r="C84" s="115"/>
      <c r="D84" s="115"/>
    </row>
    <row r="85" spans="1:4" s="16" customFormat="1">
      <c r="A85" s="99"/>
      <c r="B85" s="116"/>
      <c r="C85" s="116"/>
      <c r="D85" s="116"/>
    </row>
    <row r="86" spans="1:4" s="16" customFormat="1">
      <c r="A86" s="99"/>
      <c r="B86" s="99"/>
      <c r="C86" s="99"/>
      <c r="D86" s="99"/>
    </row>
    <row r="87" spans="1:4" s="16" customFormat="1">
      <c r="A87" s="99"/>
      <c r="B87" s="99"/>
      <c r="C87" s="99"/>
      <c r="D87" s="99"/>
    </row>
    <row r="88" spans="1:4" s="16" customFormat="1">
      <c r="A88" s="99"/>
      <c r="B88" s="99"/>
      <c r="C88" s="99"/>
      <c r="D88" s="99"/>
    </row>
  </sheetData>
  <mergeCells count="5">
    <mergeCell ref="A1:D1"/>
    <mergeCell ref="A2:D2"/>
    <mergeCell ref="A3:D3"/>
    <mergeCell ref="A4:D4"/>
    <mergeCell ref="B6:D6"/>
  </mergeCells>
  <hyperlinks>
    <hyperlink ref="A1:D1" location="Índice!A1" display="Volver al Índice" xr:uid="{389443E0-C628-4A2F-8F68-C2FA786AB955}"/>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F69FFF-4BE6-43FC-94C7-C512C0494151}">
  <sheetPr codeName="Hoja9"/>
  <dimension ref="A1:F139"/>
  <sheetViews>
    <sheetView showGridLines="0" zoomScaleNormal="100" workbookViewId="0">
      <selection sqref="A1:D1"/>
    </sheetView>
  </sheetViews>
  <sheetFormatPr baseColWidth="10" defaultColWidth="11.33203125" defaultRowHeight="13.8"/>
  <cols>
    <col min="1" max="1" width="70.6640625" style="53" customWidth="1"/>
    <col min="2" max="4" width="27.6640625" style="53" customWidth="1"/>
    <col min="5" max="5" width="23.33203125" style="46" bestFit="1" customWidth="1"/>
    <col min="6" max="6" width="21.33203125" style="7" bestFit="1" customWidth="1"/>
    <col min="7" max="16384" width="11.33203125" style="7"/>
  </cols>
  <sheetData>
    <row r="1" spans="1:6" ht="17.100000000000001" customHeight="1">
      <c r="A1" s="303" t="s">
        <v>781</v>
      </c>
      <c r="B1" s="303"/>
      <c r="C1" s="303"/>
      <c r="D1" s="303"/>
    </row>
    <row r="2" spans="1:6" s="48" customFormat="1" ht="24" customHeight="1">
      <c r="A2" s="295" t="s">
        <v>545</v>
      </c>
      <c r="B2" s="295"/>
      <c r="C2" s="295"/>
      <c r="D2" s="295"/>
      <c r="E2" s="47"/>
    </row>
    <row r="3" spans="1:6" s="50" customFormat="1" ht="18" customHeight="1">
      <c r="A3" s="296">
        <v>45900</v>
      </c>
      <c r="B3" s="296"/>
      <c r="C3" s="296"/>
      <c r="D3" s="296"/>
      <c r="E3" s="49"/>
    </row>
    <row r="4" spans="1:6" s="52" customFormat="1" ht="15" customHeight="1">
      <c r="A4" s="298" t="s">
        <v>546</v>
      </c>
      <c r="B4" s="299"/>
      <c r="C4" s="299"/>
      <c r="D4" s="299"/>
      <c r="E4" s="51"/>
    </row>
    <row r="5" spans="1:6" ht="3.9" customHeight="1" thickBot="1"/>
    <row r="6" spans="1:6" ht="18" customHeight="1">
      <c r="A6" s="300" t="s">
        <v>547</v>
      </c>
      <c r="B6" s="302" t="s">
        <v>548</v>
      </c>
      <c r="C6" s="302"/>
      <c r="D6" s="302"/>
    </row>
    <row r="7" spans="1:6" ht="14.1" customHeight="1">
      <c r="A7" s="301"/>
      <c r="B7" s="54" t="s">
        <v>549</v>
      </c>
      <c r="C7" s="54" t="s">
        <v>550</v>
      </c>
      <c r="D7" s="54" t="s">
        <v>551</v>
      </c>
    </row>
    <row r="8" spans="1:6" ht="3.15" customHeight="1">
      <c r="A8" s="55"/>
      <c r="B8" s="56"/>
      <c r="C8" s="56"/>
      <c r="D8" s="56"/>
    </row>
    <row r="9" spans="1:6" s="61" customFormat="1" ht="9.75" customHeight="1">
      <c r="A9" s="57" t="s">
        <v>552</v>
      </c>
      <c r="B9" s="58">
        <v>145341.16</v>
      </c>
      <c r="C9" s="58">
        <v>5174.9840000000004</v>
      </c>
      <c r="D9" s="58">
        <v>150516.14499999999</v>
      </c>
      <c r="E9" s="59"/>
      <c r="F9" s="60"/>
    </row>
    <row r="10" spans="1:6" s="61" customFormat="1" ht="9.75" customHeight="1">
      <c r="A10" s="62" t="s">
        <v>553</v>
      </c>
      <c r="B10" s="63">
        <v>0</v>
      </c>
      <c r="C10" s="63">
        <v>0</v>
      </c>
      <c r="D10" s="63">
        <v>0</v>
      </c>
      <c r="E10" s="59"/>
      <c r="F10" s="60"/>
    </row>
    <row r="11" spans="1:6" s="61" customFormat="1" ht="9.75" customHeight="1">
      <c r="A11" s="62" t="s">
        <v>554</v>
      </c>
      <c r="B11" s="63">
        <v>144509.24299999999</v>
      </c>
      <c r="C11" s="63">
        <v>4928.2219999999998</v>
      </c>
      <c r="D11" s="63">
        <v>149437.465</v>
      </c>
      <c r="E11" s="59"/>
      <c r="F11" s="60"/>
    </row>
    <row r="12" spans="1:6" s="61" customFormat="1" ht="9.75" customHeight="1">
      <c r="A12" s="62" t="s">
        <v>555</v>
      </c>
      <c r="B12" s="63">
        <v>0</v>
      </c>
      <c r="C12" s="63">
        <v>0</v>
      </c>
      <c r="D12" s="63">
        <v>0</v>
      </c>
      <c r="E12" s="59"/>
      <c r="F12" s="60"/>
    </row>
    <row r="13" spans="1:6" s="61" customFormat="1" ht="9.75" customHeight="1">
      <c r="A13" s="62" t="s">
        <v>556</v>
      </c>
      <c r="B13" s="63">
        <v>831.91700000000003</v>
      </c>
      <c r="C13" s="63">
        <v>246.762</v>
      </c>
      <c r="D13" s="63">
        <v>1078.6790000000001</v>
      </c>
      <c r="E13" s="59"/>
      <c r="F13" s="60"/>
    </row>
    <row r="14" spans="1:6" s="61" customFormat="1" ht="3.15" customHeight="1">
      <c r="A14" s="62"/>
      <c r="B14" s="63"/>
      <c r="C14" s="63"/>
      <c r="D14" s="63"/>
      <c r="E14" s="59"/>
      <c r="F14" s="60"/>
    </row>
    <row r="15" spans="1:6" s="61" customFormat="1" ht="9.75" customHeight="1">
      <c r="A15" s="64" t="s">
        <v>557</v>
      </c>
      <c r="B15" s="65">
        <v>0</v>
      </c>
      <c r="C15" s="65">
        <v>0</v>
      </c>
      <c r="D15" s="65">
        <v>0</v>
      </c>
      <c r="E15" s="59"/>
      <c r="F15" s="60"/>
    </row>
    <row r="16" spans="1:6" s="61" customFormat="1" ht="3.15" customHeight="1">
      <c r="A16" s="64"/>
      <c r="B16" s="65"/>
      <c r="C16" s="65"/>
      <c r="D16" s="65"/>
      <c r="E16" s="59"/>
      <c r="F16" s="60"/>
    </row>
    <row r="17" spans="1:6" s="61" customFormat="1" ht="9.75" customHeight="1">
      <c r="A17" s="66" t="s">
        <v>558</v>
      </c>
      <c r="B17" s="58">
        <v>0</v>
      </c>
      <c r="C17" s="58">
        <v>0</v>
      </c>
      <c r="D17" s="58">
        <v>0</v>
      </c>
      <c r="E17" s="59"/>
      <c r="F17" s="60"/>
    </row>
    <row r="18" spans="1:6" s="61" customFormat="1" ht="9.75" customHeight="1">
      <c r="A18" s="67" t="s">
        <v>559</v>
      </c>
      <c r="B18" s="63">
        <v>0</v>
      </c>
      <c r="C18" s="63">
        <v>0</v>
      </c>
      <c r="D18" s="63">
        <v>0</v>
      </c>
      <c r="E18" s="59"/>
      <c r="F18" s="60"/>
    </row>
    <row r="19" spans="1:6" s="61" customFormat="1" ht="9.75" customHeight="1">
      <c r="A19" s="67" t="s">
        <v>560</v>
      </c>
      <c r="B19" s="63">
        <v>0</v>
      </c>
      <c r="C19" s="63">
        <v>0</v>
      </c>
      <c r="D19" s="63">
        <v>0</v>
      </c>
      <c r="E19" s="59"/>
      <c r="F19" s="60"/>
    </row>
    <row r="20" spans="1:6" s="61" customFormat="1" ht="9.75" customHeight="1">
      <c r="A20" s="67" t="s">
        <v>561</v>
      </c>
      <c r="B20" s="63">
        <v>0</v>
      </c>
      <c r="C20" s="63">
        <v>0</v>
      </c>
      <c r="D20" s="63">
        <v>0</v>
      </c>
      <c r="E20" s="59"/>
      <c r="F20" s="60"/>
    </row>
    <row r="21" spans="1:6" s="61" customFormat="1" ht="9.75" customHeight="1">
      <c r="A21" s="67" t="s">
        <v>562</v>
      </c>
      <c r="B21" s="63">
        <v>0</v>
      </c>
      <c r="C21" s="63">
        <v>0</v>
      </c>
      <c r="D21" s="63">
        <v>0</v>
      </c>
      <c r="E21" s="59"/>
      <c r="F21" s="60"/>
    </row>
    <row r="22" spans="1:6" s="61" customFormat="1" ht="9.75" customHeight="1">
      <c r="A22" s="67" t="s">
        <v>563</v>
      </c>
      <c r="B22" s="63">
        <v>0</v>
      </c>
      <c r="C22" s="63">
        <v>0</v>
      </c>
      <c r="D22" s="63">
        <v>0</v>
      </c>
      <c r="E22" s="59"/>
      <c r="F22" s="60"/>
    </row>
    <row r="23" spans="1:6" s="61" customFormat="1" ht="3.15" customHeight="1">
      <c r="A23" s="62"/>
      <c r="B23" s="63"/>
      <c r="C23" s="63"/>
      <c r="D23" s="63"/>
      <c r="E23" s="59"/>
      <c r="F23" s="60"/>
    </row>
    <row r="24" spans="1:6" s="61" customFormat="1" ht="9.75" customHeight="1">
      <c r="A24" s="66" t="s">
        <v>564</v>
      </c>
      <c r="B24" s="58">
        <v>395054.87099999998</v>
      </c>
      <c r="C24" s="58">
        <v>0</v>
      </c>
      <c r="D24" s="58">
        <v>395054.87</v>
      </c>
      <c r="E24" s="59"/>
      <c r="F24" s="60"/>
    </row>
    <row r="25" spans="1:6" s="61" customFormat="1" ht="9.75" customHeight="1">
      <c r="A25" s="68" t="s">
        <v>565</v>
      </c>
      <c r="B25" s="65">
        <v>433244.69699999999</v>
      </c>
      <c r="C25" s="65">
        <v>0</v>
      </c>
      <c r="D25" s="65">
        <v>433244.69699999999</v>
      </c>
      <c r="E25" s="59"/>
      <c r="F25" s="60"/>
    </row>
    <row r="26" spans="1:6" s="61" customFormat="1" ht="9.75" customHeight="1">
      <c r="A26" s="62" t="s">
        <v>566</v>
      </c>
      <c r="B26" s="63">
        <v>0</v>
      </c>
      <c r="C26" s="63">
        <v>0</v>
      </c>
      <c r="D26" s="63">
        <v>0</v>
      </c>
      <c r="E26" s="59"/>
      <c r="F26" s="60"/>
    </row>
    <row r="27" spans="1:6" s="61" customFormat="1" ht="9.75" customHeight="1">
      <c r="A27" s="62" t="s">
        <v>567</v>
      </c>
      <c r="B27" s="63">
        <v>0</v>
      </c>
      <c r="C27" s="63">
        <v>0</v>
      </c>
      <c r="D27" s="63">
        <v>0</v>
      </c>
      <c r="E27" s="59"/>
      <c r="F27" s="60"/>
    </row>
    <row r="28" spans="1:6" s="61" customFormat="1" ht="9.75" customHeight="1">
      <c r="A28" s="62" t="s">
        <v>568</v>
      </c>
      <c r="B28" s="63">
        <v>0</v>
      </c>
      <c r="C28" s="63">
        <v>0</v>
      </c>
      <c r="D28" s="63">
        <v>0</v>
      </c>
      <c r="E28" s="59"/>
      <c r="F28" s="60"/>
    </row>
    <row r="29" spans="1:6" s="61" customFormat="1" ht="9.75" customHeight="1">
      <c r="A29" s="62" t="s">
        <v>569</v>
      </c>
      <c r="B29" s="63">
        <v>0</v>
      </c>
      <c r="C29" s="63">
        <v>0</v>
      </c>
      <c r="D29" s="63">
        <v>0</v>
      </c>
      <c r="E29" s="59"/>
      <c r="F29" s="60"/>
    </row>
    <row r="30" spans="1:6" s="61" customFormat="1" ht="9.75" customHeight="1">
      <c r="A30" s="62" t="s">
        <v>570</v>
      </c>
      <c r="B30" s="63">
        <v>433244.69699999999</v>
      </c>
      <c r="C30" s="63">
        <v>0</v>
      </c>
      <c r="D30" s="63">
        <v>433244.69699999999</v>
      </c>
      <c r="E30" s="59"/>
      <c r="F30" s="60"/>
    </row>
    <row r="31" spans="1:6" s="61" customFormat="1" ht="9.75" customHeight="1">
      <c r="A31" s="62" t="s">
        <v>571</v>
      </c>
      <c r="B31" s="63">
        <v>0</v>
      </c>
      <c r="C31" s="63">
        <v>0</v>
      </c>
      <c r="D31" s="63">
        <v>0</v>
      </c>
      <c r="E31" s="59"/>
      <c r="F31" s="60"/>
    </row>
    <row r="32" spans="1:6" s="61" customFormat="1" ht="9.75" customHeight="1">
      <c r="A32" s="62" t="s">
        <v>572</v>
      </c>
      <c r="B32" s="63">
        <v>0</v>
      </c>
      <c r="C32" s="63">
        <v>0</v>
      </c>
      <c r="D32" s="63">
        <v>0</v>
      </c>
      <c r="E32" s="59"/>
      <c r="F32" s="60"/>
    </row>
    <row r="33" spans="1:6" s="61" customFormat="1" ht="9.75" customHeight="1">
      <c r="A33" s="62" t="s">
        <v>573</v>
      </c>
      <c r="B33" s="63">
        <v>0</v>
      </c>
      <c r="C33" s="63">
        <v>0</v>
      </c>
      <c r="D33" s="63">
        <v>0</v>
      </c>
      <c r="E33" s="59"/>
      <c r="F33" s="60"/>
    </row>
    <row r="34" spans="1:6" s="61" customFormat="1" ht="9.75" customHeight="1">
      <c r="A34" s="62" t="s">
        <v>574</v>
      </c>
      <c r="B34" s="63">
        <v>0</v>
      </c>
      <c r="C34" s="63">
        <v>0</v>
      </c>
      <c r="D34" s="63">
        <v>0</v>
      </c>
      <c r="E34" s="59"/>
      <c r="F34" s="60"/>
    </row>
    <row r="35" spans="1:6" s="61" customFormat="1" ht="9.75" customHeight="1">
      <c r="A35" s="68" t="s">
        <v>575</v>
      </c>
      <c r="B35" s="65">
        <v>1588.348</v>
      </c>
      <c r="C35" s="65">
        <v>0</v>
      </c>
      <c r="D35" s="65">
        <v>1588.348</v>
      </c>
      <c r="E35" s="69"/>
      <c r="F35" s="60"/>
    </row>
    <row r="36" spans="1:6" s="61" customFormat="1" ht="9.75" customHeight="1">
      <c r="A36" s="68" t="s">
        <v>576</v>
      </c>
      <c r="B36" s="65">
        <v>183148.94699999999</v>
      </c>
      <c r="C36" s="65">
        <v>302378.728</v>
      </c>
      <c r="D36" s="65">
        <v>485527.67499999999</v>
      </c>
      <c r="E36" s="59"/>
      <c r="F36" s="60"/>
    </row>
    <row r="37" spans="1:6" s="61" customFormat="1" ht="9.75" customHeight="1">
      <c r="A37" s="62" t="s">
        <v>577</v>
      </c>
      <c r="B37" s="63">
        <v>17242.788</v>
      </c>
      <c r="C37" s="63">
        <v>40225.233</v>
      </c>
      <c r="D37" s="63">
        <v>57468.021999999997</v>
      </c>
      <c r="E37" s="59"/>
      <c r="F37" s="60"/>
    </row>
    <row r="38" spans="1:6" s="61" customFormat="1" ht="9.75" customHeight="1">
      <c r="A38" s="62" t="s">
        <v>578</v>
      </c>
      <c r="B38" s="63">
        <v>165906.158</v>
      </c>
      <c r="C38" s="63">
        <v>262153.49400000001</v>
      </c>
      <c r="D38" s="63">
        <v>428059.65299999999</v>
      </c>
      <c r="E38" s="59"/>
      <c r="F38" s="60"/>
    </row>
    <row r="39" spans="1:6" s="61" customFormat="1" ht="9.75" customHeight="1">
      <c r="A39" s="64" t="s">
        <v>579</v>
      </c>
      <c r="B39" s="65">
        <v>-214054.158</v>
      </c>
      <c r="C39" s="65">
        <v>-289888.65899999999</v>
      </c>
      <c r="D39" s="65">
        <v>-503942.81800000003</v>
      </c>
      <c r="E39" s="59"/>
      <c r="F39" s="60"/>
    </row>
    <row r="40" spans="1:6" s="61" customFormat="1" ht="9.75" customHeight="1">
      <c r="A40" s="64" t="s">
        <v>580</v>
      </c>
      <c r="B40" s="65">
        <v>-8872.9619999999995</v>
      </c>
      <c r="C40" s="65">
        <v>-12490.069</v>
      </c>
      <c r="D40" s="65">
        <v>-21363.030999999999</v>
      </c>
      <c r="E40" s="59"/>
      <c r="F40" s="60"/>
    </row>
    <row r="41" spans="1:6" s="61" customFormat="1" ht="3.15" customHeight="1">
      <c r="A41" s="64"/>
      <c r="B41" s="63"/>
      <c r="C41" s="63"/>
      <c r="D41" s="63"/>
      <c r="E41" s="59"/>
      <c r="F41" s="60"/>
    </row>
    <row r="42" spans="1:6" s="61" customFormat="1" ht="9.75" customHeight="1">
      <c r="A42" s="64" t="s">
        <v>581</v>
      </c>
      <c r="B42" s="65">
        <v>16070.763000000001</v>
      </c>
      <c r="C42" s="65">
        <v>403.50799999999998</v>
      </c>
      <c r="D42" s="65">
        <v>16474.272000000001</v>
      </c>
      <c r="E42" s="59"/>
      <c r="F42" s="60"/>
    </row>
    <row r="43" spans="1:6" s="61" customFormat="1" ht="3.15" customHeight="1">
      <c r="A43" s="64"/>
      <c r="B43" s="63"/>
      <c r="C43" s="63"/>
      <c r="D43" s="63"/>
      <c r="E43" s="59"/>
      <c r="F43" s="60"/>
    </row>
    <row r="44" spans="1:6" s="61" customFormat="1" ht="9.75" customHeight="1">
      <c r="A44" s="66" t="s">
        <v>582</v>
      </c>
      <c r="B44" s="58">
        <v>38262.54</v>
      </c>
      <c r="C44" s="58">
        <v>9.4280000000000008</v>
      </c>
      <c r="D44" s="58">
        <v>38271.968999999997</v>
      </c>
      <c r="E44" s="59"/>
      <c r="F44" s="60"/>
    </row>
    <row r="45" spans="1:6" s="61" customFormat="1" ht="9.75" customHeight="1">
      <c r="A45" s="70" t="s">
        <v>583</v>
      </c>
      <c r="B45" s="63">
        <v>125.16</v>
      </c>
      <c r="C45" s="63">
        <v>9.4280000000000008</v>
      </c>
      <c r="D45" s="63">
        <v>134.589</v>
      </c>
      <c r="E45" s="59"/>
      <c r="F45" s="60"/>
    </row>
    <row r="46" spans="1:6" s="61" customFormat="1" ht="9.75" customHeight="1">
      <c r="A46" s="62" t="s">
        <v>584</v>
      </c>
      <c r="B46" s="63">
        <v>0</v>
      </c>
      <c r="C46" s="63">
        <v>0</v>
      </c>
      <c r="D46" s="63">
        <v>0</v>
      </c>
      <c r="E46" s="59"/>
      <c r="F46" s="60"/>
    </row>
    <row r="47" spans="1:6" s="61" customFormat="1" ht="9.75" customHeight="1">
      <c r="A47" s="62" t="s">
        <v>585</v>
      </c>
      <c r="B47" s="63">
        <v>0</v>
      </c>
      <c r="C47" s="63">
        <v>0</v>
      </c>
      <c r="D47" s="63">
        <v>0</v>
      </c>
      <c r="E47" s="59"/>
      <c r="F47" s="60"/>
    </row>
    <row r="48" spans="1:6" s="61" customFormat="1" ht="9.75" customHeight="1">
      <c r="A48" s="62" t="s">
        <v>586</v>
      </c>
      <c r="B48" s="63">
        <v>38137.379000000001</v>
      </c>
      <c r="C48" s="63">
        <v>0</v>
      </c>
      <c r="D48" s="63">
        <v>38137.379000000001</v>
      </c>
      <c r="E48" s="59"/>
      <c r="F48" s="60"/>
    </row>
    <row r="49" spans="1:6" s="61" customFormat="1" ht="9.75" customHeight="1">
      <c r="A49" s="62" t="s">
        <v>587</v>
      </c>
      <c r="B49" s="63">
        <v>0</v>
      </c>
      <c r="C49" s="63">
        <v>0</v>
      </c>
      <c r="D49" s="63">
        <v>0</v>
      </c>
      <c r="E49" s="59"/>
      <c r="F49" s="60"/>
    </row>
    <row r="50" spans="1:6" s="61" customFormat="1" ht="3.15" customHeight="1">
      <c r="A50" s="62"/>
      <c r="B50" s="63"/>
      <c r="C50" s="63"/>
      <c r="D50" s="63"/>
      <c r="E50" s="59"/>
      <c r="F50" s="60"/>
    </row>
    <row r="51" spans="1:6" s="61" customFormat="1" ht="9.75" customHeight="1">
      <c r="A51" s="71" t="s">
        <v>588</v>
      </c>
      <c r="B51" s="65">
        <v>0</v>
      </c>
      <c r="C51" s="65">
        <v>0</v>
      </c>
      <c r="D51" s="65">
        <v>0</v>
      </c>
      <c r="E51" s="59"/>
      <c r="F51" s="60"/>
    </row>
    <row r="52" spans="1:6" s="61" customFormat="1" ht="3.15" customHeight="1">
      <c r="A52" s="64"/>
      <c r="B52" s="65"/>
      <c r="C52" s="65"/>
      <c r="D52" s="65"/>
      <c r="E52" s="59"/>
      <c r="F52" s="60"/>
    </row>
    <row r="53" spans="1:6" s="61" customFormat="1" ht="9.75" customHeight="1">
      <c r="A53" s="68" t="s">
        <v>589</v>
      </c>
      <c r="B53" s="65">
        <v>7985.2809999999999</v>
      </c>
      <c r="C53" s="65">
        <v>0</v>
      </c>
      <c r="D53" s="65">
        <v>7985.2809999999999</v>
      </c>
      <c r="E53" s="59"/>
      <c r="F53" s="60"/>
    </row>
    <row r="54" spans="1:6" s="61" customFormat="1" ht="3.15" customHeight="1">
      <c r="A54" s="72"/>
      <c r="B54" s="65"/>
      <c r="C54" s="65"/>
      <c r="D54" s="65"/>
      <c r="E54" s="59"/>
      <c r="F54" s="60"/>
    </row>
    <row r="55" spans="1:6" s="61" customFormat="1" ht="9.75" customHeight="1">
      <c r="A55" s="68" t="s">
        <v>590</v>
      </c>
      <c r="B55" s="65">
        <v>37418.574999999997</v>
      </c>
      <c r="C55" s="65">
        <v>24.271000000000001</v>
      </c>
      <c r="D55" s="65">
        <v>37442.847000000002</v>
      </c>
      <c r="E55" s="59"/>
      <c r="F55" s="60"/>
    </row>
    <row r="56" spans="1:6" s="61" customFormat="1" ht="3.15" customHeight="1">
      <c r="A56" s="64"/>
      <c r="B56" s="65"/>
      <c r="C56" s="65"/>
      <c r="D56" s="65"/>
      <c r="E56" s="59"/>
      <c r="F56" s="60"/>
    </row>
    <row r="57" spans="1:6" s="61" customFormat="1" ht="9.75" customHeight="1">
      <c r="A57" s="57" t="s">
        <v>591</v>
      </c>
      <c r="B57" s="58">
        <v>640133.19299999997</v>
      </c>
      <c r="C57" s="58">
        <v>5612.192</v>
      </c>
      <c r="D57" s="58">
        <v>645745.38600000006</v>
      </c>
      <c r="E57" s="59"/>
      <c r="F57" s="60"/>
    </row>
    <row r="58" spans="1:6" s="61" customFormat="1" ht="2.25" customHeight="1">
      <c r="A58" s="73"/>
      <c r="B58" s="74"/>
      <c r="C58" s="74"/>
      <c r="D58" s="74"/>
      <c r="E58" s="59"/>
      <c r="F58" s="60"/>
    </row>
    <row r="59" spans="1:6" ht="9" customHeight="1" thickBot="1">
      <c r="A59" s="75"/>
      <c r="B59" s="76"/>
      <c r="C59" s="76"/>
      <c r="D59" s="76"/>
      <c r="F59" s="60"/>
    </row>
    <row r="60" spans="1:6" s="80" customFormat="1" ht="15" customHeight="1">
      <c r="A60" s="77" t="s">
        <v>592</v>
      </c>
      <c r="B60" s="78"/>
      <c r="C60" s="78"/>
      <c r="D60" s="78"/>
      <c r="E60" s="79"/>
      <c r="F60" s="60"/>
    </row>
    <row r="61" spans="1:6" ht="9.75" customHeight="1">
      <c r="A61" s="81"/>
      <c r="C61" s="82"/>
      <c r="F61" s="60"/>
    </row>
    <row r="62" spans="1:6" ht="17.100000000000001" customHeight="1">
      <c r="A62" s="294"/>
      <c r="B62" s="294"/>
      <c r="C62" s="294"/>
      <c r="D62" s="294"/>
      <c r="F62" s="60"/>
    </row>
    <row r="63" spans="1:6" s="48" customFormat="1" ht="24" customHeight="1">
      <c r="A63" s="295" t="s">
        <v>545</v>
      </c>
      <c r="B63" s="295"/>
      <c r="C63" s="295"/>
      <c r="D63" s="295"/>
      <c r="E63" s="47"/>
      <c r="F63" s="60"/>
    </row>
    <row r="64" spans="1:6" s="50" customFormat="1" ht="17.100000000000001" customHeight="1">
      <c r="A64" s="296">
        <v>45900</v>
      </c>
      <c r="B64" s="297"/>
      <c r="C64" s="297"/>
      <c r="D64" s="297"/>
      <c r="E64" s="49"/>
      <c r="F64" s="60"/>
    </row>
    <row r="65" spans="1:6" s="5" customFormat="1" ht="15" customHeight="1">
      <c r="A65" s="298" t="s">
        <v>546</v>
      </c>
      <c r="B65" s="299"/>
      <c r="C65" s="299"/>
      <c r="D65" s="299"/>
      <c r="E65" s="83"/>
      <c r="F65" s="60"/>
    </row>
    <row r="66" spans="1:6" ht="3.9" customHeight="1" thickBot="1">
      <c r="F66" s="60"/>
    </row>
    <row r="67" spans="1:6" ht="14.1" customHeight="1">
      <c r="A67" s="300" t="s">
        <v>593</v>
      </c>
      <c r="B67" s="302" t="s">
        <v>548</v>
      </c>
      <c r="C67" s="302"/>
      <c r="D67" s="302"/>
      <c r="F67" s="60"/>
    </row>
    <row r="68" spans="1:6" ht="14.1" customHeight="1">
      <c r="A68" s="301"/>
      <c r="B68" s="54" t="s">
        <v>549</v>
      </c>
      <c r="C68" s="54" t="s">
        <v>550</v>
      </c>
      <c r="D68" s="54" t="s">
        <v>551</v>
      </c>
      <c r="F68" s="60"/>
    </row>
    <row r="69" spans="1:6" ht="2.1" customHeight="1">
      <c r="A69" s="55"/>
      <c r="B69" s="84">
        <v>100</v>
      </c>
      <c r="C69" s="84">
        <v>200</v>
      </c>
      <c r="D69" s="84">
        <v>300</v>
      </c>
      <c r="F69" s="60"/>
    </row>
    <row r="70" spans="1:6" s="61" customFormat="1" ht="10.199999999999999" customHeight="1">
      <c r="A70" s="85" t="s">
        <v>594</v>
      </c>
      <c r="B70" s="58">
        <v>0</v>
      </c>
      <c r="C70" s="58">
        <v>0</v>
      </c>
      <c r="D70" s="58">
        <v>0</v>
      </c>
      <c r="E70" s="59"/>
      <c r="F70" s="60"/>
    </row>
    <row r="71" spans="1:6" s="61" customFormat="1" ht="2.1" customHeight="1">
      <c r="A71" s="86"/>
      <c r="B71" s="65"/>
      <c r="C71" s="65"/>
      <c r="D71" s="65"/>
      <c r="E71" s="59"/>
      <c r="F71" s="60"/>
    </row>
    <row r="72" spans="1:6" s="61" customFormat="1" ht="10.199999999999999" customHeight="1">
      <c r="A72" s="86" t="s">
        <v>595</v>
      </c>
      <c r="B72" s="65">
        <v>0</v>
      </c>
      <c r="C72" s="65">
        <v>0</v>
      </c>
      <c r="D72" s="65">
        <v>0</v>
      </c>
      <c r="E72" s="59"/>
      <c r="F72" s="60"/>
    </row>
    <row r="73" spans="1:6" s="61" customFormat="1" ht="10.199999999999999" customHeight="1">
      <c r="A73" s="86" t="s">
        <v>596</v>
      </c>
      <c r="B73" s="65">
        <v>0</v>
      </c>
      <c r="C73" s="65">
        <v>0</v>
      </c>
      <c r="D73" s="65">
        <v>0</v>
      </c>
      <c r="E73" s="59"/>
      <c r="F73" s="60"/>
    </row>
    <row r="74" spans="1:6" s="61" customFormat="1" ht="10.199999999999999" customHeight="1">
      <c r="A74" s="86" t="s">
        <v>597</v>
      </c>
      <c r="B74" s="65">
        <v>0</v>
      </c>
      <c r="C74" s="65">
        <v>0</v>
      </c>
      <c r="D74" s="65">
        <v>0</v>
      </c>
      <c r="E74" s="59"/>
      <c r="F74" s="60"/>
    </row>
    <row r="75" spans="1:6" s="61" customFormat="1" ht="10.199999999999999" customHeight="1">
      <c r="A75" s="87" t="s">
        <v>598</v>
      </c>
      <c r="B75" s="63">
        <v>0</v>
      </c>
      <c r="C75" s="63">
        <v>0</v>
      </c>
      <c r="D75" s="63">
        <v>0</v>
      </c>
      <c r="E75" s="59"/>
      <c r="F75" s="60"/>
    </row>
    <row r="76" spans="1:6" s="61" customFormat="1" ht="10.199999999999999" customHeight="1">
      <c r="A76" s="87" t="s">
        <v>599</v>
      </c>
      <c r="B76" s="63">
        <v>0</v>
      </c>
      <c r="C76" s="63">
        <v>0</v>
      </c>
      <c r="D76" s="63">
        <v>0</v>
      </c>
      <c r="E76" s="59"/>
      <c r="F76" s="60"/>
    </row>
    <row r="77" spans="1:6" s="61" customFormat="1" ht="10.199999999999999" customHeight="1">
      <c r="A77" s="87" t="s">
        <v>600</v>
      </c>
      <c r="B77" s="63">
        <v>0</v>
      </c>
      <c r="C77" s="63">
        <v>0</v>
      </c>
      <c r="D77" s="63">
        <v>0</v>
      </c>
      <c r="E77" s="59"/>
      <c r="F77" s="60"/>
    </row>
    <row r="78" spans="1:6" s="61" customFormat="1" ht="10.199999999999999" customHeight="1">
      <c r="A78" s="87" t="s">
        <v>601</v>
      </c>
      <c r="B78" s="63">
        <v>0</v>
      </c>
      <c r="C78" s="63">
        <v>0</v>
      </c>
      <c r="D78" s="63">
        <v>0</v>
      </c>
      <c r="E78" s="59"/>
      <c r="F78" s="60"/>
    </row>
    <row r="79" spans="1:6" s="61" customFormat="1" ht="10.199999999999999" customHeight="1">
      <c r="A79" s="86" t="s">
        <v>602</v>
      </c>
      <c r="B79" s="65">
        <v>0</v>
      </c>
      <c r="C79" s="65">
        <v>0</v>
      </c>
      <c r="D79" s="65">
        <v>0</v>
      </c>
      <c r="E79" s="59"/>
      <c r="F79" s="60"/>
    </row>
    <row r="80" spans="1:6" s="61" customFormat="1" ht="10.199999999999999" customHeight="1">
      <c r="A80" s="86" t="s">
        <v>603</v>
      </c>
      <c r="B80" s="65">
        <v>0</v>
      </c>
      <c r="C80" s="65">
        <v>0</v>
      </c>
      <c r="D80" s="65">
        <v>0</v>
      </c>
      <c r="E80" s="59"/>
      <c r="F80" s="60"/>
    </row>
    <row r="81" spans="1:6" s="61" customFormat="1" ht="10.199999999999999" customHeight="1">
      <c r="A81" s="87" t="s">
        <v>604</v>
      </c>
      <c r="B81" s="63">
        <v>0</v>
      </c>
      <c r="C81" s="63">
        <v>0</v>
      </c>
      <c r="D81" s="63">
        <v>0</v>
      </c>
      <c r="E81" s="59"/>
      <c r="F81" s="60"/>
    </row>
    <row r="82" spans="1:6" s="61" customFormat="1" ht="10.199999999999999" customHeight="1">
      <c r="A82" s="87" t="s">
        <v>605</v>
      </c>
      <c r="B82" s="63">
        <v>0</v>
      </c>
      <c r="C82" s="63">
        <v>0</v>
      </c>
      <c r="D82" s="63">
        <v>0</v>
      </c>
      <c r="E82" s="59"/>
      <c r="F82" s="60"/>
    </row>
    <row r="83" spans="1:6" s="61" customFormat="1" ht="3.15" customHeight="1">
      <c r="A83" s="87"/>
      <c r="B83" s="63"/>
      <c r="C83" s="63"/>
      <c r="D83" s="63"/>
      <c r="E83" s="59"/>
      <c r="F83" s="60"/>
    </row>
    <row r="84" spans="1:6" s="61" customFormat="1" ht="10.199999999999999" customHeight="1">
      <c r="A84" s="88" t="s">
        <v>606</v>
      </c>
      <c r="B84" s="58">
        <v>0</v>
      </c>
      <c r="C84" s="58">
        <v>0</v>
      </c>
      <c r="D84" s="58">
        <v>0</v>
      </c>
      <c r="E84" s="59"/>
      <c r="F84" s="60"/>
    </row>
    <row r="85" spans="1:6" s="61" customFormat="1" ht="10.199999999999999" customHeight="1">
      <c r="A85" s="87" t="s">
        <v>607</v>
      </c>
      <c r="B85" s="63">
        <v>0</v>
      </c>
      <c r="C85" s="63">
        <v>0</v>
      </c>
      <c r="D85" s="63">
        <v>0</v>
      </c>
      <c r="E85" s="59"/>
      <c r="F85" s="60"/>
    </row>
    <row r="86" spans="1:6" s="61" customFormat="1" ht="10.199999999999999" customHeight="1">
      <c r="A86" s="87" t="s">
        <v>608</v>
      </c>
      <c r="B86" s="63">
        <v>0</v>
      </c>
      <c r="C86" s="63">
        <v>0</v>
      </c>
      <c r="D86" s="63">
        <v>0</v>
      </c>
      <c r="E86" s="59"/>
      <c r="F86" s="60"/>
    </row>
    <row r="87" spans="1:6" s="61" customFormat="1" ht="10.199999999999999" customHeight="1">
      <c r="A87" s="87" t="s">
        <v>609</v>
      </c>
      <c r="B87" s="63">
        <v>0</v>
      </c>
      <c r="C87" s="63">
        <v>0</v>
      </c>
      <c r="D87" s="63">
        <v>0</v>
      </c>
      <c r="E87" s="59"/>
      <c r="F87" s="60"/>
    </row>
    <row r="88" spans="1:6" s="61" customFormat="1" ht="3.15" customHeight="1">
      <c r="A88" s="87"/>
      <c r="B88" s="63"/>
      <c r="C88" s="63"/>
      <c r="D88" s="63"/>
      <c r="E88" s="59"/>
      <c r="F88" s="60"/>
    </row>
    <row r="89" spans="1:6" s="61" customFormat="1" ht="10.199999999999999" customHeight="1">
      <c r="A89" s="86" t="s">
        <v>557</v>
      </c>
      <c r="B89" s="65">
        <v>0</v>
      </c>
      <c r="C89" s="65">
        <v>0</v>
      </c>
      <c r="D89" s="65">
        <v>0</v>
      </c>
      <c r="E89" s="59"/>
      <c r="F89" s="60"/>
    </row>
    <row r="90" spans="1:6" s="61" customFormat="1" ht="3.15" customHeight="1">
      <c r="A90" s="86"/>
      <c r="B90" s="65"/>
      <c r="C90" s="65"/>
      <c r="D90" s="65"/>
      <c r="E90" s="59"/>
      <c r="F90" s="60"/>
    </row>
    <row r="91" spans="1:6" s="61" customFormat="1" ht="10.199999999999999" customHeight="1">
      <c r="A91" s="85" t="s">
        <v>610</v>
      </c>
      <c r="B91" s="58">
        <v>20571.428</v>
      </c>
      <c r="C91" s="58">
        <v>0</v>
      </c>
      <c r="D91" s="58">
        <v>20571.428</v>
      </c>
      <c r="E91" s="59"/>
      <c r="F91" s="60"/>
    </row>
    <row r="92" spans="1:6" s="61" customFormat="1" ht="10.199999999999999" customHeight="1">
      <c r="A92" s="87" t="s">
        <v>611</v>
      </c>
      <c r="B92" s="63">
        <v>20571.428</v>
      </c>
      <c r="C92" s="63">
        <v>0</v>
      </c>
      <c r="D92" s="63">
        <v>20571.428</v>
      </c>
      <c r="E92" s="59"/>
      <c r="F92" s="60"/>
    </row>
    <row r="93" spans="1:6" s="61" customFormat="1" ht="10.199999999999999" customHeight="1">
      <c r="A93" s="87" t="s">
        <v>612</v>
      </c>
      <c r="B93" s="63">
        <v>0</v>
      </c>
      <c r="C93" s="63">
        <v>0</v>
      </c>
      <c r="D93" s="63">
        <v>0</v>
      </c>
      <c r="E93" s="59"/>
      <c r="F93" s="60"/>
    </row>
    <row r="94" spans="1:6" s="61" customFormat="1" ht="3.15" customHeight="1">
      <c r="A94" s="87"/>
      <c r="B94" s="63"/>
      <c r="C94" s="63"/>
      <c r="D94" s="63"/>
      <c r="E94" s="59"/>
      <c r="F94" s="60"/>
    </row>
    <row r="95" spans="1:6" s="61" customFormat="1" ht="10.199999999999999" customHeight="1">
      <c r="A95" s="85" t="s">
        <v>613</v>
      </c>
      <c r="B95" s="58">
        <v>0</v>
      </c>
      <c r="C95" s="58">
        <v>0</v>
      </c>
      <c r="D95" s="58">
        <v>0</v>
      </c>
      <c r="E95" s="59"/>
      <c r="F95" s="60"/>
    </row>
    <row r="96" spans="1:6" s="61" customFormat="1" ht="10.199999999999999" customHeight="1">
      <c r="A96" s="87" t="s">
        <v>614</v>
      </c>
      <c r="B96" s="65">
        <v>0</v>
      </c>
      <c r="C96" s="65">
        <v>0</v>
      </c>
      <c r="D96" s="65">
        <v>0</v>
      </c>
      <c r="E96" s="59"/>
      <c r="F96" s="60"/>
    </row>
    <row r="97" spans="1:6" s="61" customFormat="1" ht="10.199999999999999" customHeight="1">
      <c r="A97" s="87" t="s">
        <v>615</v>
      </c>
      <c r="B97" s="65">
        <v>0</v>
      </c>
      <c r="C97" s="65">
        <v>0</v>
      </c>
      <c r="D97" s="65">
        <v>0</v>
      </c>
      <c r="E97" s="59"/>
      <c r="F97" s="60"/>
    </row>
    <row r="98" spans="1:6" s="61" customFormat="1" ht="10.199999999999999" customHeight="1">
      <c r="A98" s="87" t="s">
        <v>616</v>
      </c>
      <c r="B98" s="63">
        <v>0</v>
      </c>
      <c r="C98" s="63">
        <v>0</v>
      </c>
      <c r="D98" s="63">
        <v>0</v>
      </c>
      <c r="E98" s="59"/>
      <c r="F98" s="60"/>
    </row>
    <row r="99" spans="1:6" s="61" customFormat="1" ht="3.15" customHeight="1">
      <c r="A99" s="87"/>
      <c r="B99" s="63"/>
      <c r="C99" s="63"/>
      <c r="D99" s="63"/>
      <c r="E99" s="59"/>
      <c r="F99" s="60"/>
    </row>
    <row r="100" spans="1:6" s="61" customFormat="1" ht="10.199999999999999" customHeight="1">
      <c r="A100" s="86" t="s">
        <v>617</v>
      </c>
      <c r="B100" s="65">
        <v>30051.338</v>
      </c>
      <c r="C100" s="65">
        <v>106.717</v>
      </c>
      <c r="D100" s="65">
        <v>30158.055</v>
      </c>
      <c r="E100" s="59"/>
      <c r="F100" s="60"/>
    </row>
    <row r="101" spans="1:6" s="61" customFormat="1" ht="3.15" customHeight="1">
      <c r="A101" s="87"/>
      <c r="B101" s="63"/>
      <c r="C101" s="63"/>
      <c r="D101" s="63"/>
      <c r="E101" s="59"/>
      <c r="F101" s="60"/>
    </row>
    <row r="102" spans="1:6" s="61" customFormat="1" ht="10.199999999999999" customHeight="1">
      <c r="A102" s="85" t="s">
        <v>618</v>
      </c>
      <c r="B102" s="58">
        <v>854.97500000000002</v>
      </c>
      <c r="C102" s="58">
        <v>246.762</v>
      </c>
      <c r="D102" s="58">
        <v>1101.7380000000001</v>
      </c>
      <c r="E102" s="59"/>
      <c r="F102" s="60"/>
    </row>
    <row r="103" spans="1:6" s="61" customFormat="1" ht="10.199999999999999" customHeight="1">
      <c r="A103" s="87" t="s">
        <v>619</v>
      </c>
      <c r="B103" s="63">
        <v>0</v>
      </c>
      <c r="C103" s="63">
        <v>0</v>
      </c>
      <c r="D103" s="63">
        <v>0</v>
      </c>
      <c r="E103" s="59"/>
      <c r="F103" s="60"/>
    </row>
    <row r="104" spans="1:6" s="61" customFormat="1" ht="10.199999999999999" customHeight="1">
      <c r="A104" s="87" t="s">
        <v>620</v>
      </c>
      <c r="B104" s="63">
        <v>0</v>
      </c>
      <c r="C104" s="63">
        <v>0</v>
      </c>
      <c r="D104" s="63">
        <v>0</v>
      </c>
      <c r="E104" s="59"/>
      <c r="F104" s="60"/>
    </row>
    <row r="105" spans="1:6" s="61" customFormat="1" ht="10.199999999999999" customHeight="1">
      <c r="A105" s="87" t="s">
        <v>621</v>
      </c>
      <c r="B105" s="63">
        <v>0</v>
      </c>
      <c r="C105" s="63">
        <v>0</v>
      </c>
      <c r="D105" s="63">
        <v>0</v>
      </c>
      <c r="E105" s="59"/>
      <c r="F105" s="60"/>
    </row>
    <row r="106" spans="1:6" s="61" customFormat="1" ht="10.199999999999999" customHeight="1">
      <c r="A106" s="87" t="s">
        <v>622</v>
      </c>
      <c r="B106" s="63">
        <v>287.75299999999999</v>
      </c>
      <c r="C106" s="63">
        <v>0</v>
      </c>
      <c r="D106" s="63">
        <v>287.75299999999999</v>
      </c>
      <c r="E106" s="59"/>
      <c r="F106" s="60"/>
    </row>
    <row r="107" spans="1:6" s="61" customFormat="1" ht="10.199999999999999" customHeight="1">
      <c r="A107" s="87" t="s">
        <v>623</v>
      </c>
      <c r="B107" s="63">
        <v>0</v>
      </c>
      <c r="C107" s="63">
        <v>0</v>
      </c>
      <c r="D107" s="63">
        <v>0</v>
      </c>
      <c r="E107" s="59"/>
      <c r="F107" s="60"/>
    </row>
    <row r="108" spans="1:6" s="61" customFormat="1" ht="10.199999999999999" customHeight="1">
      <c r="A108" s="87" t="s">
        <v>624</v>
      </c>
      <c r="B108" s="63">
        <v>567.22199999999998</v>
      </c>
      <c r="C108" s="63">
        <v>246.762</v>
      </c>
      <c r="D108" s="63">
        <v>813.98400000000004</v>
      </c>
      <c r="E108" s="59"/>
      <c r="F108" s="60"/>
    </row>
    <row r="109" spans="1:6" s="61" customFormat="1" ht="3.15" customHeight="1">
      <c r="A109" s="87"/>
      <c r="B109" s="63"/>
      <c r="C109" s="63"/>
      <c r="D109" s="63"/>
      <c r="E109" s="59"/>
      <c r="F109" s="60"/>
    </row>
    <row r="110" spans="1:6" s="61" customFormat="1" ht="10.199999999999999" customHeight="1">
      <c r="A110" s="85" t="s">
        <v>625</v>
      </c>
      <c r="B110" s="58">
        <v>5300.39</v>
      </c>
      <c r="C110" s="58">
        <v>1526.8309999999999</v>
      </c>
      <c r="D110" s="58">
        <v>6827.2209999999995</v>
      </c>
      <c r="E110" s="59"/>
      <c r="F110" s="60"/>
    </row>
    <row r="111" spans="1:6" s="61" customFormat="1" ht="3.15" customHeight="1">
      <c r="A111" s="87"/>
      <c r="B111" s="63"/>
      <c r="C111" s="63"/>
      <c r="D111" s="63"/>
      <c r="E111" s="59"/>
      <c r="F111" s="60"/>
    </row>
    <row r="112" spans="1:6" s="61" customFormat="1" ht="10.199999999999999" customHeight="1">
      <c r="A112" s="66" t="s">
        <v>626</v>
      </c>
      <c r="B112" s="58">
        <v>27464.984</v>
      </c>
      <c r="C112" s="58">
        <v>668.26199999999994</v>
      </c>
      <c r="D112" s="58">
        <v>28133.246999999999</v>
      </c>
      <c r="E112" s="59"/>
      <c r="F112" s="60"/>
    </row>
    <row r="113" spans="1:6" s="61" customFormat="1" ht="10.199999999999999" customHeight="1">
      <c r="A113" s="67" t="s">
        <v>627</v>
      </c>
      <c r="B113" s="65">
        <v>0</v>
      </c>
      <c r="C113" s="65">
        <v>0</v>
      </c>
      <c r="D113" s="65">
        <v>0</v>
      </c>
      <c r="E113" s="59"/>
      <c r="F113" s="60"/>
    </row>
    <row r="114" spans="1:6" s="61" customFormat="1" ht="10.199999999999999" customHeight="1">
      <c r="A114" s="67" t="s">
        <v>628</v>
      </c>
      <c r="B114" s="65">
        <v>27464.984</v>
      </c>
      <c r="C114" s="65">
        <v>668.26199999999994</v>
      </c>
      <c r="D114" s="65">
        <v>28133.246999999999</v>
      </c>
      <c r="E114" s="59"/>
      <c r="F114" s="60"/>
    </row>
    <row r="115" spans="1:6" s="61" customFormat="1" ht="5.0999999999999996" customHeight="1">
      <c r="A115" s="86"/>
      <c r="B115" s="65"/>
      <c r="C115" s="65"/>
      <c r="D115" s="65"/>
      <c r="E115" s="59"/>
      <c r="F115" s="60"/>
    </row>
    <row r="116" spans="1:6" s="15" customFormat="1" ht="10.199999999999999" customHeight="1">
      <c r="A116" s="64" t="s">
        <v>629</v>
      </c>
      <c r="B116" s="65">
        <v>0</v>
      </c>
      <c r="C116" s="65">
        <v>0</v>
      </c>
      <c r="D116" s="65">
        <v>0</v>
      </c>
      <c r="E116" s="89"/>
      <c r="F116" s="60"/>
    </row>
    <row r="117" spans="1:6" s="61" customFormat="1" ht="3.15" customHeight="1">
      <c r="A117" s="87"/>
      <c r="B117" s="65"/>
      <c r="C117" s="65"/>
      <c r="D117" s="65"/>
      <c r="E117" s="59"/>
      <c r="F117" s="60"/>
    </row>
    <row r="118" spans="1:6" s="61" customFormat="1" ht="10.5" customHeight="1">
      <c r="A118" s="85" t="s">
        <v>630</v>
      </c>
      <c r="B118" s="58">
        <v>84243.116999999998</v>
      </c>
      <c r="C118" s="58">
        <v>2548.5740000000001</v>
      </c>
      <c r="D118" s="58">
        <v>86791.691000000006</v>
      </c>
      <c r="E118" s="69"/>
      <c r="F118" s="60"/>
    </row>
    <row r="119" spans="1:6" s="61" customFormat="1" ht="3.15" customHeight="1">
      <c r="A119" s="87"/>
      <c r="B119" s="65"/>
      <c r="C119" s="65"/>
      <c r="D119" s="65"/>
      <c r="E119" s="59"/>
      <c r="F119" s="60"/>
    </row>
    <row r="120" spans="1:6" s="61" customFormat="1" ht="12.75" customHeight="1">
      <c r="A120" s="85" t="s">
        <v>631</v>
      </c>
      <c r="B120" s="58">
        <v>558953.69400000002</v>
      </c>
      <c r="C120" s="58">
        <v>0</v>
      </c>
      <c r="D120" s="58">
        <v>558953.69400000002</v>
      </c>
      <c r="E120" s="59"/>
      <c r="F120" s="60"/>
    </row>
    <row r="121" spans="1:6" s="61" customFormat="1" ht="10.199999999999999" customHeight="1">
      <c r="A121" s="87" t="s">
        <v>632</v>
      </c>
      <c r="B121" s="63">
        <v>1085505.31</v>
      </c>
      <c r="C121" s="63">
        <v>0</v>
      </c>
      <c r="D121" s="63">
        <v>1085505.31</v>
      </c>
      <c r="E121" s="59"/>
      <c r="F121" s="60"/>
    </row>
    <row r="122" spans="1:6" s="61" customFormat="1" ht="10.199999999999999" customHeight="1">
      <c r="A122" s="87" t="s">
        <v>633</v>
      </c>
      <c r="B122" s="63">
        <v>45000</v>
      </c>
      <c r="C122" s="63">
        <v>0</v>
      </c>
      <c r="D122" s="63">
        <v>45000</v>
      </c>
      <c r="E122" s="59"/>
      <c r="F122" s="60"/>
    </row>
    <row r="123" spans="1:6" s="61" customFormat="1" ht="10.199999999999999" customHeight="1">
      <c r="A123" s="87" t="s">
        <v>634</v>
      </c>
      <c r="B123" s="63">
        <v>8211.393</v>
      </c>
      <c r="C123" s="63">
        <v>0</v>
      </c>
      <c r="D123" s="63">
        <v>8211.393</v>
      </c>
      <c r="E123" s="59"/>
      <c r="F123" s="60"/>
    </row>
    <row r="124" spans="1:6" s="61" customFormat="1" ht="10.199999999999999" customHeight="1">
      <c r="A124" s="87" t="s">
        <v>635</v>
      </c>
      <c r="B124" s="63">
        <v>0</v>
      </c>
      <c r="C124" s="63">
        <v>0</v>
      </c>
      <c r="D124" s="63">
        <v>0</v>
      </c>
      <c r="E124" s="59"/>
      <c r="F124" s="60"/>
    </row>
    <row r="125" spans="1:6" s="61" customFormat="1" ht="10.199999999999999" customHeight="1">
      <c r="A125" s="87" t="s">
        <v>636</v>
      </c>
      <c r="B125" s="63">
        <v>-617113.55700000003</v>
      </c>
      <c r="C125" s="63">
        <v>0</v>
      </c>
      <c r="D125" s="63">
        <v>-617113.55700000003</v>
      </c>
      <c r="E125" s="59"/>
      <c r="F125" s="60"/>
    </row>
    <row r="126" spans="1:6" s="61" customFormat="1" ht="10.199999999999999" customHeight="1">
      <c r="A126" s="87" t="s">
        <v>637</v>
      </c>
      <c r="B126" s="63">
        <v>37350.548000000003</v>
      </c>
      <c r="C126" s="63">
        <v>0</v>
      </c>
      <c r="D126" s="63">
        <v>37350.548000000003</v>
      </c>
      <c r="E126" s="59"/>
      <c r="F126" s="60"/>
    </row>
    <row r="127" spans="1:6" s="61" customFormat="1" ht="2.1" customHeight="1">
      <c r="A127" s="87"/>
      <c r="B127" s="63"/>
      <c r="C127" s="63"/>
      <c r="D127" s="63"/>
      <c r="E127" s="59"/>
      <c r="F127" s="60"/>
    </row>
    <row r="128" spans="1:6" s="61" customFormat="1" ht="12.15" customHeight="1">
      <c r="A128" s="85" t="s">
        <v>638</v>
      </c>
      <c r="B128" s="58">
        <v>643196.81200000003</v>
      </c>
      <c r="C128" s="58">
        <v>2548.5740000000001</v>
      </c>
      <c r="D128" s="58">
        <v>645745.38600000006</v>
      </c>
      <c r="E128" s="59"/>
      <c r="F128" s="60"/>
    </row>
    <row r="129" spans="1:6" s="61" customFormat="1" ht="2.1" customHeight="1">
      <c r="A129" s="90"/>
      <c r="B129" s="74"/>
      <c r="C129" s="74"/>
      <c r="D129" s="74"/>
      <c r="E129" s="59"/>
      <c r="F129" s="60"/>
    </row>
    <row r="130" spans="1:6" s="61" customFormat="1" ht="12.75" customHeight="1">
      <c r="A130" s="85" t="s">
        <v>639</v>
      </c>
      <c r="B130" s="58">
        <v>666.75300000000004</v>
      </c>
      <c r="C130" s="58">
        <v>0</v>
      </c>
      <c r="D130" s="58">
        <v>666.75300000000004</v>
      </c>
      <c r="E130" s="59"/>
      <c r="F130" s="60"/>
    </row>
    <row r="131" spans="1:6" s="61" customFormat="1" ht="10.199999999999999" customHeight="1">
      <c r="A131" s="67" t="s">
        <v>640</v>
      </c>
      <c r="B131" s="63">
        <v>0</v>
      </c>
      <c r="C131" s="63">
        <v>0</v>
      </c>
      <c r="D131" s="63">
        <v>0</v>
      </c>
      <c r="E131" s="59"/>
      <c r="F131" s="60"/>
    </row>
    <row r="132" spans="1:6" s="61" customFormat="1" ht="10.199999999999999" customHeight="1">
      <c r="A132" s="87" t="s">
        <v>641</v>
      </c>
      <c r="B132" s="63">
        <v>666.75300000000004</v>
      </c>
      <c r="C132" s="63">
        <v>0</v>
      </c>
      <c r="D132" s="63">
        <v>666.75300000000004</v>
      </c>
      <c r="E132" s="59"/>
      <c r="F132" s="60"/>
    </row>
    <row r="133" spans="1:6" s="61" customFormat="1" ht="10.199999999999999" customHeight="1">
      <c r="A133" s="87" t="s">
        <v>642</v>
      </c>
      <c r="B133" s="63">
        <v>0</v>
      </c>
      <c r="C133" s="63">
        <v>0</v>
      </c>
      <c r="D133" s="63">
        <v>0</v>
      </c>
      <c r="E133" s="59"/>
      <c r="F133" s="60"/>
    </row>
    <row r="134" spans="1:6" s="61" customFormat="1" ht="10.199999999999999" customHeight="1">
      <c r="A134" s="87" t="s">
        <v>643</v>
      </c>
      <c r="B134" s="63">
        <v>0</v>
      </c>
      <c r="C134" s="63">
        <v>0</v>
      </c>
      <c r="D134" s="63">
        <v>0</v>
      </c>
      <c r="E134" s="59"/>
      <c r="F134" s="60"/>
    </row>
    <row r="135" spans="1:6" ht="8.4" customHeight="1" thickBot="1">
      <c r="A135" s="91"/>
      <c r="B135" s="91"/>
      <c r="C135" s="91"/>
      <c r="D135" s="91"/>
      <c r="F135" s="60"/>
    </row>
    <row r="136" spans="1:6" s="80" customFormat="1" ht="14.25" customHeight="1">
      <c r="A136" s="92" t="s">
        <v>592</v>
      </c>
      <c r="B136" s="93"/>
      <c r="C136" s="93"/>
      <c r="D136" s="93"/>
      <c r="E136" s="79"/>
    </row>
    <row r="137" spans="1:6" s="80" customFormat="1" ht="10.199999999999999">
      <c r="A137" s="94" t="s">
        <v>644</v>
      </c>
      <c r="B137" s="93"/>
      <c r="C137" s="93"/>
      <c r="D137" s="93"/>
      <c r="E137" s="79"/>
    </row>
    <row r="139" spans="1:6">
      <c r="D139" s="95">
        <v>0</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58CAE6B9-9549-4069-AA33-B00DD4191E85}"/>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A2D547-C95F-4312-9270-B49F7976601A}">
  <sheetPr codeName="Hoja10"/>
  <dimension ref="A1:F88"/>
  <sheetViews>
    <sheetView showGridLines="0" zoomScaleNormal="100" workbookViewId="0">
      <selection sqref="A1:D1"/>
    </sheetView>
  </sheetViews>
  <sheetFormatPr baseColWidth="10" defaultColWidth="11.33203125" defaultRowHeight="13.8"/>
  <cols>
    <col min="1" max="1" width="70.6640625" style="53" customWidth="1"/>
    <col min="2" max="4" width="27.6640625" style="53" customWidth="1"/>
    <col min="5" max="6" width="20" style="7" bestFit="1" customWidth="1"/>
    <col min="7" max="16384" width="11.33203125" style="7"/>
  </cols>
  <sheetData>
    <row r="1" spans="1:5" s="16" customFormat="1" ht="16.2" customHeight="1">
      <c r="A1" s="303" t="s">
        <v>781</v>
      </c>
      <c r="B1" s="303"/>
      <c r="C1" s="303"/>
      <c r="D1" s="303"/>
    </row>
    <row r="2" spans="1:5" s="96" customFormat="1" ht="24" customHeight="1">
      <c r="A2" s="304" t="s">
        <v>645</v>
      </c>
      <c r="B2" s="304"/>
      <c r="C2" s="304"/>
      <c r="D2" s="304"/>
    </row>
    <row r="3" spans="1:5" s="97" customFormat="1" ht="16.2" customHeight="1">
      <c r="A3" s="305">
        <v>45900</v>
      </c>
      <c r="B3" s="305"/>
      <c r="C3" s="305"/>
      <c r="D3" s="305"/>
    </row>
    <row r="4" spans="1:5" s="98" customFormat="1" ht="15" customHeight="1">
      <c r="A4" s="298" t="s">
        <v>546</v>
      </c>
      <c r="B4" s="299"/>
      <c r="C4" s="299"/>
      <c r="D4" s="299"/>
    </row>
    <row r="5" spans="1:5" s="16" customFormat="1" ht="3.9" customHeight="1" thickBot="1">
      <c r="A5" s="99"/>
      <c r="B5" s="100"/>
      <c r="C5" s="100"/>
      <c r="D5" s="100"/>
    </row>
    <row r="6" spans="1:5" s="16" customFormat="1" ht="16.2" customHeight="1">
      <c r="A6" s="101"/>
      <c r="B6" s="302" t="s">
        <v>548</v>
      </c>
      <c r="C6" s="302"/>
      <c r="D6" s="302"/>
    </row>
    <row r="7" spans="1:5" s="16" customFormat="1" ht="14.1" customHeight="1">
      <c r="A7" s="102"/>
      <c r="B7" s="54" t="s">
        <v>549</v>
      </c>
      <c r="C7" s="54" t="s">
        <v>550</v>
      </c>
      <c r="D7" s="54" t="s">
        <v>551</v>
      </c>
    </row>
    <row r="8" spans="1:5" s="16" customFormat="1" ht="3.15" customHeight="1">
      <c r="A8" s="55"/>
      <c r="B8" s="84"/>
      <c r="C8" s="84"/>
      <c r="D8" s="84"/>
    </row>
    <row r="9" spans="1:5" s="15" customFormat="1" ht="8.6999999999999993" customHeight="1">
      <c r="A9" s="103" t="s">
        <v>646</v>
      </c>
      <c r="B9" s="104">
        <v>84530.395749999996</v>
      </c>
      <c r="C9" s="104">
        <v>1781.4547500000001</v>
      </c>
      <c r="D9" s="104">
        <v>86311.8505</v>
      </c>
      <c r="E9" s="105"/>
    </row>
    <row r="10" spans="1:5" s="15" customFormat="1" ht="8.6999999999999993" customHeight="1">
      <c r="A10" s="106" t="s">
        <v>647</v>
      </c>
      <c r="B10" s="107">
        <v>2274.90319</v>
      </c>
      <c r="C10" s="107">
        <v>52.917480000000005</v>
      </c>
      <c r="D10" s="107">
        <v>2327.8206700000001</v>
      </c>
    </row>
    <row r="11" spans="1:5" s="15" customFormat="1" ht="8.6999999999999993" customHeight="1">
      <c r="A11" s="62" t="s">
        <v>648</v>
      </c>
      <c r="B11" s="107">
        <v>0</v>
      </c>
      <c r="C11" s="107">
        <v>0</v>
      </c>
      <c r="D11" s="107">
        <v>0</v>
      </c>
    </row>
    <row r="12" spans="1:5" s="15" customFormat="1" ht="8.6999999999999993" customHeight="1">
      <c r="A12" s="62" t="s">
        <v>649</v>
      </c>
      <c r="B12" s="107">
        <v>0</v>
      </c>
      <c r="C12" s="107">
        <v>0</v>
      </c>
      <c r="D12" s="107">
        <v>0</v>
      </c>
    </row>
    <row r="13" spans="1:5" s="15" customFormat="1" ht="8.6999999999999993" customHeight="1">
      <c r="A13" s="62" t="s">
        <v>650</v>
      </c>
      <c r="B13" s="107">
        <v>82255.492559999999</v>
      </c>
      <c r="C13" s="107">
        <v>1728.53727</v>
      </c>
      <c r="D13" s="107">
        <v>83984.029829999999</v>
      </c>
    </row>
    <row r="14" spans="1:5" s="15" customFormat="1" ht="8.6999999999999993" customHeight="1">
      <c r="A14" s="67" t="s">
        <v>651</v>
      </c>
      <c r="B14" s="107">
        <v>0</v>
      </c>
      <c r="C14" s="107">
        <v>0</v>
      </c>
      <c r="D14" s="107">
        <v>0</v>
      </c>
    </row>
    <row r="15" spans="1:5" s="15" customFormat="1" ht="8.6999999999999993" customHeight="1">
      <c r="A15" s="62" t="s">
        <v>652</v>
      </c>
      <c r="B15" s="107">
        <v>0</v>
      </c>
      <c r="C15" s="107">
        <v>0</v>
      </c>
      <c r="D15" s="107">
        <v>0</v>
      </c>
    </row>
    <row r="16" spans="1:5" s="15" customFormat="1" ht="8.6999999999999993" customHeight="1">
      <c r="A16" s="62" t="s">
        <v>653</v>
      </c>
      <c r="B16" s="107">
        <v>0</v>
      </c>
      <c r="C16" s="107">
        <v>0</v>
      </c>
      <c r="D16" s="107">
        <v>0</v>
      </c>
    </row>
    <row r="17" spans="1:4" s="15" customFormat="1" ht="8.6999999999999993" customHeight="1">
      <c r="A17" s="62" t="s">
        <v>654</v>
      </c>
      <c r="B17" s="107">
        <v>0</v>
      </c>
      <c r="C17" s="107">
        <v>0</v>
      </c>
      <c r="D17" s="107">
        <v>0</v>
      </c>
    </row>
    <row r="18" spans="1:4" s="15" customFormat="1" ht="8.6999999999999993" customHeight="1">
      <c r="A18" s="62" t="s">
        <v>574</v>
      </c>
      <c r="B18" s="107">
        <v>0</v>
      </c>
      <c r="C18" s="107">
        <v>0</v>
      </c>
      <c r="D18" s="107">
        <v>0</v>
      </c>
    </row>
    <row r="19" spans="1:4" s="15" customFormat="1" ht="3.15" customHeight="1">
      <c r="A19" s="62"/>
      <c r="B19" s="107"/>
      <c r="C19" s="107"/>
      <c r="D19" s="107"/>
    </row>
    <row r="20" spans="1:4" s="15" customFormat="1" ht="8.6999999999999993" customHeight="1">
      <c r="A20" s="57" t="s">
        <v>655</v>
      </c>
      <c r="B20" s="104">
        <v>1340.7971499999999</v>
      </c>
      <c r="C20" s="104">
        <v>158.55903000000001</v>
      </c>
      <c r="D20" s="104">
        <v>1499.35618</v>
      </c>
    </row>
    <row r="21" spans="1:4" s="15" customFormat="1" ht="8.6999999999999993" customHeight="1">
      <c r="A21" s="62" t="s">
        <v>656</v>
      </c>
      <c r="B21" s="107">
        <v>0</v>
      </c>
      <c r="C21" s="107">
        <v>0</v>
      </c>
      <c r="D21" s="107">
        <v>0</v>
      </c>
    </row>
    <row r="22" spans="1:4" s="15" customFormat="1" ht="8.6999999999999993" customHeight="1">
      <c r="A22" s="62" t="s">
        <v>657</v>
      </c>
      <c r="B22" s="107">
        <v>0</v>
      </c>
      <c r="C22" s="107">
        <v>0</v>
      </c>
      <c r="D22" s="107">
        <v>0</v>
      </c>
    </row>
    <row r="23" spans="1:4" s="15" customFormat="1" ht="8.6999999999999993" customHeight="1">
      <c r="A23" s="62" t="s">
        <v>648</v>
      </c>
      <c r="B23" s="107">
        <v>0</v>
      </c>
      <c r="C23" s="107">
        <v>0</v>
      </c>
      <c r="D23" s="107">
        <v>0</v>
      </c>
    </row>
    <row r="24" spans="1:4" s="15" customFormat="1" ht="8.6999999999999993" customHeight="1">
      <c r="A24" s="62" t="s">
        <v>658</v>
      </c>
      <c r="B24" s="107">
        <v>1340.7971499999999</v>
      </c>
      <c r="C24" s="107">
        <v>0</v>
      </c>
      <c r="D24" s="107">
        <v>1340.7971499999999</v>
      </c>
    </row>
    <row r="25" spans="1:4" s="15" customFormat="1" ht="8.6999999999999993" customHeight="1">
      <c r="A25" s="62" t="s">
        <v>659</v>
      </c>
      <c r="B25" s="107">
        <v>0</v>
      </c>
      <c r="C25" s="107">
        <v>0</v>
      </c>
      <c r="D25" s="107">
        <v>0</v>
      </c>
    </row>
    <row r="26" spans="1:4" s="15" customFormat="1" ht="8.6999999999999993" customHeight="1">
      <c r="A26" s="62" t="s">
        <v>660</v>
      </c>
      <c r="B26" s="107">
        <v>0</v>
      </c>
      <c r="C26" s="107">
        <v>0</v>
      </c>
      <c r="D26" s="107">
        <v>0</v>
      </c>
    </row>
    <row r="27" spans="1:4" s="15" customFormat="1" ht="8.6999999999999993" customHeight="1">
      <c r="A27" s="62" t="s">
        <v>661</v>
      </c>
      <c r="B27" s="107">
        <v>0</v>
      </c>
      <c r="C27" s="107">
        <v>0</v>
      </c>
      <c r="D27" s="107">
        <v>0</v>
      </c>
    </row>
    <row r="28" spans="1:4" s="15" customFormat="1" ht="8.6999999999999993" customHeight="1">
      <c r="A28" s="62" t="s">
        <v>662</v>
      </c>
      <c r="B28" s="107">
        <v>0</v>
      </c>
      <c r="C28" s="107">
        <v>0</v>
      </c>
      <c r="D28" s="107">
        <v>0</v>
      </c>
    </row>
    <row r="29" spans="1:4" s="15" customFormat="1" ht="8.6999999999999993" customHeight="1">
      <c r="A29" s="62" t="s">
        <v>663</v>
      </c>
      <c r="B29" s="107">
        <v>0</v>
      </c>
      <c r="C29" s="107">
        <v>0</v>
      </c>
      <c r="D29" s="107">
        <v>0</v>
      </c>
    </row>
    <row r="30" spans="1:4" s="15" customFormat="1" ht="8.6999999999999993" customHeight="1">
      <c r="A30" s="62" t="s">
        <v>653</v>
      </c>
      <c r="B30" s="107">
        <v>0</v>
      </c>
      <c r="C30" s="107">
        <v>158.55903000000001</v>
      </c>
      <c r="D30" s="107">
        <v>158.55903000000001</v>
      </c>
    </row>
    <row r="31" spans="1:4" s="15" customFormat="1" ht="8.6999999999999993" customHeight="1">
      <c r="A31" s="62" t="s">
        <v>664</v>
      </c>
      <c r="B31" s="107">
        <v>0</v>
      </c>
      <c r="C31" s="107">
        <v>0</v>
      </c>
      <c r="D31" s="107">
        <v>0</v>
      </c>
    </row>
    <row r="32" spans="1:4" s="15" customFormat="1" ht="8.6999999999999993" customHeight="1">
      <c r="A32" s="62" t="s">
        <v>574</v>
      </c>
      <c r="B32" s="107">
        <v>0</v>
      </c>
      <c r="C32" s="107">
        <v>0</v>
      </c>
      <c r="D32" s="107">
        <v>0</v>
      </c>
    </row>
    <row r="33" spans="1:4" s="15" customFormat="1" ht="3.15" customHeight="1">
      <c r="A33" s="62"/>
      <c r="B33" s="107"/>
      <c r="C33" s="107"/>
      <c r="D33" s="107"/>
    </row>
    <row r="34" spans="1:4" s="15" customFormat="1" ht="8.6999999999999993" customHeight="1">
      <c r="A34" s="57" t="s">
        <v>665</v>
      </c>
      <c r="B34" s="104">
        <v>83189.598599999998</v>
      </c>
      <c r="C34" s="104">
        <v>1622.89572</v>
      </c>
      <c r="D34" s="104">
        <v>84812.494319999998</v>
      </c>
    </row>
    <row r="35" spans="1:4" s="15" customFormat="1" ht="3.15" customHeight="1">
      <c r="A35" s="64"/>
      <c r="B35" s="108"/>
      <c r="C35" s="108"/>
      <c r="D35" s="108"/>
    </row>
    <row r="36" spans="1:4" s="15" customFormat="1" ht="8.6999999999999993" customHeight="1">
      <c r="A36" s="109" t="s">
        <v>666</v>
      </c>
      <c r="B36" s="104">
        <v>-4203.55332</v>
      </c>
      <c r="C36" s="104">
        <v>-3288.8739599999999</v>
      </c>
      <c r="D36" s="104">
        <v>-7492.4272799999999</v>
      </c>
    </row>
    <row r="37" spans="1:4" s="15" customFormat="1" ht="3.15" customHeight="1">
      <c r="A37" s="62"/>
      <c r="B37" s="107"/>
      <c r="C37" s="107"/>
      <c r="D37" s="107"/>
    </row>
    <row r="38" spans="1:4" s="15" customFormat="1" ht="8.6999999999999993" customHeight="1">
      <c r="A38" s="57" t="s">
        <v>667</v>
      </c>
      <c r="B38" s="104">
        <v>87393.151920000004</v>
      </c>
      <c r="C38" s="104">
        <v>4911.7696799999994</v>
      </c>
      <c r="D38" s="104">
        <v>92304.921599999987</v>
      </c>
    </row>
    <row r="39" spans="1:4" s="15" customFormat="1" ht="3.15" customHeight="1">
      <c r="A39" s="64"/>
      <c r="B39" s="108"/>
      <c r="C39" s="108"/>
      <c r="D39" s="108"/>
    </row>
    <row r="40" spans="1:4" s="15" customFormat="1" ht="8.6999999999999993" customHeight="1">
      <c r="A40" s="57" t="s">
        <v>668</v>
      </c>
      <c r="B40" s="104">
        <v>48792.711490000002</v>
      </c>
      <c r="C40" s="104">
        <v>0</v>
      </c>
      <c r="D40" s="104">
        <v>48792.711490000002</v>
      </c>
    </row>
    <row r="41" spans="1:4" s="15" customFormat="1" ht="8.6999999999999993" customHeight="1">
      <c r="A41" s="62" t="s">
        <v>669</v>
      </c>
      <c r="B41" s="107">
        <v>0</v>
      </c>
      <c r="C41" s="107">
        <v>0</v>
      </c>
      <c r="D41" s="107">
        <v>0</v>
      </c>
    </row>
    <row r="42" spans="1:4" s="15" customFormat="1" ht="8.6999999999999993" customHeight="1">
      <c r="A42" s="62" t="s">
        <v>670</v>
      </c>
      <c r="B42" s="107">
        <v>0</v>
      </c>
      <c r="C42" s="107">
        <v>0</v>
      </c>
      <c r="D42" s="107">
        <v>0</v>
      </c>
    </row>
    <row r="43" spans="1:4" s="15" customFormat="1" ht="8.6999999999999993" customHeight="1">
      <c r="A43" s="62" t="s">
        <v>671</v>
      </c>
      <c r="B43" s="107">
        <v>47082.891969999997</v>
      </c>
      <c r="C43" s="107">
        <v>0</v>
      </c>
      <c r="D43" s="107">
        <v>47082.891969999997</v>
      </c>
    </row>
    <row r="44" spans="1:4" s="15" customFormat="1" ht="8.6999999999999993" customHeight="1">
      <c r="A44" s="62" t="s">
        <v>672</v>
      </c>
      <c r="B44" s="107">
        <v>1709.81952</v>
      </c>
      <c r="C44" s="107">
        <v>0</v>
      </c>
      <c r="D44" s="107">
        <v>1709.81952</v>
      </c>
    </row>
    <row r="45" spans="1:4" s="15" customFormat="1" ht="3.15" customHeight="1">
      <c r="A45" s="62"/>
      <c r="B45" s="108"/>
      <c r="C45" s="108"/>
      <c r="D45" s="108"/>
    </row>
    <row r="46" spans="1:4" s="15" customFormat="1" ht="8.6999999999999993" customHeight="1">
      <c r="A46" s="57" t="s">
        <v>673</v>
      </c>
      <c r="B46" s="104">
        <v>41070.023329999996</v>
      </c>
      <c r="C46" s="104">
        <v>1530.2765300000001</v>
      </c>
      <c r="D46" s="104">
        <v>42600.299859999999</v>
      </c>
    </row>
    <row r="47" spans="1:4" s="15" customFormat="1" ht="8.6999999999999993" customHeight="1">
      <c r="A47" s="62" t="s">
        <v>674</v>
      </c>
      <c r="B47" s="107">
        <v>0</v>
      </c>
      <c r="C47" s="107">
        <v>0</v>
      </c>
      <c r="D47" s="107">
        <v>0</v>
      </c>
    </row>
    <row r="48" spans="1:4" s="15" customFormat="1" ht="8.6999999999999993" customHeight="1">
      <c r="A48" s="62" t="s">
        <v>670</v>
      </c>
      <c r="B48" s="107">
        <v>0</v>
      </c>
      <c r="C48" s="107">
        <v>0</v>
      </c>
      <c r="D48" s="107">
        <v>0</v>
      </c>
    </row>
    <row r="49" spans="1:4" s="15" customFormat="1" ht="8.6999999999999993" customHeight="1">
      <c r="A49" s="62" t="s">
        <v>671</v>
      </c>
      <c r="B49" s="107">
        <v>37217.876420000001</v>
      </c>
      <c r="C49" s="107">
        <v>1510.73153</v>
      </c>
      <c r="D49" s="107">
        <v>38728.607950000005</v>
      </c>
    </row>
    <row r="50" spans="1:4" s="15" customFormat="1" ht="8.6999999999999993" customHeight="1">
      <c r="A50" s="62" t="s">
        <v>675</v>
      </c>
      <c r="B50" s="107">
        <v>3852.1469099999999</v>
      </c>
      <c r="C50" s="107">
        <v>19.545000000000002</v>
      </c>
      <c r="D50" s="107">
        <v>3871.69191</v>
      </c>
    </row>
    <row r="51" spans="1:4" s="15" customFormat="1" ht="3.15" customHeight="1">
      <c r="A51" s="62"/>
      <c r="B51" s="108"/>
      <c r="C51" s="108"/>
      <c r="D51" s="108"/>
    </row>
    <row r="52" spans="1:4" s="15" customFormat="1" ht="11.25" customHeight="1">
      <c r="A52" s="68" t="s">
        <v>676</v>
      </c>
      <c r="B52" s="107">
        <v>0</v>
      </c>
      <c r="C52" s="107">
        <v>0</v>
      </c>
      <c r="D52" s="107">
        <v>0</v>
      </c>
    </row>
    <row r="53" spans="1:4" s="15" customFormat="1" ht="7.5" customHeight="1">
      <c r="A53" s="68"/>
      <c r="B53" s="107"/>
      <c r="C53" s="107"/>
      <c r="D53" s="107"/>
    </row>
    <row r="54" spans="1:4" s="15" customFormat="1" ht="8.6999999999999993" customHeight="1">
      <c r="A54" s="57" t="s">
        <v>677</v>
      </c>
      <c r="B54" s="104">
        <v>95115.840079999994</v>
      </c>
      <c r="C54" s="104">
        <v>3381.4931499999998</v>
      </c>
      <c r="D54" s="104">
        <v>98497.333230000004</v>
      </c>
    </row>
    <row r="55" spans="1:4" s="15" customFormat="1" ht="3.15" customHeight="1">
      <c r="A55" s="64"/>
      <c r="B55" s="108"/>
      <c r="C55" s="108"/>
      <c r="D55" s="108"/>
    </row>
    <row r="56" spans="1:4" s="15" customFormat="1" ht="8.6999999999999993" customHeight="1">
      <c r="A56" s="57" t="s">
        <v>678</v>
      </c>
      <c r="B56" s="104">
        <v>50854.228779999998</v>
      </c>
      <c r="C56" s="104">
        <v>1676.3420700000001</v>
      </c>
      <c r="D56" s="104">
        <v>52530.570850000004</v>
      </c>
    </row>
    <row r="57" spans="1:4" s="15" customFormat="1" ht="8.6999999999999993" customHeight="1">
      <c r="A57" s="62" t="s">
        <v>679</v>
      </c>
      <c r="B57" s="107">
        <v>40482.918560000006</v>
      </c>
      <c r="C57" s="107">
        <v>6.2212200000000006</v>
      </c>
      <c r="D57" s="107">
        <v>40489.139779999998</v>
      </c>
    </row>
    <row r="58" spans="1:4" s="15" customFormat="1" ht="8.6999999999999993" customHeight="1">
      <c r="A58" s="62" t="s">
        <v>680</v>
      </c>
      <c r="B58" s="107">
        <v>309.96931999999998</v>
      </c>
      <c r="C58" s="107">
        <v>0</v>
      </c>
      <c r="D58" s="107">
        <v>309.96931999999998</v>
      </c>
    </row>
    <row r="59" spans="1:4" s="15" customFormat="1" ht="8.6999999999999993" customHeight="1">
      <c r="A59" s="62" t="s">
        <v>681</v>
      </c>
      <c r="B59" s="107">
        <v>9733.5330199999989</v>
      </c>
      <c r="C59" s="107">
        <v>1670.12085</v>
      </c>
      <c r="D59" s="107">
        <v>11403.653869999998</v>
      </c>
    </row>
    <row r="60" spans="1:4" s="15" customFormat="1" ht="8.6999999999999993" customHeight="1">
      <c r="A60" s="62" t="s">
        <v>682</v>
      </c>
      <c r="B60" s="107">
        <v>327.80788000000001</v>
      </c>
      <c r="C60" s="107">
        <v>0</v>
      </c>
      <c r="D60" s="107">
        <v>327.80788000000001</v>
      </c>
    </row>
    <row r="61" spans="1:4" s="15" customFormat="1" ht="3.15" customHeight="1">
      <c r="A61" s="62"/>
      <c r="B61" s="107"/>
      <c r="C61" s="107"/>
      <c r="D61" s="107"/>
    </row>
    <row r="62" spans="1:4" s="15" customFormat="1" ht="8.6999999999999993" customHeight="1">
      <c r="A62" s="57" t="s">
        <v>683</v>
      </c>
      <c r="B62" s="104">
        <v>44261.611299999997</v>
      </c>
      <c r="C62" s="104">
        <v>1705.1510800000001</v>
      </c>
      <c r="D62" s="104">
        <v>45966.76238</v>
      </c>
    </row>
    <row r="63" spans="1:4" s="15" customFormat="1" ht="3.15" customHeight="1">
      <c r="A63" s="62"/>
      <c r="B63" s="107"/>
      <c r="C63" s="107"/>
      <c r="D63" s="107"/>
    </row>
    <row r="64" spans="1:4" s="15" customFormat="1" ht="8.6999999999999993" customHeight="1">
      <c r="A64" s="57" t="s">
        <v>684</v>
      </c>
      <c r="B64" s="104">
        <v>3069.6655099999998</v>
      </c>
      <c r="C64" s="104">
        <v>70.198940000000007</v>
      </c>
      <c r="D64" s="104">
        <v>3139.86445</v>
      </c>
    </row>
    <row r="65" spans="1:5" s="15" customFormat="1" ht="8.6999999999999993" customHeight="1">
      <c r="A65" s="62" t="s">
        <v>685</v>
      </c>
      <c r="B65" s="107">
        <v>0</v>
      </c>
      <c r="C65" s="107">
        <v>0</v>
      </c>
      <c r="D65" s="107">
        <v>0</v>
      </c>
    </row>
    <row r="66" spans="1:5" s="15" customFormat="1" ht="8.6999999999999993" customHeight="1">
      <c r="A66" s="62" t="s">
        <v>686</v>
      </c>
      <c r="B66" s="107">
        <v>0</v>
      </c>
      <c r="C66" s="107">
        <v>0</v>
      </c>
      <c r="D66" s="107">
        <v>0</v>
      </c>
    </row>
    <row r="67" spans="1:5" s="15" customFormat="1" ht="8.6999999999999993" customHeight="1">
      <c r="A67" s="62" t="s">
        <v>687</v>
      </c>
      <c r="B67" s="107">
        <v>-27.077729999999999</v>
      </c>
      <c r="C67" s="107">
        <v>69.325869999999995</v>
      </c>
      <c r="D67" s="107">
        <v>42.248139999999999</v>
      </c>
    </row>
    <row r="68" spans="1:5" s="15" customFormat="1" ht="8.6999999999999993" customHeight="1">
      <c r="A68" s="62" t="s">
        <v>688</v>
      </c>
      <c r="B68" s="107">
        <v>0</v>
      </c>
      <c r="C68" s="107">
        <v>0</v>
      </c>
      <c r="D68" s="107">
        <v>0</v>
      </c>
    </row>
    <row r="69" spans="1:5" s="15" customFormat="1" ht="8.6999999999999993" customHeight="1">
      <c r="A69" s="62" t="s">
        <v>689</v>
      </c>
      <c r="B69" s="107">
        <v>1580.9997000000001</v>
      </c>
      <c r="C69" s="107">
        <v>0.87307000000000001</v>
      </c>
      <c r="D69" s="107">
        <v>1581.8727699999999</v>
      </c>
    </row>
    <row r="70" spans="1:5" s="15" customFormat="1" ht="8.6999999999999993" customHeight="1">
      <c r="A70" s="62" t="s">
        <v>690</v>
      </c>
      <c r="B70" s="107">
        <v>614.63881000000003</v>
      </c>
      <c r="C70" s="107">
        <v>0</v>
      </c>
      <c r="D70" s="107">
        <v>614.63881000000003</v>
      </c>
    </row>
    <row r="71" spans="1:5" s="15" customFormat="1" ht="8.6999999999999993" customHeight="1">
      <c r="A71" s="62" t="s">
        <v>691</v>
      </c>
      <c r="B71" s="107">
        <v>901.10473000000002</v>
      </c>
      <c r="C71" s="107">
        <v>0</v>
      </c>
      <c r="D71" s="107">
        <v>901.10473000000002</v>
      </c>
    </row>
    <row r="72" spans="1:5" s="15" customFormat="1" ht="3.15" customHeight="1">
      <c r="A72" s="62"/>
      <c r="B72" s="107"/>
      <c r="C72" s="107"/>
      <c r="D72" s="107"/>
    </row>
    <row r="73" spans="1:5" s="15" customFormat="1" ht="8.6999999999999993" customHeight="1">
      <c r="A73" s="66" t="s">
        <v>692</v>
      </c>
      <c r="B73" s="104">
        <v>1992.58422</v>
      </c>
      <c r="C73" s="104">
        <v>183.70141000000001</v>
      </c>
      <c r="D73" s="104">
        <v>2176.2856299999999</v>
      </c>
      <c r="E73" s="105"/>
    </row>
    <row r="74" spans="1:5" s="15" customFormat="1" ht="4.6500000000000004" customHeight="1">
      <c r="A74" s="62"/>
      <c r="B74" s="107"/>
      <c r="C74" s="107"/>
      <c r="D74" s="107"/>
    </row>
    <row r="75" spans="1:5" s="15" customFormat="1" ht="8.6999999999999993" customHeight="1">
      <c r="A75" s="109" t="s">
        <v>693</v>
      </c>
      <c r="B75" s="104">
        <v>43184.530009999995</v>
      </c>
      <c r="C75" s="104">
        <v>1818.65355</v>
      </c>
      <c r="D75" s="104">
        <v>45003.183560000005</v>
      </c>
    </row>
    <row r="76" spans="1:5" s="15" customFormat="1" ht="3.9" customHeight="1">
      <c r="A76" s="64"/>
      <c r="B76" s="108"/>
      <c r="C76" s="108"/>
      <c r="D76" s="108"/>
    </row>
    <row r="77" spans="1:5" s="15" customFormat="1" ht="8.6999999999999993" customHeight="1">
      <c r="A77" s="62" t="s">
        <v>694</v>
      </c>
      <c r="B77" s="107">
        <v>7652.6345700000002</v>
      </c>
      <c r="C77" s="107">
        <v>0</v>
      </c>
      <c r="D77" s="107">
        <v>7652.6345700000002</v>
      </c>
    </row>
    <row r="78" spans="1:5" s="15" customFormat="1" ht="3.9" customHeight="1">
      <c r="A78" s="62"/>
      <c r="B78" s="107"/>
      <c r="C78" s="107"/>
      <c r="D78" s="107"/>
    </row>
    <row r="79" spans="1:5" s="15" customFormat="1" ht="8.6999999999999993" customHeight="1">
      <c r="A79" s="68" t="s">
        <v>695</v>
      </c>
      <c r="B79" s="108">
        <v>35531.89544</v>
      </c>
      <c r="C79" s="108">
        <v>1818.65355</v>
      </c>
      <c r="D79" s="108">
        <v>37350.548990000003</v>
      </c>
    </row>
    <row r="80" spans="1:5" s="16" customFormat="1" ht="3.75" customHeight="1" thickBot="1">
      <c r="A80" s="91"/>
      <c r="B80" s="110"/>
      <c r="C80" s="110"/>
      <c r="D80" s="110"/>
    </row>
    <row r="81" spans="1:6" s="16" customFormat="1" ht="15.75" customHeight="1">
      <c r="A81" s="111" t="s">
        <v>696</v>
      </c>
      <c r="B81" s="112"/>
      <c r="C81" s="112"/>
      <c r="D81" s="112"/>
    </row>
    <row r="82" spans="1:6" s="16" customFormat="1">
      <c r="A82" s="99"/>
      <c r="B82" s="113"/>
      <c r="C82" s="113"/>
      <c r="D82" s="113"/>
    </row>
    <row r="83" spans="1:6" s="16" customFormat="1">
      <c r="A83" s="99"/>
      <c r="B83" s="113"/>
      <c r="C83" s="113"/>
      <c r="D83" s="113"/>
      <c r="E83" s="114"/>
      <c r="F83" s="114"/>
    </row>
    <row r="84" spans="1:6" s="16" customFormat="1">
      <c r="A84" s="99"/>
      <c r="B84" s="115"/>
      <c r="C84" s="115"/>
      <c r="D84" s="115"/>
    </row>
    <row r="85" spans="1:6" s="16" customFormat="1">
      <c r="A85" s="99"/>
      <c r="B85" s="116"/>
      <c r="C85" s="116"/>
      <c r="D85" s="116"/>
      <c r="E85" s="114"/>
    </row>
    <row r="86" spans="1:6" s="16" customFormat="1">
      <c r="A86" s="99"/>
      <c r="B86" s="99"/>
      <c r="C86" s="99"/>
      <c r="D86" s="99"/>
    </row>
    <row r="87" spans="1:6" s="16" customFormat="1">
      <c r="A87" s="99"/>
      <c r="B87" s="99"/>
      <c r="C87" s="99"/>
      <c r="D87" s="99"/>
    </row>
    <row r="88" spans="1:6" s="16" customFormat="1">
      <c r="A88" s="99"/>
      <c r="B88" s="99"/>
      <c r="C88" s="99"/>
      <c r="D88" s="99"/>
    </row>
  </sheetData>
  <mergeCells count="5">
    <mergeCell ref="A1:D1"/>
    <mergeCell ref="A2:D2"/>
    <mergeCell ref="A3:D3"/>
    <mergeCell ref="A4:D4"/>
    <mergeCell ref="B6:D6"/>
  </mergeCells>
  <hyperlinks>
    <hyperlink ref="A1:D1" location="Índice!A1" display="Volver al Índice" xr:uid="{5E475844-8F92-469D-9B2B-283944DFF51B}"/>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D1B45-3CE3-426C-90EC-468867EF4358}">
  <sheetPr codeName="Hoja11"/>
  <dimension ref="A1:G139"/>
  <sheetViews>
    <sheetView showGridLines="0" zoomScaleNormal="100" workbookViewId="0">
      <selection sqref="A1:D1"/>
    </sheetView>
  </sheetViews>
  <sheetFormatPr baseColWidth="10" defaultColWidth="11.33203125" defaultRowHeight="13.8"/>
  <cols>
    <col min="1" max="1" width="70.6640625" style="53" customWidth="1"/>
    <col min="2" max="4" width="27.6640625" style="53" customWidth="1"/>
    <col min="5" max="5" width="23.33203125" style="46" bestFit="1" customWidth="1"/>
    <col min="6" max="6" width="24.88671875" style="7" bestFit="1" customWidth="1"/>
    <col min="7" max="7" width="22.33203125" style="7" bestFit="1" customWidth="1"/>
    <col min="8" max="16384" width="11.33203125" style="7"/>
  </cols>
  <sheetData>
    <row r="1" spans="1:6" ht="17.100000000000001" customHeight="1">
      <c r="A1" s="303" t="s">
        <v>781</v>
      </c>
      <c r="B1" s="303"/>
      <c r="C1" s="303"/>
      <c r="D1" s="303"/>
    </row>
    <row r="2" spans="1:6" s="48" customFormat="1" ht="24" customHeight="1">
      <c r="A2" s="295" t="s">
        <v>700</v>
      </c>
      <c r="B2" s="295"/>
      <c r="C2" s="295"/>
      <c r="D2" s="295"/>
      <c r="E2" s="47"/>
    </row>
    <row r="3" spans="1:6" s="50" customFormat="1" ht="18" customHeight="1">
      <c r="A3" s="305">
        <v>45900</v>
      </c>
      <c r="B3" s="305"/>
      <c r="C3" s="305"/>
      <c r="D3" s="305"/>
      <c r="E3" s="49"/>
    </row>
    <row r="4" spans="1:6" s="52" customFormat="1" ht="15" customHeight="1">
      <c r="A4" s="298" t="s">
        <v>546</v>
      </c>
      <c r="B4" s="299"/>
      <c r="C4" s="299"/>
      <c r="D4" s="299"/>
      <c r="E4" s="51"/>
    </row>
    <row r="5" spans="1:6" ht="3.9" customHeight="1" thickBot="1"/>
    <row r="6" spans="1:6" ht="18" customHeight="1">
      <c r="A6" s="300" t="s">
        <v>547</v>
      </c>
      <c r="B6" s="307" t="s">
        <v>701</v>
      </c>
      <c r="C6" s="307"/>
      <c r="D6" s="307"/>
    </row>
    <row r="7" spans="1:6" ht="14.1" customHeight="1">
      <c r="A7" s="301"/>
      <c r="B7" s="54" t="s">
        <v>549</v>
      </c>
      <c r="C7" s="54" t="s">
        <v>550</v>
      </c>
      <c r="D7" s="54" t="s">
        <v>551</v>
      </c>
    </row>
    <row r="8" spans="1:6" ht="3.15" customHeight="1">
      <c r="A8" s="55"/>
      <c r="B8" s="56"/>
      <c r="C8" s="56"/>
      <c r="D8" s="56"/>
    </row>
    <row r="9" spans="1:6" s="61" customFormat="1" ht="9.75" customHeight="1">
      <c r="A9" s="57" t="s">
        <v>552</v>
      </c>
      <c r="B9" s="58">
        <v>897775.79399999999</v>
      </c>
      <c r="C9" s="58">
        <v>454439.27500000002</v>
      </c>
      <c r="D9" s="58">
        <v>1352215.0689999999</v>
      </c>
      <c r="E9" s="118"/>
      <c r="F9" s="60"/>
    </row>
    <row r="10" spans="1:6" s="61" customFormat="1" ht="9.75" customHeight="1">
      <c r="A10" s="62" t="s">
        <v>553</v>
      </c>
      <c r="B10" s="63">
        <v>0</v>
      </c>
      <c r="C10" s="63">
        <v>0</v>
      </c>
      <c r="D10" s="63">
        <v>0</v>
      </c>
      <c r="E10" s="59"/>
      <c r="F10" s="60"/>
    </row>
    <row r="11" spans="1:6" s="61" customFormat="1" ht="9.75" customHeight="1">
      <c r="A11" s="62" t="s">
        <v>554</v>
      </c>
      <c r="B11" s="63">
        <v>897736.63300000003</v>
      </c>
      <c r="C11" s="63">
        <v>11969.177</v>
      </c>
      <c r="D11" s="63">
        <v>909705.81099999999</v>
      </c>
      <c r="E11" s="118"/>
      <c r="F11" s="60"/>
    </row>
    <row r="12" spans="1:6" s="61" customFormat="1" ht="9.75" customHeight="1">
      <c r="A12" s="62" t="s">
        <v>555</v>
      </c>
      <c r="B12" s="63">
        <v>0</v>
      </c>
      <c r="C12" s="63">
        <v>0</v>
      </c>
      <c r="D12" s="63">
        <v>0</v>
      </c>
      <c r="E12" s="59"/>
      <c r="F12" s="60"/>
    </row>
    <row r="13" spans="1:6" s="61" customFormat="1" ht="9.75" customHeight="1">
      <c r="A13" s="62" t="s">
        <v>556</v>
      </c>
      <c r="B13" s="63">
        <v>39.159999999999997</v>
      </c>
      <c r="C13" s="63">
        <v>442470.09700000001</v>
      </c>
      <c r="D13" s="63">
        <v>442509.25799999997</v>
      </c>
      <c r="E13" s="59"/>
      <c r="F13" s="60"/>
    </row>
    <row r="14" spans="1:6" s="61" customFormat="1" ht="3.15" customHeight="1">
      <c r="A14" s="62"/>
      <c r="B14" s="63"/>
      <c r="C14" s="63"/>
      <c r="D14" s="63"/>
      <c r="E14" s="59"/>
      <c r="F14" s="60"/>
    </row>
    <row r="15" spans="1:6" s="61" customFormat="1" ht="9.75" customHeight="1">
      <c r="A15" s="64" t="s">
        <v>557</v>
      </c>
      <c r="B15" s="65">
        <v>0</v>
      </c>
      <c r="C15" s="65">
        <v>0</v>
      </c>
      <c r="D15" s="65">
        <v>0</v>
      </c>
      <c r="E15" s="59"/>
      <c r="F15" s="60"/>
    </row>
    <row r="16" spans="1:6" s="61" customFormat="1" ht="3.15" customHeight="1">
      <c r="A16" s="64"/>
      <c r="B16" s="65"/>
      <c r="C16" s="65"/>
      <c r="D16" s="65"/>
      <c r="E16" s="59"/>
      <c r="F16" s="60"/>
    </row>
    <row r="17" spans="1:7" s="61" customFormat="1" ht="9.75" customHeight="1">
      <c r="A17" s="66" t="s">
        <v>558</v>
      </c>
      <c r="B17" s="58">
        <v>287247.67800000001</v>
      </c>
      <c r="C17" s="58">
        <v>68124.577000000005</v>
      </c>
      <c r="D17" s="58">
        <v>355372.25599999999</v>
      </c>
      <c r="E17" s="59"/>
      <c r="F17" s="60"/>
    </row>
    <row r="18" spans="1:7" s="61" customFormat="1" ht="9.75" customHeight="1">
      <c r="A18" s="67" t="s">
        <v>559</v>
      </c>
      <c r="B18" s="63">
        <v>0</v>
      </c>
      <c r="C18" s="63">
        <v>0</v>
      </c>
      <c r="D18" s="63">
        <v>0</v>
      </c>
      <c r="E18" s="59"/>
      <c r="F18" s="60"/>
    </row>
    <row r="19" spans="1:7" s="61" customFormat="1" ht="9.75" customHeight="1">
      <c r="A19" s="67" t="s">
        <v>560</v>
      </c>
      <c r="B19" s="63">
        <v>265841.12699999998</v>
      </c>
      <c r="C19" s="63">
        <v>46809.326000000001</v>
      </c>
      <c r="D19" s="63">
        <v>312650.45299999998</v>
      </c>
      <c r="E19" s="59"/>
      <c r="F19" s="60"/>
    </row>
    <row r="20" spans="1:7" s="61" customFormat="1" ht="9.75" customHeight="1">
      <c r="A20" s="67" t="s">
        <v>561</v>
      </c>
      <c r="B20" s="63">
        <v>21406.550999999999</v>
      </c>
      <c r="C20" s="63">
        <v>21315.251</v>
      </c>
      <c r="D20" s="63">
        <v>42721.802000000003</v>
      </c>
      <c r="E20" s="59"/>
      <c r="F20" s="60"/>
    </row>
    <row r="21" spans="1:7" s="61" customFormat="1" ht="9.75" customHeight="1">
      <c r="A21" s="67" t="s">
        <v>562</v>
      </c>
      <c r="B21" s="63">
        <v>0</v>
      </c>
      <c r="C21" s="63">
        <v>0</v>
      </c>
      <c r="D21" s="63">
        <v>0</v>
      </c>
      <c r="E21" s="59"/>
      <c r="F21" s="60"/>
    </row>
    <row r="22" spans="1:7" s="61" customFormat="1" ht="9.75" customHeight="1">
      <c r="A22" s="67" t="s">
        <v>563</v>
      </c>
      <c r="B22" s="63">
        <v>0</v>
      </c>
      <c r="C22" s="63">
        <v>0</v>
      </c>
      <c r="D22" s="63">
        <v>0</v>
      </c>
      <c r="E22" s="59"/>
      <c r="F22" s="60"/>
    </row>
    <row r="23" spans="1:7" s="61" customFormat="1" ht="3.15" customHeight="1">
      <c r="A23" s="62"/>
      <c r="B23" s="63"/>
      <c r="C23" s="63"/>
      <c r="D23" s="63"/>
      <c r="E23" s="59"/>
      <c r="F23" s="60"/>
    </row>
    <row r="24" spans="1:7" s="61" customFormat="1" ht="9.75" customHeight="1">
      <c r="A24" s="66" t="s">
        <v>564</v>
      </c>
      <c r="B24" s="58">
        <v>14179.828</v>
      </c>
      <c r="C24" s="58">
        <v>5.915</v>
      </c>
      <c r="D24" s="58">
        <v>14185.743</v>
      </c>
      <c r="E24" s="118"/>
      <c r="F24" s="118"/>
      <c r="G24" s="117"/>
    </row>
    <row r="25" spans="1:7" s="61" customFormat="1" ht="9.75" customHeight="1">
      <c r="A25" s="64" t="s">
        <v>565</v>
      </c>
      <c r="B25" s="65">
        <v>13568.053</v>
      </c>
      <c r="C25" s="65">
        <v>4.1310000000000002</v>
      </c>
      <c r="D25" s="65">
        <v>13572.183999999999</v>
      </c>
      <c r="E25" s="118"/>
      <c r="F25" s="60"/>
    </row>
    <row r="26" spans="1:7" s="61" customFormat="1" ht="9.75" customHeight="1">
      <c r="A26" s="62" t="s">
        <v>566</v>
      </c>
      <c r="B26" s="63">
        <v>0</v>
      </c>
      <c r="C26" s="63">
        <v>0</v>
      </c>
      <c r="D26" s="63">
        <v>0</v>
      </c>
      <c r="E26" s="59"/>
      <c r="F26" s="60"/>
    </row>
    <row r="27" spans="1:7" s="61" customFormat="1" ht="9.75" customHeight="1">
      <c r="A27" s="62" t="s">
        <v>567</v>
      </c>
      <c r="B27" s="63">
        <v>0</v>
      </c>
      <c r="C27" s="63">
        <v>0</v>
      </c>
      <c r="D27" s="63">
        <v>0</v>
      </c>
      <c r="E27" s="59"/>
      <c r="F27" s="60"/>
    </row>
    <row r="28" spans="1:7" s="61" customFormat="1" ht="9.75" customHeight="1">
      <c r="A28" s="62" t="s">
        <v>568</v>
      </c>
      <c r="B28" s="63">
        <v>0</v>
      </c>
      <c r="C28" s="63">
        <v>0</v>
      </c>
      <c r="D28" s="63">
        <v>0</v>
      </c>
      <c r="E28" s="118"/>
      <c r="F28" s="60"/>
    </row>
    <row r="29" spans="1:7" s="61" customFormat="1" ht="9.75" customHeight="1">
      <c r="A29" s="62" t="s">
        <v>569</v>
      </c>
      <c r="B29" s="63">
        <v>0</v>
      </c>
      <c r="C29" s="63">
        <v>0</v>
      </c>
      <c r="D29" s="63">
        <v>0</v>
      </c>
      <c r="E29" s="59"/>
      <c r="F29" s="60"/>
    </row>
    <row r="30" spans="1:7" s="61" customFormat="1" ht="9.75" customHeight="1">
      <c r="A30" s="62" t="s">
        <v>570</v>
      </c>
      <c r="B30" s="63">
        <v>0</v>
      </c>
      <c r="C30" s="63">
        <v>0</v>
      </c>
      <c r="D30" s="63">
        <v>0</v>
      </c>
      <c r="E30" s="59"/>
      <c r="F30" s="60"/>
    </row>
    <row r="31" spans="1:7" s="61" customFormat="1" ht="9.75" customHeight="1">
      <c r="A31" s="62" t="s">
        <v>571</v>
      </c>
      <c r="B31" s="63">
        <v>0</v>
      </c>
      <c r="C31" s="63">
        <v>0</v>
      </c>
      <c r="D31" s="63">
        <v>0</v>
      </c>
      <c r="E31" s="59"/>
      <c r="F31" s="60"/>
    </row>
    <row r="32" spans="1:7" s="61" customFormat="1" ht="9.75" customHeight="1">
      <c r="A32" s="62" t="s">
        <v>572</v>
      </c>
      <c r="B32" s="63">
        <v>13568.053</v>
      </c>
      <c r="C32" s="63">
        <v>4.1310000000000002</v>
      </c>
      <c r="D32" s="63">
        <v>13572.183999999999</v>
      </c>
      <c r="E32" s="59"/>
      <c r="F32" s="60"/>
    </row>
    <row r="33" spans="1:6" s="61" customFormat="1" ht="9.75" customHeight="1">
      <c r="A33" s="62" t="s">
        <v>573</v>
      </c>
      <c r="B33" s="63">
        <v>0</v>
      </c>
      <c r="C33" s="63">
        <v>0</v>
      </c>
      <c r="D33" s="63">
        <v>0</v>
      </c>
      <c r="E33" s="59"/>
      <c r="F33" s="60"/>
    </row>
    <row r="34" spans="1:6" s="61" customFormat="1" ht="9.75" customHeight="1">
      <c r="A34" s="62" t="s">
        <v>574</v>
      </c>
      <c r="B34" s="63">
        <v>0</v>
      </c>
      <c r="C34" s="63">
        <v>0</v>
      </c>
      <c r="D34" s="63">
        <v>0</v>
      </c>
      <c r="E34" s="59"/>
      <c r="F34" s="60"/>
    </row>
    <row r="35" spans="1:6" s="61" customFormat="1" ht="9.75" customHeight="1">
      <c r="A35" s="64" t="s">
        <v>575</v>
      </c>
      <c r="B35" s="65">
        <v>5171.2719999999999</v>
      </c>
      <c r="C35" s="65">
        <v>0</v>
      </c>
      <c r="D35" s="65">
        <v>5171.2719999999999</v>
      </c>
      <c r="E35" s="69"/>
      <c r="F35" s="60"/>
    </row>
    <row r="36" spans="1:6" s="61" customFormat="1" ht="9.75" customHeight="1">
      <c r="A36" s="64" t="s">
        <v>576</v>
      </c>
      <c r="B36" s="65">
        <v>92021.721000000005</v>
      </c>
      <c r="C36" s="65">
        <v>77.006</v>
      </c>
      <c r="D36" s="65">
        <v>92098.726999999999</v>
      </c>
      <c r="E36" s="59"/>
      <c r="F36" s="60"/>
    </row>
    <row r="37" spans="1:6" s="61" customFormat="1" ht="9.75" customHeight="1">
      <c r="A37" s="62" t="s">
        <v>577</v>
      </c>
      <c r="B37" s="63">
        <v>91950.142000000007</v>
      </c>
      <c r="C37" s="63">
        <v>77.006</v>
      </c>
      <c r="D37" s="63">
        <v>92027.148000000001</v>
      </c>
      <c r="E37" s="59"/>
      <c r="F37" s="60"/>
    </row>
    <row r="38" spans="1:6" s="61" customFormat="1" ht="9.75" customHeight="1">
      <c r="A38" s="62" t="s">
        <v>578</v>
      </c>
      <c r="B38" s="63">
        <v>71.578000000000003</v>
      </c>
      <c r="C38" s="63">
        <v>0</v>
      </c>
      <c r="D38" s="63">
        <v>71.578000000000003</v>
      </c>
      <c r="E38" s="59"/>
      <c r="F38" s="60"/>
    </row>
    <row r="39" spans="1:6" s="61" customFormat="1" ht="9.75" customHeight="1">
      <c r="A39" s="64" t="s">
        <v>579</v>
      </c>
      <c r="B39" s="65">
        <v>-81490.370999999999</v>
      </c>
      <c r="C39" s="65">
        <v>-62.040999999999997</v>
      </c>
      <c r="D39" s="65">
        <v>-81552.413</v>
      </c>
      <c r="E39" s="59"/>
      <c r="F39" s="60"/>
    </row>
    <row r="40" spans="1:6" s="61" customFormat="1" ht="9.75" customHeight="1">
      <c r="A40" s="64" t="s">
        <v>580</v>
      </c>
      <c r="B40" s="65">
        <v>-15090.846</v>
      </c>
      <c r="C40" s="65">
        <v>-13.18</v>
      </c>
      <c r="D40" s="65">
        <v>-15104.026</v>
      </c>
      <c r="E40" s="59"/>
      <c r="F40" s="60"/>
    </row>
    <row r="41" spans="1:6" s="61" customFormat="1" ht="3.15" customHeight="1">
      <c r="A41" s="64"/>
      <c r="B41" s="63"/>
      <c r="C41" s="63"/>
      <c r="D41" s="63"/>
      <c r="E41" s="59"/>
      <c r="F41" s="60"/>
    </row>
    <row r="42" spans="1:6" s="61" customFormat="1" ht="9.75" customHeight="1">
      <c r="A42" s="64" t="s">
        <v>581</v>
      </c>
      <c r="B42" s="65">
        <v>11339971.198000001</v>
      </c>
      <c r="C42" s="65">
        <v>40431.313999999998</v>
      </c>
      <c r="D42" s="65">
        <v>11380402.513</v>
      </c>
      <c r="E42" s="59"/>
      <c r="F42" s="60"/>
    </row>
    <row r="43" spans="1:6" s="61" customFormat="1" ht="3.15" customHeight="1">
      <c r="A43" s="64"/>
      <c r="B43" s="63"/>
      <c r="C43" s="63"/>
      <c r="D43" s="63"/>
      <c r="E43" s="59"/>
      <c r="F43" s="60"/>
    </row>
    <row r="44" spans="1:6" s="61" customFormat="1" ht="9.75" customHeight="1">
      <c r="A44" s="66" t="s">
        <v>582</v>
      </c>
      <c r="B44" s="58">
        <v>18198.751</v>
      </c>
      <c r="C44" s="58">
        <v>1737.0250000000001</v>
      </c>
      <c r="D44" s="58">
        <v>19935.776999999998</v>
      </c>
      <c r="E44" s="59"/>
      <c r="F44" s="60"/>
    </row>
    <row r="45" spans="1:6" s="61" customFormat="1" ht="9.75" customHeight="1">
      <c r="A45" s="70" t="s">
        <v>583</v>
      </c>
      <c r="B45" s="63">
        <v>0</v>
      </c>
      <c r="C45" s="63">
        <v>1616.06</v>
      </c>
      <c r="D45" s="63">
        <v>1616.06</v>
      </c>
      <c r="E45" s="59"/>
      <c r="F45" s="60"/>
    </row>
    <row r="46" spans="1:6" s="61" customFormat="1" ht="9.75" customHeight="1">
      <c r="A46" s="62" t="s">
        <v>584</v>
      </c>
      <c r="B46" s="63">
        <v>0</v>
      </c>
      <c r="C46" s="63">
        <v>0</v>
      </c>
      <c r="D46" s="63">
        <v>0</v>
      </c>
      <c r="E46" s="59"/>
      <c r="F46" s="60"/>
    </row>
    <row r="47" spans="1:6" s="61" customFormat="1" ht="9.75" customHeight="1">
      <c r="A47" s="62" t="s">
        <v>585</v>
      </c>
      <c r="B47" s="63">
        <v>0</v>
      </c>
      <c r="C47" s="63">
        <v>0</v>
      </c>
      <c r="D47" s="63">
        <v>0</v>
      </c>
      <c r="E47" s="59"/>
      <c r="F47" s="60"/>
    </row>
    <row r="48" spans="1:6" s="61" customFormat="1" ht="9.75" customHeight="1">
      <c r="A48" s="62" t="s">
        <v>586</v>
      </c>
      <c r="B48" s="63">
        <v>259.262</v>
      </c>
      <c r="C48" s="63">
        <v>0.121</v>
      </c>
      <c r="D48" s="63">
        <v>259.38299999999998</v>
      </c>
      <c r="E48" s="59"/>
      <c r="F48" s="60"/>
    </row>
    <row r="49" spans="1:6" s="61" customFormat="1" ht="9.75" customHeight="1">
      <c r="A49" s="62" t="s">
        <v>587</v>
      </c>
      <c r="B49" s="63">
        <v>17939.489000000001</v>
      </c>
      <c r="C49" s="63">
        <v>120.843</v>
      </c>
      <c r="D49" s="63">
        <v>18060.332999999999</v>
      </c>
      <c r="E49" s="59"/>
      <c r="F49" s="60"/>
    </row>
    <row r="50" spans="1:6" s="61" customFormat="1" ht="3.15" customHeight="1">
      <c r="A50" s="62"/>
      <c r="B50" s="63"/>
      <c r="C50" s="63"/>
      <c r="D50" s="63"/>
      <c r="E50" s="59"/>
      <c r="F50" s="60"/>
    </row>
    <row r="51" spans="1:6" s="61" customFormat="1" ht="9.75" customHeight="1">
      <c r="A51" s="71" t="s">
        <v>588</v>
      </c>
      <c r="B51" s="65">
        <v>0.442</v>
      </c>
      <c r="C51" s="65">
        <v>0</v>
      </c>
      <c r="D51" s="65">
        <v>0.442</v>
      </c>
      <c r="E51" s="59"/>
      <c r="F51" s="60"/>
    </row>
    <row r="52" spans="1:6" s="61" customFormat="1" ht="3.15" customHeight="1">
      <c r="A52" s="64"/>
      <c r="B52" s="65"/>
      <c r="C52" s="65"/>
      <c r="D52" s="65"/>
      <c r="E52" s="59"/>
      <c r="F52" s="60"/>
    </row>
    <row r="53" spans="1:6" s="61" customFormat="1" ht="9.75" customHeight="1">
      <c r="A53" s="68" t="s">
        <v>589</v>
      </c>
      <c r="B53" s="65">
        <v>1671.58</v>
      </c>
      <c r="C53" s="65">
        <v>0</v>
      </c>
      <c r="D53" s="65">
        <v>1671.58</v>
      </c>
      <c r="E53" s="59"/>
      <c r="F53" s="60"/>
    </row>
    <row r="54" spans="1:6" s="61" customFormat="1" ht="3.15" customHeight="1">
      <c r="A54" s="72"/>
      <c r="B54" s="65"/>
      <c r="C54" s="65"/>
      <c r="D54" s="65"/>
      <c r="E54" s="59"/>
      <c r="F54" s="60"/>
    </row>
    <row r="55" spans="1:6" s="61" customFormat="1" ht="9.75" customHeight="1">
      <c r="A55" s="68" t="s">
        <v>590</v>
      </c>
      <c r="B55" s="65">
        <v>107916.91</v>
      </c>
      <c r="C55" s="65">
        <v>272.572</v>
      </c>
      <c r="D55" s="65">
        <v>108189.48299999999</v>
      </c>
      <c r="E55" s="59"/>
      <c r="F55" s="60"/>
    </row>
    <row r="56" spans="1:6" s="61" customFormat="1" ht="3.15" customHeight="1">
      <c r="A56" s="64"/>
      <c r="B56" s="65"/>
      <c r="C56" s="65"/>
      <c r="D56" s="65"/>
      <c r="E56" s="59"/>
      <c r="F56" s="60"/>
    </row>
    <row r="57" spans="1:6" s="61" customFormat="1" ht="9.75" customHeight="1">
      <c r="A57" s="57" t="s">
        <v>591</v>
      </c>
      <c r="B57" s="58">
        <v>12666962.185000001</v>
      </c>
      <c r="C57" s="58">
        <v>565010.68099999998</v>
      </c>
      <c r="D57" s="58">
        <v>13231972.866</v>
      </c>
      <c r="E57" s="59"/>
      <c r="F57" s="60"/>
    </row>
    <row r="58" spans="1:6" s="61" customFormat="1" ht="2.25" customHeight="1">
      <c r="A58" s="73"/>
      <c r="B58" s="74"/>
      <c r="C58" s="74"/>
      <c r="D58" s="74"/>
      <c r="E58" s="59"/>
      <c r="F58" s="60"/>
    </row>
    <row r="59" spans="1:6" ht="9" customHeight="1" thickBot="1">
      <c r="A59" s="75"/>
      <c r="B59" s="76"/>
      <c r="C59" s="76"/>
      <c r="D59" s="76"/>
      <c r="F59" s="60"/>
    </row>
    <row r="60" spans="1:6" s="80" customFormat="1" ht="15" customHeight="1">
      <c r="A60" s="77" t="s">
        <v>592</v>
      </c>
      <c r="B60" s="119"/>
      <c r="C60" s="119"/>
      <c r="D60" s="119"/>
      <c r="E60" s="79"/>
      <c r="F60" s="60"/>
    </row>
    <row r="61" spans="1:6" ht="6" hidden="1" customHeight="1">
      <c r="A61" s="122"/>
      <c r="C61" s="82"/>
      <c r="F61" s="60"/>
    </row>
    <row r="62" spans="1:6" ht="17.100000000000001" hidden="1" customHeight="1">
      <c r="A62" s="294"/>
      <c r="B62" s="294"/>
      <c r="C62" s="294"/>
      <c r="D62" s="294"/>
      <c r="F62" s="60"/>
    </row>
    <row r="63" spans="1:6" s="48" customFormat="1" ht="24" customHeight="1">
      <c r="A63" s="295" t="s">
        <v>700</v>
      </c>
      <c r="B63" s="295"/>
      <c r="C63" s="295"/>
      <c r="D63" s="295"/>
      <c r="E63" s="47"/>
      <c r="F63" s="60"/>
    </row>
    <row r="64" spans="1:6" s="50" customFormat="1" ht="17.100000000000001" customHeight="1">
      <c r="A64" s="296">
        <v>45900</v>
      </c>
      <c r="B64" s="297"/>
      <c r="C64" s="297"/>
      <c r="D64" s="297"/>
      <c r="E64" s="49"/>
      <c r="F64" s="60"/>
    </row>
    <row r="65" spans="1:6" s="5" customFormat="1" ht="15" customHeight="1">
      <c r="A65" s="298" t="s">
        <v>546</v>
      </c>
      <c r="B65" s="299"/>
      <c r="C65" s="299"/>
      <c r="D65" s="299"/>
      <c r="E65" s="83"/>
      <c r="F65" s="60"/>
    </row>
    <row r="66" spans="1:6" ht="3.9" customHeight="1" thickBot="1">
      <c r="F66" s="60"/>
    </row>
    <row r="67" spans="1:6" ht="14.1" customHeight="1">
      <c r="A67" s="300" t="s">
        <v>593</v>
      </c>
      <c r="B67" s="307" t="s">
        <v>701</v>
      </c>
      <c r="C67" s="307"/>
      <c r="D67" s="307"/>
      <c r="F67" s="60"/>
    </row>
    <row r="68" spans="1:6" ht="14.1" customHeight="1">
      <c r="A68" s="301"/>
      <c r="B68" s="54" t="s">
        <v>549</v>
      </c>
      <c r="C68" s="54" t="s">
        <v>550</v>
      </c>
      <c r="D68" s="54" t="s">
        <v>551</v>
      </c>
      <c r="F68" s="60"/>
    </row>
    <row r="69" spans="1:6" ht="2.1" customHeight="1">
      <c r="A69" s="55"/>
      <c r="B69" s="84">
        <v>100</v>
      </c>
      <c r="C69" s="84">
        <v>200</v>
      </c>
      <c r="D69" s="84">
        <v>300</v>
      </c>
      <c r="F69" s="60"/>
    </row>
    <row r="70" spans="1:6" s="61" customFormat="1" ht="10.199999999999999" customHeight="1">
      <c r="A70" s="85" t="s">
        <v>594</v>
      </c>
      <c r="B70" s="58">
        <v>0</v>
      </c>
      <c r="C70" s="58">
        <v>0</v>
      </c>
      <c r="D70" s="58">
        <v>0</v>
      </c>
      <c r="E70" s="59"/>
      <c r="F70" s="60"/>
    </row>
    <row r="71" spans="1:6" s="61" customFormat="1" ht="2.1" customHeight="1">
      <c r="A71" s="86"/>
      <c r="B71" s="65"/>
      <c r="C71" s="65"/>
      <c r="D71" s="65"/>
      <c r="E71" s="59"/>
      <c r="F71" s="60"/>
    </row>
    <row r="72" spans="1:6" s="61" customFormat="1" ht="10.199999999999999" customHeight="1">
      <c r="A72" s="86" t="s">
        <v>595</v>
      </c>
      <c r="B72" s="65">
        <v>0</v>
      </c>
      <c r="C72" s="65">
        <v>0</v>
      </c>
      <c r="D72" s="65">
        <v>0</v>
      </c>
      <c r="E72" s="59"/>
      <c r="F72" s="60"/>
    </row>
    <row r="73" spans="1:6" s="61" customFormat="1" ht="10.199999999999999" customHeight="1">
      <c r="A73" s="86" t="s">
        <v>596</v>
      </c>
      <c r="B73" s="65">
        <v>0</v>
      </c>
      <c r="C73" s="65">
        <v>0</v>
      </c>
      <c r="D73" s="65">
        <v>0</v>
      </c>
      <c r="E73" s="59"/>
      <c r="F73" s="60"/>
    </row>
    <row r="74" spans="1:6" s="61" customFormat="1" ht="10.199999999999999" customHeight="1">
      <c r="A74" s="86" t="s">
        <v>597</v>
      </c>
      <c r="B74" s="65">
        <v>0</v>
      </c>
      <c r="C74" s="65">
        <v>0</v>
      </c>
      <c r="D74" s="65">
        <v>0</v>
      </c>
      <c r="E74" s="59"/>
      <c r="F74" s="60"/>
    </row>
    <row r="75" spans="1:6" s="61" customFormat="1" ht="10.199999999999999" customHeight="1">
      <c r="A75" s="87" t="s">
        <v>598</v>
      </c>
      <c r="B75" s="63">
        <v>0</v>
      </c>
      <c r="C75" s="63">
        <v>0</v>
      </c>
      <c r="D75" s="63">
        <v>0</v>
      </c>
      <c r="E75" s="59"/>
      <c r="F75" s="60"/>
    </row>
    <row r="76" spans="1:6" s="61" customFormat="1" ht="10.199999999999999" customHeight="1">
      <c r="A76" s="87" t="s">
        <v>599</v>
      </c>
      <c r="B76" s="63">
        <v>0</v>
      </c>
      <c r="C76" s="63">
        <v>0</v>
      </c>
      <c r="D76" s="63">
        <v>0</v>
      </c>
      <c r="E76" s="59"/>
      <c r="F76" s="60"/>
    </row>
    <row r="77" spans="1:6" s="61" customFormat="1" ht="10.199999999999999" customHeight="1">
      <c r="A77" s="87" t="s">
        <v>600</v>
      </c>
      <c r="B77" s="63">
        <v>0</v>
      </c>
      <c r="C77" s="63">
        <v>0</v>
      </c>
      <c r="D77" s="63">
        <v>0</v>
      </c>
      <c r="E77" s="59"/>
      <c r="F77" s="60"/>
    </row>
    <row r="78" spans="1:6" s="61" customFormat="1" ht="10.199999999999999" customHeight="1">
      <c r="A78" s="87" t="s">
        <v>601</v>
      </c>
      <c r="B78" s="63">
        <v>0</v>
      </c>
      <c r="C78" s="63">
        <v>0</v>
      </c>
      <c r="D78" s="63">
        <v>0</v>
      </c>
      <c r="E78" s="59"/>
      <c r="F78" s="60"/>
    </row>
    <row r="79" spans="1:6" s="61" customFormat="1" ht="10.199999999999999" customHeight="1">
      <c r="A79" s="86" t="s">
        <v>602</v>
      </c>
      <c r="B79" s="65">
        <v>0</v>
      </c>
      <c r="C79" s="65">
        <v>0</v>
      </c>
      <c r="D79" s="65">
        <v>0</v>
      </c>
      <c r="E79" s="59"/>
      <c r="F79" s="60"/>
    </row>
    <row r="80" spans="1:6" s="61" customFormat="1" ht="10.199999999999999" customHeight="1">
      <c r="A80" s="86" t="s">
        <v>603</v>
      </c>
      <c r="B80" s="65">
        <v>0</v>
      </c>
      <c r="C80" s="65">
        <v>0</v>
      </c>
      <c r="D80" s="65">
        <v>0</v>
      </c>
      <c r="E80" s="59"/>
      <c r="F80" s="60"/>
    </row>
    <row r="81" spans="1:6" s="61" customFormat="1" ht="10.199999999999999" customHeight="1">
      <c r="A81" s="87" t="s">
        <v>604</v>
      </c>
      <c r="B81" s="63">
        <v>0</v>
      </c>
      <c r="C81" s="63">
        <v>0</v>
      </c>
      <c r="D81" s="63">
        <v>0</v>
      </c>
      <c r="E81" s="59"/>
      <c r="F81" s="60"/>
    </row>
    <row r="82" spans="1:6" s="61" customFormat="1" ht="10.199999999999999" customHeight="1">
      <c r="A82" s="87" t="s">
        <v>605</v>
      </c>
      <c r="B82" s="63">
        <v>0</v>
      </c>
      <c r="C82" s="63">
        <v>0</v>
      </c>
      <c r="D82" s="63">
        <v>0</v>
      </c>
      <c r="E82" s="59"/>
      <c r="F82" s="60"/>
    </row>
    <row r="83" spans="1:6" s="61" customFormat="1" ht="3.15" customHeight="1">
      <c r="A83" s="87"/>
      <c r="B83" s="63"/>
      <c r="C83" s="63"/>
      <c r="D83" s="63"/>
      <c r="E83" s="59"/>
      <c r="F83" s="60"/>
    </row>
    <row r="84" spans="1:6" s="61" customFormat="1" ht="10.199999999999999" customHeight="1">
      <c r="A84" s="88" t="s">
        <v>606</v>
      </c>
      <c r="B84" s="58">
        <v>0</v>
      </c>
      <c r="C84" s="58">
        <v>0</v>
      </c>
      <c r="D84" s="58">
        <v>0</v>
      </c>
      <c r="E84" s="59"/>
      <c r="F84" s="60"/>
    </row>
    <row r="85" spans="1:6" s="61" customFormat="1" ht="10.199999999999999" customHeight="1">
      <c r="A85" s="87" t="s">
        <v>607</v>
      </c>
      <c r="B85" s="63">
        <v>0</v>
      </c>
      <c r="C85" s="63">
        <v>0</v>
      </c>
      <c r="D85" s="63">
        <v>0</v>
      </c>
      <c r="E85" s="59"/>
      <c r="F85" s="60"/>
    </row>
    <row r="86" spans="1:6" s="61" customFormat="1" ht="10.199999999999999" customHeight="1">
      <c r="A86" s="87" t="s">
        <v>608</v>
      </c>
      <c r="B86" s="63">
        <v>0</v>
      </c>
      <c r="C86" s="63">
        <v>0</v>
      </c>
      <c r="D86" s="63">
        <v>0</v>
      </c>
      <c r="E86" s="59"/>
      <c r="F86" s="60"/>
    </row>
    <row r="87" spans="1:6" s="61" customFormat="1" ht="10.199999999999999" customHeight="1">
      <c r="A87" s="87" t="s">
        <v>609</v>
      </c>
      <c r="B87" s="63">
        <v>0</v>
      </c>
      <c r="C87" s="63">
        <v>0</v>
      </c>
      <c r="D87" s="63">
        <v>0</v>
      </c>
      <c r="E87" s="59"/>
      <c r="F87" s="60"/>
    </row>
    <row r="88" spans="1:6" s="61" customFormat="1" ht="3.15" customHeight="1">
      <c r="A88" s="87"/>
      <c r="B88" s="63"/>
      <c r="C88" s="63"/>
      <c r="D88" s="63"/>
      <c r="E88" s="59"/>
      <c r="F88" s="60"/>
    </row>
    <row r="89" spans="1:6" s="61" customFormat="1" ht="10.199999999999999" customHeight="1">
      <c r="A89" s="86" t="s">
        <v>557</v>
      </c>
      <c r="B89" s="65">
        <v>0</v>
      </c>
      <c r="C89" s="65">
        <v>0</v>
      </c>
      <c r="D89" s="65">
        <v>0</v>
      </c>
      <c r="E89" s="59"/>
      <c r="F89" s="60"/>
    </row>
    <row r="90" spans="1:6" s="61" customFormat="1" ht="3.15" customHeight="1">
      <c r="A90" s="86"/>
      <c r="B90" s="65"/>
      <c r="C90" s="65"/>
      <c r="D90" s="65"/>
      <c r="E90" s="59"/>
      <c r="F90" s="60"/>
    </row>
    <row r="91" spans="1:6" s="61" customFormat="1" ht="10.199999999999999" customHeight="1">
      <c r="A91" s="85" t="s">
        <v>610</v>
      </c>
      <c r="B91" s="58">
        <v>2364885.5290000001</v>
      </c>
      <c r="C91" s="58">
        <v>2804400.8459999999</v>
      </c>
      <c r="D91" s="58">
        <v>5169286.3760000002</v>
      </c>
      <c r="E91" s="59"/>
      <c r="F91" s="60"/>
    </row>
    <row r="92" spans="1:6" s="61" customFormat="1" ht="10.199999999999999" customHeight="1">
      <c r="A92" s="87" t="s">
        <v>611</v>
      </c>
      <c r="B92" s="63">
        <v>1520612.246</v>
      </c>
      <c r="C92" s="63">
        <v>0</v>
      </c>
      <c r="D92" s="63">
        <v>1520612.246</v>
      </c>
      <c r="E92" s="59"/>
      <c r="F92" s="60"/>
    </row>
    <row r="93" spans="1:6" s="61" customFormat="1" ht="10.199999999999999" customHeight="1">
      <c r="A93" s="87" t="s">
        <v>612</v>
      </c>
      <c r="B93" s="63">
        <v>844273.28200000001</v>
      </c>
      <c r="C93" s="63">
        <v>2804400.8459999999</v>
      </c>
      <c r="D93" s="63">
        <v>3648674.1290000002</v>
      </c>
      <c r="E93" s="59"/>
      <c r="F93" s="60"/>
    </row>
    <row r="94" spans="1:6" s="61" customFormat="1" ht="3.15" customHeight="1">
      <c r="A94" s="87"/>
      <c r="B94" s="63"/>
      <c r="C94" s="63"/>
      <c r="D94" s="63"/>
      <c r="E94" s="59"/>
      <c r="F94" s="60"/>
    </row>
    <row r="95" spans="1:6" s="61" customFormat="1" ht="10.199999999999999" customHeight="1">
      <c r="A95" s="85" t="s">
        <v>613</v>
      </c>
      <c r="B95" s="58">
        <v>1124563.602</v>
      </c>
      <c r="C95" s="58">
        <v>2115604.7450000001</v>
      </c>
      <c r="D95" s="58">
        <v>3240168.3480000002</v>
      </c>
      <c r="E95" s="59"/>
      <c r="F95" s="60"/>
    </row>
    <row r="96" spans="1:6" s="61" customFormat="1" ht="10.199999999999999" customHeight="1">
      <c r="A96" s="87" t="s">
        <v>614</v>
      </c>
      <c r="B96" s="65">
        <v>0</v>
      </c>
      <c r="C96" s="65">
        <v>0</v>
      </c>
      <c r="D96" s="65">
        <v>0</v>
      </c>
      <c r="E96" s="59"/>
      <c r="F96" s="60"/>
    </row>
    <row r="97" spans="1:6" s="61" customFormat="1" ht="10.199999999999999" customHeight="1">
      <c r="A97" s="87" t="s">
        <v>615</v>
      </c>
      <c r="B97" s="65">
        <v>0</v>
      </c>
      <c r="C97" s="65">
        <v>0</v>
      </c>
      <c r="D97" s="65">
        <v>0</v>
      </c>
      <c r="E97" s="59"/>
      <c r="F97" s="60"/>
    </row>
    <row r="98" spans="1:6" s="61" customFormat="1" ht="10.199999999999999" customHeight="1">
      <c r="A98" s="87" t="s">
        <v>616</v>
      </c>
      <c r="B98" s="63">
        <v>1124563.602</v>
      </c>
      <c r="C98" s="63">
        <v>2115604.7450000001</v>
      </c>
      <c r="D98" s="63">
        <v>3240168.3480000002</v>
      </c>
      <c r="E98" s="59"/>
      <c r="F98" s="60"/>
    </row>
    <row r="99" spans="1:6" s="61" customFormat="1" ht="3.15" customHeight="1">
      <c r="A99" s="87"/>
      <c r="B99" s="63"/>
      <c r="C99" s="63"/>
      <c r="D99" s="63"/>
      <c r="E99" s="59"/>
      <c r="F99" s="60"/>
    </row>
    <row r="100" spans="1:6" s="61" customFormat="1" ht="10.199999999999999" customHeight="1">
      <c r="A100" s="86" t="s">
        <v>617</v>
      </c>
      <c r="B100" s="65">
        <v>981251.12100000004</v>
      </c>
      <c r="C100" s="65">
        <v>4745.2569999999996</v>
      </c>
      <c r="D100" s="65">
        <v>985996.37800000003</v>
      </c>
      <c r="E100" s="59"/>
      <c r="F100" s="60"/>
    </row>
    <row r="101" spans="1:6" s="61" customFormat="1" ht="3.15" customHeight="1">
      <c r="A101" s="87"/>
      <c r="B101" s="63"/>
      <c r="C101" s="63"/>
      <c r="D101" s="63"/>
      <c r="E101" s="59"/>
      <c r="F101" s="60"/>
    </row>
    <row r="102" spans="1:6" s="61" customFormat="1" ht="10.199999999999999" customHeight="1">
      <c r="A102" s="85" t="s">
        <v>618</v>
      </c>
      <c r="B102" s="58">
        <v>49206.16</v>
      </c>
      <c r="C102" s="58">
        <v>66141.866999999998</v>
      </c>
      <c r="D102" s="58">
        <v>115348.027</v>
      </c>
      <c r="E102" s="59"/>
      <c r="F102" s="60"/>
    </row>
    <row r="103" spans="1:6" s="61" customFormat="1" ht="10.199999999999999" customHeight="1">
      <c r="A103" s="87" t="s">
        <v>619</v>
      </c>
      <c r="B103" s="63">
        <v>0</v>
      </c>
      <c r="C103" s="63">
        <v>0</v>
      </c>
      <c r="D103" s="63">
        <v>0</v>
      </c>
      <c r="E103" s="59"/>
      <c r="F103" s="60"/>
    </row>
    <row r="104" spans="1:6" s="61" customFormat="1" ht="10.199999999999999" customHeight="1">
      <c r="A104" s="87" t="s">
        <v>620</v>
      </c>
      <c r="B104" s="63">
        <v>0</v>
      </c>
      <c r="C104" s="63">
        <v>0</v>
      </c>
      <c r="D104" s="63">
        <v>0</v>
      </c>
      <c r="E104" s="59"/>
      <c r="F104" s="60"/>
    </row>
    <row r="105" spans="1:6" s="61" customFormat="1" ht="10.199999999999999" customHeight="1">
      <c r="A105" s="87" t="s">
        <v>621</v>
      </c>
      <c r="B105" s="63">
        <v>0</v>
      </c>
      <c r="C105" s="63">
        <v>0</v>
      </c>
      <c r="D105" s="63">
        <v>0</v>
      </c>
      <c r="E105" s="59"/>
      <c r="F105" s="60"/>
    </row>
    <row r="106" spans="1:6" s="61" customFormat="1" ht="10.199999999999999" customHeight="1">
      <c r="A106" s="87" t="s">
        <v>622</v>
      </c>
      <c r="B106" s="63">
        <v>41750.01</v>
      </c>
      <c r="C106" s="63">
        <v>28082.666000000001</v>
      </c>
      <c r="D106" s="63">
        <v>69832.676999999996</v>
      </c>
      <c r="E106" s="59"/>
      <c r="F106" s="60"/>
    </row>
    <row r="107" spans="1:6" s="61" customFormat="1" ht="10.199999999999999" customHeight="1">
      <c r="A107" s="87" t="s">
        <v>623</v>
      </c>
      <c r="B107" s="63">
        <v>7456.1490000000003</v>
      </c>
      <c r="C107" s="63">
        <v>38059.199999999997</v>
      </c>
      <c r="D107" s="63">
        <v>45515.35</v>
      </c>
      <c r="E107" s="59"/>
      <c r="F107" s="60"/>
    </row>
    <row r="108" spans="1:6" s="61" customFormat="1" ht="10.199999999999999" customHeight="1">
      <c r="A108" s="87" t="s">
        <v>624</v>
      </c>
      <c r="B108" s="63">
        <v>0</v>
      </c>
      <c r="C108" s="63">
        <v>0</v>
      </c>
      <c r="D108" s="63">
        <v>0</v>
      </c>
      <c r="E108" s="59"/>
      <c r="F108" s="60"/>
    </row>
    <row r="109" spans="1:6" s="61" customFormat="1" ht="3.15" customHeight="1">
      <c r="A109" s="87"/>
      <c r="B109" s="63"/>
      <c r="C109" s="63"/>
      <c r="D109" s="63"/>
      <c r="E109" s="59"/>
      <c r="F109" s="60"/>
    </row>
    <row r="110" spans="1:6" s="61" customFormat="1" ht="10.199999999999999" customHeight="1">
      <c r="A110" s="85" t="s">
        <v>625</v>
      </c>
      <c r="B110" s="58">
        <v>44512.847999999998</v>
      </c>
      <c r="C110" s="58">
        <v>6.4939999999999998</v>
      </c>
      <c r="D110" s="58">
        <v>44519.341999999997</v>
      </c>
      <c r="E110" s="59"/>
      <c r="F110" s="60"/>
    </row>
    <row r="111" spans="1:6" s="61" customFormat="1" ht="3.15" customHeight="1">
      <c r="A111" s="87"/>
      <c r="B111" s="63"/>
      <c r="C111" s="63"/>
      <c r="D111" s="63"/>
      <c r="E111" s="59"/>
      <c r="F111" s="60"/>
    </row>
    <row r="112" spans="1:6" s="61" customFormat="1" ht="10.199999999999999" customHeight="1">
      <c r="A112" s="66" t="s">
        <v>626</v>
      </c>
      <c r="B112" s="58">
        <v>3827.6210000000001</v>
      </c>
      <c r="C112" s="58">
        <v>717.44299999999998</v>
      </c>
      <c r="D112" s="58">
        <v>4545.0649999999996</v>
      </c>
      <c r="E112" s="59"/>
      <c r="F112" s="60"/>
    </row>
    <row r="113" spans="1:7" s="61" customFormat="1" ht="10.199999999999999" customHeight="1">
      <c r="A113" s="67" t="s">
        <v>627</v>
      </c>
      <c r="B113" s="65">
        <v>0</v>
      </c>
      <c r="C113" s="65">
        <v>0</v>
      </c>
      <c r="D113" s="65">
        <v>0</v>
      </c>
      <c r="E113" s="59"/>
      <c r="F113" s="60"/>
    </row>
    <row r="114" spans="1:7" s="61" customFormat="1" ht="10.199999999999999" customHeight="1">
      <c r="A114" s="67" t="s">
        <v>628</v>
      </c>
      <c r="B114" s="65">
        <v>3827.6210000000001</v>
      </c>
      <c r="C114" s="65">
        <v>717.44299999999998</v>
      </c>
      <c r="D114" s="65">
        <v>4545.0649999999996</v>
      </c>
      <c r="E114" s="59"/>
      <c r="F114" s="60"/>
    </row>
    <row r="115" spans="1:7" s="61" customFormat="1" ht="5.0999999999999996" customHeight="1">
      <c r="A115" s="86"/>
      <c r="B115" s="65"/>
      <c r="C115" s="65"/>
      <c r="D115" s="65"/>
      <c r="E115" s="59"/>
      <c r="F115" s="60"/>
    </row>
    <row r="116" spans="1:7" s="15" customFormat="1" ht="10.199999999999999" customHeight="1">
      <c r="A116" s="64" t="s">
        <v>629</v>
      </c>
      <c r="B116" s="65">
        <v>0</v>
      </c>
      <c r="C116" s="65">
        <v>0</v>
      </c>
      <c r="D116" s="65">
        <v>0</v>
      </c>
      <c r="E116" s="89"/>
      <c r="F116" s="60"/>
    </row>
    <row r="117" spans="1:7" s="61" customFormat="1" ht="3.15" customHeight="1">
      <c r="A117" s="87"/>
      <c r="B117" s="65"/>
      <c r="C117" s="65"/>
      <c r="D117" s="65"/>
      <c r="E117" s="59"/>
      <c r="F117" s="60"/>
    </row>
    <row r="118" spans="1:7" s="61" customFormat="1" ht="10.5" customHeight="1">
      <c r="A118" s="85" t="s">
        <v>630</v>
      </c>
      <c r="B118" s="58">
        <v>4568246.8839999996</v>
      </c>
      <c r="C118" s="58">
        <v>4991616.6550000003</v>
      </c>
      <c r="D118" s="58">
        <v>9559863.5390000008</v>
      </c>
      <c r="E118" s="69"/>
      <c r="F118" s="60"/>
    </row>
    <row r="119" spans="1:7" s="61" customFormat="1" ht="3.15" customHeight="1">
      <c r="A119" s="87"/>
      <c r="B119" s="65"/>
      <c r="C119" s="65"/>
      <c r="D119" s="65"/>
      <c r="E119" s="59"/>
      <c r="F119" s="60"/>
    </row>
    <row r="120" spans="1:7" s="61" customFormat="1" ht="12.75" customHeight="1">
      <c r="A120" s="85" t="s">
        <v>631</v>
      </c>
      <c r="B120" s="58">
        <v>3670882.352</v>
      </c>
      <c r="C120" s="58">
        <v>1226.9739999999999</v>
      </c>
      <c r="D120" s="58">
        <v>3672109.327</v>
      </c>
      <c r="E120" s="118"/>
      <c r="F120" s="118"/>
      <c r="G120" s="123"/>
    </row>
    <row r="121" spans="1:7" s="61" customFormat="1" ht="10.199999999999999" customHeight="1">
      <c r="A121" s="87" t="s">
        <v>632</v>
      </c>
      <c r="B121" s="63">
        <v>3637734.048</v>
      </c>
      <c r="C121" s="63">
        <v>0</v>
      </c>
      <c r="D121" s="63">
        <v>3637734.048</v>
      </c>
      <c r="E121" s="118"/>
      <c r="F121" s="60"/>
    </row>
    <row r="122" spans="1:7" s="61" customFormat="1" ht="10.199999999999999" customHeight="1">
      <c r="A122" s="87" t="s">
        <v>633</v>
      </c>
      <c r="B122" s="63">
        <v>0</v>
      </c>
      <c r="C122" s="63">
        <v>0</v>
      </c>
      <c r="D122" s="63">
        <v>0</v>
      </c>
      <c r="E122" s="118"/>
      <c r="F122" s="60"/>
    </row>
    <row r="123" spans="1:7" s="61" customFormat="1" ht="10.199999999999999" customHeight="1">
      <c r="A123" s="87" t="s">
        <v>634</v>
      </c>
      <c r="B123" s="63">
        <v>58436.752</v>
      </c>
      <c r="C123" s="63">
        <v>0</v>
      </c>
      <c r="D123" s="63">
        <v>58436.752</v>
      </c>
      <c r="E123" s="118"/>
      <c r="F123" s="60"/>
      <c r="G123" s="60"/>
    </row>
    <row r="124" spans="1:7" s="61" customFormat="1" ht="10.199999999999999" customHeight="1">
      <c r="A124" s="87" t="s">
        <v>635</v>
      </c>
      <c r="B124" s="63">
        <v>-91846.203999999998</v>
      </c>
      <c r="C124" s="63">
        <v>1226.9739999999999</v>
      </c>
      <c r="D124" s="63">
        <v>-90619.23</v>
      </c>
      <c r="E124" s="118"/>
      <c r="F124" s="60"/>
    </row>
    <row r="125" spans="1:7" s="61" customFormat="1" ht="10.199999999999999" customHeight="1">
      <c r="A125" s="87" t="s">
        <v>636</v>
      </c>
      <c r="B125" s="63">
        <v>-421.815</v>
      </c>
      <c r="C125" s="63">
        <v>0</v>
      </c>
      <c r="D125" s="63">
        <v>-421.815</v>
      </c>
      <c r="E125" s="118"/>
      <c r="F125" s="60"/>
    </row>
    <row r="126" spans="1:7" s="61" customFormat="1" ht="10.199999999999999" customHeight="1">
      <c r="A126" s="87" t="s">
        <v>637</v>
      </c>
      <c r="B126" s="63">
        <v>66979.572</v>
      </c>
      <c r="C126" s="63">
        <v>0</v>
      </c>
      <c r="D126" s="63">
        <v>66979.572</v>
      </c>
      <c r="E126" s="118"/>
      <c r="F126" s="60"/>
    </row>
    <row r="127" spans="1:7" s="61" customFormat="1" ht="2.1" customHeight="1">
      <c r="A127" s="87"/>
      <c r="B127" s="63"/>
      <c r="C127" s="63"/>
      <c r="D127" s="63"/>
      <c r="E127" s="59"/>
      <c r="F127" s="60"/>
    </row>
    <row r="128" spans="1:7" s="61" customFormat="1" ht="12.15" customHeight="1">
      <c r="A128" s="85" t="s">
        <v>638</v>
      </c>
      <c r="B128" s="58">
        <v>8239129.2369999997</v>
      </c>
      <c r="C128" s="58">
        <v>4992843.6289999997</v>
      </c>
      <c r="D128" s="58">
        <v>13231972.866</v>
      </c>
      <c r="E128" s="59"/>
      <c r="F128" s="60"/>
    </row>
    <row r="129" spans="1:6" s="61" customFormat="1" ht="2.1" customHeight="1">
      <c r="A129" s="90"/>
      <c r="B129" s="74"/>
      <c r="C129" s="74"/>
      <c r="D129" s="74"/>
      <c r="E129" s="59"/>
      <c r="F129" s="60"/>
    </row>
    <row r="130" spans="1:6" s="61" customFormat="1" ht="12.75" customHeight="1">
      <c r="A130" s="85" t="s">
        <v>639</v>
      </c>
      <c r="B130" s="58">
        <v>29404.851999999999</v>
      </c>
      <c r="C130" s="58">
        <v>4821245.3810000001</v>
      </c>
      <c r="D130" s="58">
        <v>4850650.2340000002</v>
      </c>
      <c r="E130" s="59"/>
      <c r="F130" s="60"/>
    </row>
    <row r="131" spans="1:6" s="61" customFormat="1" ht="10.199999999999999" customHeight="1">
      <c r="A131" s="67" t="s">
        <v>640</v>
      </c>
      <c r="B131" s="63">
        <v>0</v>
      </c>
      <c r="C131" s="63">
        <v>0</v>
      </c>
      <c r="D131" s="63">
        <v>0</v>
      </c>
      <c r="E131" s="59"/>
      <c r="F131" s="60"/>
    </row>
    <row r="132" spans="1:6" s="61" customFormat="1" ht="10.199999999999999" customHeight="1">
      <c r="A132" s="87" t="s">
        <v>641</v>
      </c>
      <c r="B132" s="63">
        <v>0</v>
      </c>
      <c r="C132" s="63">
        <v>0</v>
      </c>
      <c r="D132" s="63">
        <v>0</v>
      </c>
      <c r="E132" s="59"/>
      <c r="F132" s="60"/>
    </row>
    <row r="133" spans="1:6" s="61" customFormat="1" ht="10.199999999999999" customHeight="1">
      <c r="A133" s="87" t="s">
        <v>642</v>
      </c>
      <c r="B133" s="63">
        <v>0</v>
      </c>
      <c r="C133" s="63">
        <v>4811239.9189999998</v>
      </c>
      <c r="D133" s="63">
        <v>4811239.9189999998</v>
      </c>
      <c r="E133" s="59"/>
      <c r="F133" s="60"/>
    </row>
    <row r="134" spans="1:6" s="61" customFormat="1" ht="10.199999999999999" customHeight="1">
      <c r="A134" s="87" t="s">
        <v>643</v>
      </c>
      <c r="B134" s="63">
        <v>29404.851999999999</v>
      </c>
      <c r="C134" s="63">
        <v>10005.462</v>
      </c>
      <c r="D134" s="63">
        <v>39410.313999999998</v>
      </c>
      <c r="E134" s="59"/>
      <c r="F134" s="60"/>
    </row>
    <row r="135" spans="1:6" ht="8.4" customHeight="1" thickBot="1">
      <c r="A135" s="91"/>
      <c r="B135" s="91"/>
      <c r="C135" s="91"/>
      <c r="D135" s="91"/>
      <c r="F135" s="60"/>
    </row>
    <row r="136" spans="1:6" s="80" customFormat="1" ht="14.25" customHeight="1">
      <c r="A136" s="94" t="s">
        <v>592</v>
      </c>
      <c r="B136" s="120"/>
      <c r="C136" s="120"/>
      <c r="D136" s="120"/>
      <c r="E136" s="79"/>
    </row>
    <row r="137" spans="1:6" s="80" customFormat="1" ht="10.199999999999999">
      <c r="A137" s="94" t="s">
        <v>644</v>
      </c>
      <c r="B137" s="120"/>
      <c r="C137" s="120"/>
      <c r="D137" s="120"/>
      <c r="E137" s="79"/>
    </row>
    <row r="138" spans="1:6">
      <c r="B138" s="120"/>
      <c r="C138" s="120"/>
      <c r="D138" s="120"/>
    </row>
    <row r="139" spans="1:6" ht="12.75" customHeight="1">
      <c r="D139" s="95">
        <v>0</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6C1D20BC-AF1D-4E0A-A121-6DBF1E5180D5}"/>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266B2-8395-41FB-B1D2-24A8571767E4}">
  <sheetPr codeName="Hoja12"/>
  <dimension ref="A1:E88"/>
  <sheetViews>
    <sheetView showGridLines="0" zoomScaleNormal="100" workbookViewId="0">
      <selection sqref="A1:D1"/>
    </sheetView>
  </sheetViews>
  <sheetFormatPr baseColWidth="10" defaultColWidth="11.33203125" defaultRowHeight="13.8"/>
  <cols>
    <col min="1" max="1" width="70.6640625" style="53" customWidth="1"/>
    <col min="2" max="4" width="27.6640625" style="53" customWidth="1"/>
    <col min="5" max="5" width="21.6640625" style="7" bestFit="1" customWidth="1"/>
    <col min="6" max="16384" width="11.33203125" style="7"/>
  </cols>
  <sheetData>
    <row r="1" spans="1:5" s="16" customFormat="1" ht="16.2" customHeight="1">
      <c r="A1" s="303" t="s">
        <v>781</v>
      </c>
      <c r="B1" s="303"/>
      <c r="C1" s="303"/>
      <c r="D1" s="303"/>
    </row>
    <row r="2" spans="1:5" s="96" customFormat="1" ht="24" customHeight="1">
      <c r="A2" s="304" t="s">
        <v>702</v>
      </c>
      <c r="B2" s="304"/>
      <c r="C2" s="304"/>
      <c r="D2" s="304"/>
    </row>
    <row r="3" spans="1:5" s="97" customFormat="1" ht="16.2" customHeight="1">
      <c r="A3" s="305">
        <v>45900</v>
      </c>
      <c r="B3" s="305"/>
      <c r="C3" s="305"/>
      <c r="D3" s="305"/>
    </row>
    <row r="4" spans="1:5" s="98" customFormat="1" ht="15" customHeight="1">
      <c r="A4" s="298" t="s">
        <v>546</v>
      </c>
      <c r="B4" s="299"/>
      <c r="C4" s="299"/>
      <c r="D4" s="299"/>
    </row>
    <row r="5" spans="1:5" s="16" customFormat="1" ht="3.9" customHeight="1" thickBot="1">
      <c r="A5" s="99"/>
      <c r="B5" s="100"/>
      <c r="C5" s="100"/>
      <c r="D5" s="100"/>
    </row>
    <row r="6" spans="1:5" s="16" customFormat="1" ht="16.2" customHeight="1">
      <c r="A6" s="101"/>
      <c r="B6" s="307" t="s">
        <v>701</v>
      </c>
      <c r="C6" s="307"/>
      <c r="D6" s="307"/>
    </row>
    <row r="7" spans="1:5" s="16" customFormat="1" ht="14.1" customHeight="1">
      <c r="A7" s="102"/>
      <c r="B7" s="54" t="s">
        <v>549</v>
      </c>
      <c r="C7" s="54" t="s">
        <v>550</v>
      </c>
      <c r="D7" s="54" t="s">
        <v>551</v>
      </c>
    </row>
    <row r="8" spans="1:5" s="16" customFormat="1" ht="3.15" customHeight="1">
      <c r="A8" s="55"/>
      <c r="B8" s="84"/>
      <c r="C8" s="84"/>
      <c r="D8" s="84"/>
    </row>
    <row r="9" spans="1:5" s="15" customFormat="1" ht="8.6999999999999993" customHeight="1">
      <c r="A9" s="103" t="s">
        <v>646</v>
      </c>
      <c r="B9" s="104">
        <v>524916.50375999999</v>
      </c>
      <c r="C9" s="104">
        <v>20781.709269999999</v>
      </c>
      <c r="D9" s="104">
        <v>545698.21302999998</v>
      </c>
      <c r="E9" s="105"/>
    </row>
    <row r="10" spans="1:5" s="15" customFormat="1" ht="8.6999999999999993" customHeight="1">
      <c r="A10" s="106" t="s">
        <v>647</v>
      </c>
      <c r="B10" s="107">
        <v>11528.500539999999</v>
      </c>
      <c r="C10" s="107">
        <v>12633.27751</v>
      </c>
      <c r="D10" s="107">
        <v>24161.778050000001</v>
      </c>
    </row>
    <row r="11" spans="1:5" s="15" customFormat="1" ht="8.6999999999999993" customHeight="1">
      <c r="A11" s="62" t="s">
        <v>648</v>
      </c>
      <c r="B11" s="107">
        <v>0</v>
      </c>
      <c r="C11" s="107">
        <v>0</v>
      </c>
      <c r="D11" s="107">
        <v>0</v>
      </c>
    </row>
    <row r="12" spans="1:5" s="15" customFormat="1" ht="8.6999999999999993" customHeight="1">
      <c r="A12" s="62" t="s">
        <v>649</v>
      </c>
      <c r="B12" s="107">
        <v>10402.619849999999</v>
      </c>
      <c r="C12" s="107">
        <v>2782.6809500000004</v>
      </c>
      <c r="D12" s="107">
        <v>13185.300799999999</v>
      </c>
    </row>
    <row r="13" spans="1:5" s="15" customFormat="1" ht="8.6999999999999993" customHeight="1">
      <c r="A13" s="62" t="s">
        <v>650</v>
      </c>
      <c r="B13" s="107">
        <v>2510.3652900000002</v>
      </c>
      <c r="C13" s="107">
        <v>5.9739400000000007</v>
      </c>
      <c r="D13" s="107">
        <v>2516.33923</v>
      </c>
    </row>
    <row r="14" spans="1:5" s="15" customFormat="1" ht="8.6999999999999993" customHeight="1">
      <c r="A14" s="62" t="s">
        <v>669</v>
      </c>
      <c r="B14" s="107">
        <v>494841.55971</v>
      </c>
      <c r="C14" s="107">
        <v>75.79083</v>
      </c>
      <c r="D14" s="107">
        <v>494917.35054000001</v>
      </c>
    </row>
    <row r="15" spans="1:5" s="15" customFormat="1" ht="8.6999999999999993" customHeight="1">
      <c r="A15" s="67" t="s">
        <v>651</v>
      </c>
      <c r="B15" s="107">
        <v>0</v>
      </c>
      <c r="C15" s="107">
        <v>0</v>
      </c>
      <c r="D15" s="107">
        <v>0</v>
      </c>
    </row>
    <row r="16" spans="1:5" s="15" customFormat="1" ht="8.6999999999999993" customHeight="1">
      <c r="A16" s="62" t="s">
        <v>652</v>
      </c>
      <c r="B16" s="107">
        <v>0</v>
      </c>
      <c r="C16" s="107">
        <v>0</v>
      </c>
      <c r="D16" s="107">
        <v>0</v>
      </c>
    </row>
    <row r="17" spans="1:4" s="15" customFormat="1" ht="8.6999999999999993" customHeight="1">
      <c r="A17" s="62" t="s">
        <v>653</v>
      </c>
      <c r="B17" s="107">
        <v>0</v>
      </c>
      <c r="C17" s="107">
        <v>4651.4983000000002</v>
      </c>
      <c r="D17" s="107">
        <v>4651.4983000000002</v>
      </c>
    </row>
    <row r="18" spans="1:4" s="15" customFormat="1" ht="8.6999999999999993" customHeight="1">
      <c r="A18" s="62" t="s">
        <v>654</v>
      </c>
      <c r="B18" s="107">
        <v>0</v>
      </c>
      <c r="C18" s="107">
        <v>266.40438</v>
      </c>
      <c r="D18" s="107">
        <v>266.40438</v>
      </c>
    </row>
    <row r="19" spans="1:4" s="15" customFormat="1" ht="8.6999999999999993" customHeight="1">
      <c r="A19" s="62" t="s">
        <v>574</v>
      </c>
      <c r="B19" s="107">
        <v>5633.4583700000003</v>
      </c>
      <c r="C19" s="107">
        <v>366.08335999999997</v>
      </c>
      <c r="D19" s="107">
        <v>5999.5417299999999</v>
      </c>
    </row>
    <row r="20" spans="1:4" s="15" customFormat="1" ht="3.15" customHeight="1">
      <c r="A20" s="62"/>
      <c r="B20" s="107"/>
      <c r="C20" s="107"/>
      <c r="D20" s="107"/>
    </row>
    <row r="21" spans="1:4" s="15" customFormat="1" ht="8.6999999999999993" customHeight="1">
      <c r="A21" s="57" t="s">
        <v>655</v>
      </c>
      <c r="B21" s="104">
        <v>140697.43347999998</v>
      </c>
      <c r="C21" s="104">
        <v>261655.40569000001</v>
      </c>
      <c r="D21" s="104">
        <v>402352.83916999999</v>
      </c>
    </row>
    <row r="22" spans="1:4" s="15" customFormat="1" ht="8.6999999999999993" customHeight="1">
      <c r="A22" s="62" t="s">
        <v>656</v>
      </c>
      <c r="B22" s="107">
        <v>0</v>
      </c>
      <c r="C22" s="107">
        <v>0</v>
      </c>
      <c r="D22" s="107">
        <v>0</v>
      </c>
    </row>
    <row r="23" spans="1:4" s="15" customFormat="1" ht="8.6999999999999993" customHeight="1">
      <c r="A23" s="62" t="s">
        <v>657</v>
      </c>
      <c r="B23" s="107">
        <v>0</v>
      </c>
      <c r="C23" s="107">
        <v>0</v>
      </c>
      <c r="D23" s="107">
        <v>0</v>
      </c>
    </row>
    <row r="24" spans="1:4" s="15" customFormat="1" ht="8.6999999999999993" customHeight="1">
      <c r="A24" s="62" t="s">
        <v>648</v>
      </c>
      <c r="B24" s="107">
        <v>0</v>
      </c>
      <c r="C24" s="107">
        <v>0</v>
      </c>
      <c r="D24" s="107">
        <v>0</v>
      </c>
    </row>
    <row r="25" spans="1:4" s="15" customFormat="1" ht="8.6999999999999993" customHeight="1">
      <c r="A25" s="62" t="s">
        <v>658</v>
      </c>
      <c r="B25" s="107">
        <v>92451.056489999988</v>
      </c>
      <c r="C25" s="107">
        <v>85307.797090000007</v>
      </c>
      <c r="D25" s="107">
        <v>177758.85358</v>
      </c>
    </row>
    <row r="26" spans="1:4" s="15" customFormat="1" ht="8.6999999999999993" customHeight="1">
      <c r="A26" s="62" t="s">
        <v>674</v>
      </c>
      <c r="B26" s="107">
        <v>0</v>
      </c>
      <c r="C26" s="107">
        <v>0</v>
      </c>
      <c r="D26" s="107">
        <v>0</v>
      </c>
    </row>
    <row r="27" spans="1:4" s="15" customFormat="1" ht="8.6999999999999993" customHeight="1">
      <c r="A27" s="62" t="s">
        <v>659</v>
      </c>
      <c r="B27" s="107">
        <v>40073.440790000001</v>
      </c>
      <c r="C27" s="107">
        <v>69580.573799999998</v>
      </c>
      <c r="D27" s="107">
        <v>109654.01459000001</v>
      </c>
    </row>
    <row r="28" spans="1:4" s="15" customFormat="1" ht="8.6999999999999993" customHeight="1">
      <c r="A28" s="62" t="s">
        <v>660</v>
      </c>
      <c r="B28" s="107">
        <v>0</v>
      </c>
      <c r="C28" s="107">
        <v>0</v>
      </c>
      <c r="D28" s="107">
        <v>0</v>
      </c>
    </row>
    <row r="29" spans="1:4" s="15" customFormat="1" ht="8.6999999999999993" customHeight="1">
      <c r="A29" s="62" t="s">
        <v>661</v>
      </c>
      <c r="B29" s="107">
        <v>0</v>
      </c>
      <c r="C29" s="107">
        <v>4570.2320899999995</v>
      </c>
      <c r="D29" s="107">
        <v>4570.2320899999995</v>
      </c>
    </row>
    <row r="30" spans="1:4" s="15" customFormat="1" ht="8.6999999999999993" customHeight="1">
      <c r="A30" s="62" t="s">
        <v>662</v>
      </c>
      <c r="B30" s="107">
        <v>0</v>
      </c>
      <c r="C30" s="107">
        <v>0</v>
      </c>
      <c r="D30" s="107">
        <v>0</v>
      </c>
    </row>
    <row r="31" spans="1:4" s="15" customFormat="1" ht="8.6999999999999993" customHeight="1">
      <c r="A31" s="62" t="s">
        <v>663</v>
      </c>
      <c r="B31" s="107">
        <v>0</v>
      </c>
      <c r="C31" s="107">
        <v>0</v>
      </c>
      <c r="D31" s="107">
        <v>0</v>
      </c>
    </row>
    <row r="32" spans="1:4" s="15" customFormat="1" ht="8.6999999999999993" customHeight="1">
      <c r="A32" s="62" t="s">
        <v>653</v>
      </c>
      <c r="B32" s="107">
        <v>0</v>
      </c>
      <c r="C32" s="107">
        <v>0</v>
      </c>
      <c r="D32" s="107">
        <v>0</v>
      </c>
    </row>
    <row r="33" spans="1:4" s="15" customFormat="1" ht="8.6999999999999993" customHeight="1">
      <c r="A33" s="62" t="s">
        <v>664</v>
      </c>
      <c r="B33" s="107">
        <v>0</v>
      </c>
      <c r="C33" s="107">
        <v>100638.76423</v>
      </c>
      <c r="D33" s="107">
        <v>100638.76423</v>
      </c>
    </row>
    <row r="34" spans="1:4" s="15" customFormat="1" ht="8.6999999999999993" customHeight="1">
      <c r="A34" s="62" t="s">
        <v>574</v>
      </c>
      <c r="B34" s="107">
        <v>8172.9362000000001</v>
      </c>
      <c r="C34" s="107">
        <v>1558.0384799999999</v>
      </c>
      <c r="D34" s="107">
        <v>9730.9746799999994</v>
      </c>
    </row>
    <row r="35" spans="1:4" s="15" customFormat="1" ht="3.15" customHeight="1">
      <c r="A35" s="62"/>
      <c r="B35" s="107"/>
      <c r="C35" s="107"/>
      <c r="D35" s="107"/>
    </row>
    <row r="36" spans="1:4" s="15" customFormat="1" ht="8.6999999999999993" customHeight="1">
      <c r="A36" s="57" t="s">
        <v>665</v>
      </c>
      <c r="B36" s="104">
        <v>384219.07027999999</v>
      </c>
      <c r="C36" s="104">
        <v>-240873.69642000002</v>
      </c>
      <c r="D36" s="104">
        <v>143345.37385999996</v>
      </c>
    </row>
    <row r="37" spans="1:4" s="15" customFormat="1" ht="3.15" customHeight="1">
      <c r="A37" s="64"/>
      <c r="B37" s="108"/>
      <c r="C37" s="108"/>
      <c r="D37" s="108"/>
    </row>
    <row r="38" spans="1:4" s="15" customFormat="1" ht="8.6999999999999993" customHeight="1">
      <c r="A38" s="109" t="s">
        <v>666</v>
      </c>
      <c r="B38" s="104">
        <v>-901.84901000000002</v>
      </c>
      <c r="C38" s="104">
        <v>-1.2512799999999999</v>
      </c>
      <c r="D38" s="104">
        <v>-903.10028999999997</v>
      </c>
    </row>
    <row r="39" spans="1:4" s="15" customFormat="1" ht="3.15" customHeight="1">
      <c r="A39" s="62"/>
      <c r="B39" s="107"/>
      <c r="C39" s="107"/>
      <c r="D39" s="107"/>
    </row>
    <row r="40" spans="1:4" s="15" customFormat="1" ht="8.6999999999999993" customHeight="1">
      <c r="A40" s="57" t="s">
        <v>667</v>
      </c>
      <c r="B40" s="104">
        <v>385120.91928999999</v>
      </c>
      <c r="C40" s="104">
        <v>-240872.44514000003</v>
      </c>
      <c r="D40" s="104">
        <v>144248.47414999997</v>
      </c>
    </row>
    <row r="41" spans="1:4" s="15" customFormat="1" ht="3.15" customHeight="1">
      <c r="A41" s="64"/>
      <c r="B41" s="108"/>
      <c r="C41" s="108"/>
      <c r="D41" s="108"/>
    </row>
    <row r="42" spans="1:4" s="15" customFormat="1" ht="8.6999999999999993" customHeight="1">
      <c r="A42" s="57" t="s">
        <v>668</v>
      </c>
      <c r="B42" s="104">
        <v>16219.267749999999</v>
      </c>
      <c r="C42" s="104">
        <v>525.00327000000004</v>
      </c>
      <c r="D42" s="104">
        <v>16744.27102</v>
      </c>
    </row>
    <row r="43" spans="1:4" s="15" customFormat="1" ht="8.6999999999999993" customHeight="1">
      <c r="A43" s="62" t="s">
        <v>670</v>
      </c>
      <c r="B43" s="107">
        <v>0</v>
      </c>
      <c r="C43" s="107">
        <v>0</v>
      </c>
      <c r="D43" s="107">
        <v>0</v>
      </c>
    </row>
    <row r="44" spans="1:4" s="15" customFormat="1" ht="8.6999999999999993" customHeight="1">
      <c r="A44" s="62" t="s">
        <v>671</v>
      </c>
      <c r="B44" s="107">
        <v>35.83446</v>
      </c>
      <c r="C44" s="107">
        <v>74.642330000000001</v>
      </c>
      <c r="D44" s="107">
        <v>110.47678999999999</v>
      </c>
    </row>
    <row r="45" spans="1:4" s="15" customFormat="1" ht="8.6999999999999993" customHeight="1">
      <c r="A45" s="62" t="s">
        <v>672</v>
      </c>
      <c r="B45" s="107">
        <v>16183.433289999999</v>
      </c>
      <c r="C45" s="107">
        <v>450.36094000000003</v>
      </c>
      <c r="D45" s="107">
        <v>16633.79423</v>
      </c>
    </row>
    <row r="46" spans="1:4" s="15" customFormat="1" ht="3.15" customHeight="1">
      <c r="A46" s="62"/>
      <c r="B46" s="108"/>
      <c r="C46" s="108"/>
      <c r="D46" s="108"/>
    </row>
    <row r="47" spans="1:4" s="15" customFormat="1" ht="8.6999999999999993" customHeight="1">
      <c r="A47" s="57" t="s">
        <v>673</v>
      </c>
      <c r="B47" s="104">
        <v>1188.4495200000001</v>
      </c>
      <c r="C47" s="104">
        <v>73.454689999999999</v>
      </c>
      <c r="D47" s="104">
        <v>1261.9042100000001</v>
      </c>
    </row>
    <row r="48" spans="1:4" s="15" customFormat="1" ht="8.6999999999999993" customHeight="1">
      <c r="A48" s="62" t="s">
        <v>670</v>
      </c>
      <c r="B48" s="107">
        <v>0</v>
      </c>
      <c r="C48" s="107">
        <v>0</v>
      </c>
      <c r="D48" s="107">
        <v>0</v>
      </c>
    </row>
    <row r="49" spans="1:5" s="15" customFormat="1" ht="8.6999999999999993" customHeight="1">
      <c r="A49" s="62" t="s">
        <v>671</v>
      </c>
      <c r="B49" s="107">
        <v>94.104799999999997</v>
      </c>
      <c r="C49" s="107">
        <v>0</v>
      </c>
      <c r="D49" s="107">
        <v>94.104799999999997</v>
      </c>
    </row>
    <row r="50" spans="1:5" s="15" customFormat="1" ht="8.6999999999999993" customHeight="1">
      <c r="A50" s="62" t="s">
        <v>675</v>
      </c>
      <c r="B50" s="107">
        <v>1094.3447200000001</v>
      </c>
      <c r="C50" s="107">
        <v>73.454689999999999</v>
      </c>
      <c r="D50" s="107">
        <v>1167.7994100000001</v>
      </c>
    </row>
    <row r="51" spans="1:5" s="15" customFormat="1" ht="3.15" customHeight="1">
      <c r="A51" s="62"/>
      <c r="B51" s="108"/>
      <c r="C51" s="108"/>
      <c r="D51" s="108"/>
    </row>
    <row r="52" spans="1:5" s="15" customFormat="1" ht="11.25" customHeight="1">
      <c r="A52" s="68" t="s">
        <v>676</v>
      </c>
      <c r="B52" s="107">
        <v>0</v>
      </c>
      <c r="C52" s="107">
        <v>0</v>
      </c>
      <c r="D52" s="107">
        <v>0</v>
      </c>
    </row>
    <row r="53" spans="1:5" s="15" customFormat="1" ht="6.75" customHeight="1">
      <c r="A53" s="68"/>
      <c r="B53" s="107"/>
      <c r="C53" s="107"/>
      <c r="D53" s="107"/>
    </row>
    <row r="54" spans="1:5" s="15" customFormat="1" ht="8.6999999999999993" customHeight="1">
      <c r="A54" s="57" t="s">
        <v>677</v>
      </c>
      <c r="B54" s="104">
        <v>400151.73751999997</v>
      </c>
      <c r="C54" s="104">
        <v>-240420.89656000005</v>
      </c>
      <c r="D54" s="104">
        <v>159730.84095999991</v>
      </c>
      <c r="E54" s="105"/>
    </row>
    <row r="55" spans="1:5" s="15" customFormat="1" ht="3.15" customHeight="1">
      <c r="A55" s="64"/>
      <c r="B55" s="108"/>
      <c r="C55" s="108"/>
      <c r="D55" s="108"/>
    </row>
    <row r="56" spans="1:5" s="15" customFormat="1" ht="8.6999999999999993" customHeight="1">
      <c r="A56" s="57" t="s">
        <v>678</v>
      </c>
      <c r="B56" s="104">
        <v>39016.139069999997</v>
      </c>
      <c r="C56" s="104">
        <v>2855.1137100000001</v>
      </c>
      <c r="D56" s="104">
        <v>41871.252779999995</v>
      </c>
    </row>
    <row r="57" spans="1:5" s="15" customFormat="1" ht="8.6999999999999993" customHeight="1">
      <c r="A57" s="62" t="s">
        <v>679</v>
      </c>
      <c r="B57" s="107">
        <v>25215.193469999998</v>
      </c>
      <c r="C57" s="107">
        <v>91.738559999999993</v>
      </c>
      <c r="D57" s="107">
        <v>25306.93203</v>
      </c>
    </row>
    <row r="58" spans="1:5" s="15" customFormat="1" ht="8.6999999999999993" customHeight="1">
      <c r="A58" s="62" t="s">
        <v>680</v>
      </c>
      <c r="B58" s="107">
        <v>264.32677000000001</v>
      </c>
      <c r="C58" s="107">
        <v>0</v>
      </c>
      <c r="D58" s="107">
        <v>264.32677000000001</v>
      </c>
    </row>
    <row r="59" spans="1:5" s="15" customFormat="1" ht="8.6999999999999993" customHeight="1">
      <c r="A59" s="62" t="s">
        <v>681</v>
      </c>
      <c r="B59" s="107">
        <v>13211.61803</v>
      </c>
      <c r="C59" s="107">
        <v>2759.1518900000001</v>
      </c>
      <c r="D59" s="107">
        <v>15970.769919999999</v>
      </c>
    </row>
    <row r="60" spans="1:5" s="15" customFormat="1" ht="8.6999999999999993" customHeight="1">
      <c r="A60" s="62" t="s">
        <v>682</v>
      </c>
      <c r="B60" s="107">
        <v>325.00079999999997</v>
      </c>
      <c r="C60" s="107">
        <v>4.2232599999999998</v>
      </c>
      <c r="D60" s="107">
        <v>329.22405999999995</v>
      </c>
    </row>
    <row r="61" spans="1:5" s="15" customFormat="1" ht="3.15" customHeight="1">
      <c r="A61" s="62"/>
      <c r="B61" s="107"/>
      <c r="C61" s="107"/>
      <c r="D61" s="107"/>
    </row>
    <row r="62" spans="1:5" s="15" customFormat="1" ht="8.6999999999999993" customHeight="1">
      <c r="A62" s="57" t="s">
        <v>683</v>
      </c>
      <c r="B62" s="104">
        <v>361135.59844999999</v>
      </c>
      <c r="C62" s="104">
        <v>-243276.01027000006</v>
      </c>
      <c r="D62" s="104">
        <v>117859.58817999993</v>
      </c>
    </row>
    <row r="63" spans="1:5" s="15" customFormat="1" ht="3.15" customHeight="1">
      <c r="A63" s="62"/>
      <c r="B63" s="107"/>
      <c r="C63" s="107"/>
      <c r="D63" s="107"/>
    </row>
    <row r="64" spans="1:5" s="15" customFormat="1" ht="8.6999999999999993" customHeight="1">
      <c r="A64" s="57" t="s">
        <v>684</v>
      </c>
      <c r="B64" s="104">
        <v>23331.081989999999</v>
      </c>
      <c r="C64" s="104">
        <v>170.42536000000001</v>
      </c>
      <c r="D64" s="104">
        <v>23501.50735</v>
      </c>
    </row>
    <row r="65" spans="1:5" s="15" customFormat="1" ht="8.6999999999999993" customHeight="1">
      <c r="A65" s="62" t="s">
        <v>685</v>
      </c>
      <c r="B65" s="107">
        <v>0</v>
      </c>
      <c r="C65" s="107">
        <v>0</v>
      </c>
      <c r="D65" s="107">
        <v>0</v>
      </c>
    </row>
    <row r="66" spans="1:5" s="15" customFormat="1" ht="8.6999999999999993" customHeight="1">
      <c r="A66" s="62" t="s">
        <v>686</v>
      </c>
      <c r="B66" s="107">
        <v>0</v>
      </c>
      <c r="C66" s="107">
        <v>0</v>
      </c>
      <c r="D66" s="107">
        <v>0</v>
      </c>
    </row>
    <row r="67" spans="1:5" s="15" customFormat="1" ht="8.6999999999999993" customHeight="1">
      <c r="A67" s="62" t="s">
        <v>687</v>
      </c>
      <c r="B67" s="107">
        <v>19521.25287</v>
      </c>
      <c r="C67" s="107">
        <v>146.58448000000001</v>
      </c>
      <c r="D67" s="107">
        <v>19667.837350000002</v>
      </c>
    </row>
    <row r="68" spans="1:5" s="15" customFormat="1" ht="8.6999999999999993" customHeight="1">
      <c r="A68" s="62" t="s">
        <v>688</v>
      </c>
      <c r="B68" s="107">
        <v>0</v>
      </c>
      <c r="C68" s="107">
        <v>0</v>
      </c>
      <c r="D68" s="107">
        <v>0</v>
      </c>
    </row>
    <row r="69" spans="1:5" s="15" customFormat="1" ht="8.6999999999999993" customHeight="1">
      <c r="A69" s="62" t="s">
        <v>689</v>
      </c>
      <c r="B69" s="107">
        <v>2084.8983800000001</v>
      </c>
      <c r="C69" s="107">
        <v>23.840880000000002</v>
      </c>
      <c r="D69" s="107">
        <v>2108.7392600000003</v>
      </c>
    </row>
    <row r="70" spans="1:5" s="15" customFormat="1" ht="8.6999999999999993" customHeight="1">
      <c r="A70" s="62" t="s">
        <v>690</v>
      </c>
      <c r="B70" s="107">
        <v>250.61902000000001</v>
      </c>
      <c r="C70" s="107">
        <v>0</v>
      </c>
      <c r="D70" s="107">
        <v>250.61902000000001</v>
      </c>
    </row>
    <row r="71" spans="1:5" s="15" customFormat="1" ht="8.6999999999999993" customHeight="1">
      <c r="A71" s="62" t="s">
        <v>691</v>
      </c>
      <c r="B71" s="107">
        <v>1474.3117199999999</v>
      </c>
      <c r="C71" s="107">
        <v>0</v>
      </c>
      <c r="D71" s="107">
        <v>1474.3117199999999</v>
      </c>
    </row>
    <row r="72" spans="1:5" s="15" customFormat="1" ht="3.15" customHeight="1">
      <c r="A72" s="62"/>
      <c r="B72" s="107"/>
      <c r="C72" s="107"/>
      <c r="D72" s="107"/>
    </row>
    <row r="73" spans="1:5" s="15" customFormat="1" ht="8.6999999999999993" customHeight="1">
      <c r="A73" s="66" t="s">
        <v>692</v>
      </c>
      <c r="B73" s="104">
        <v>-160.31542999999999</v>
      </c>
      <c r="C73" s="104">
        <v>36.043430000000001</v>
      </c>
      <c r="D73" s="104">
        <v>-124.27199999999999</v>
      </c>
      <c r="E73" s="105"/>
    </row>
    <row r="74" spans="1:5" s="15" customFormat="1" ht="4.6500000000000004" customHeight="1">
      <c r="A74" s="62"/>
      <c r="B74" s="107"/>
      <c r="C74" s="107"/>
      <c r="D74" s="107"/>
    </row>
    <row r="75" spans="1:5" s="15" customFormat="1" ht="8.6999999999999993" customHeight="1">
      <c r="A75" s="109" t="s">
        <v>693</v>
      </c>
      <c r="B75" s="104">
        <v>337644.20103</v>
      </c>
      <c r="C75" s="104">
        <v>-243410.39220000006</v>
      </c>
      <c r="D75" s="104">
        <v>94233.808829999936</v>
      </c>
    </row>
    <row r="76" spans="1:5" s="15" customFormat="1" ht="3.9" customHeight="1">
      <c r="A76" s="64"/>
      <c r="B76" s="108"/>
      <c r="C76" s="108"/>
      <c r="D76" s="108"/>
    </row>
    <row r="77" spans="1:5" s="15" customFormat="1" ht="8.6999999999999993" customHeight="1">
      <c r="A77" s="62" t="s">
        <v>694</v>
      </c>
      <c r="B77" s="107">
        <v>27254.236000000001</v>
      </c>
      <c r="C77" s="107">
        <v>0</v>
      </c>
      <c r="D77" s="107">
        <v>27254.236000000001</v>
      </c>
    </row>
    <row r="78" spans="1:5" s="15" customFormat="1" ht="3.9" customHeight="1">
      <c r="A78" s="62"/>
      <c r="B78" s="107"/>
      <c r="C78" s="107"/>
      <c r="D78" s="107"/>
    </row>
    <row r="79" spans="1:5" s="15" customFormat="1" ht="8.6999999999999993" customHeight="1">
      <c r="A79" s="68" t="s">
        <v>695</v>
      </c>
      <c r="B79" s="108">
        <v>310389.96502999996</v>
      </c>
      <c r="C79" s="108">
        <v>-243410.3922</v>
      </c>
      <c r="D79" s="108">
        <v>66979.572829999961</v>
      </c>
    </row>
    <row r="80" spans="1:5" s="16" customFormat="1" ht="3.75" customHeight="1" thickBot="1">
      <c r="A80" s="91"/>
      <c r="B80" s="110"/>
      <c r="C80" s="110"/>
      <c r="D80" s="110"/>
    </row>
    <row r="81" spans="1:5" s="16" customFormat="1" ht="15.75" customHeight="1">
      <c r="A81" s="111" t="s">
        <v>696</v>
      </c>
      <c r="B81" s="124"/>
      <c r="C81" s="124"/>
      <c r="D81" s="124"/>
      <c r="E81" s="114"/>
    </row>
    <row r="82" spans="1:5" s="16" customFormat="1">
      <c r="A82" s="99"/>
      <c r="B82" s="113"/>
      <c r="C82" s="113"/>
      <c r="D82" s="113"/>
    </row>
    <row r="83" spans="1:5" s="16" customFormat="1">
      <c r="A83" s="99"/>
      <c r="B83" s="99"/>
    </row>
    <row r="84" spans="1:5" s="16" customFormat="1">
      <c r="A84" s="99"/>
      <c r="B84" s="99"/>
    </row>
    <row r="85" spans="1:5" s="16" customFormat="1">
      <c r="A85" s="99"/>
      <c r="B85" s="99"/>
    </row>
    <row r="86" spans="1:5" s="16" customFormat="1">
      <c r="A86" s="99"/>
      <c r="B86" s="99"/>
    </row>
    <row r="87" spans="1:5" s="16" customFormat="1">
      <c r="A87" s="99"/>
      <c r="B87" s="99"/>
    </row>
    <row r="88" spans="1:5" s="16" customFormat="1">
      <c r="A88" s="99"/>
      <c r="B88" s="99"/>
      <c r="C88" s="99"/>
      <c r="D88" s="99"/>
    </row>
  </sheetData>
  <mergeCells count="5">
    <mergeCell ref="A1:D1"/>
    <mergeCell ref="A2:D2"/>
    <mergeCell ref="A3:D3"/>
    <mergeCell ref="A4:D4"/>
    <mergeCell ref="B6:D6"/>
  </mergeCells>
  <hyperlinks>
    <hyperlink ref="A1:D1" location="Índice!A1" display="Volver al Índice" xr:uid="{7AAB4991-3D66-4C76-A33F-A654B3626C2F}"/>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9B1E10-45A8-4D4B-A3BF-12022218C764}">
  <sheetPr codeName="Hoja13"/>
  <dimension ref="A1:IV200"/>
  <sheetViews>
    <sheetView showGridLines="0" zoomScaleNormal="100" workbookViewId="0"/>
  </sheetViews>
  <sheetFormatPr baseColWidth="10" defaultRowHeight="13.2"/>
  <cols>
    <col min="1" max="1" width="49.88671875" style="7" customWidth="1"/>
    <col min="2" max="4" width="15.6640625" style="7" customWidth="1"/>
    <col min="5" max="5" width="11.5546875" style="7"/>
    <col min="6" max="6" width="12.6640625" style="7" customWidth="1"/>
    <col min="7" max="8" width="11.5546875" style="7"/>
    <col min="9" max="9" width="12" style="7" bestFit="1" customWidth="1"/>
    <col min="10" max="10" width="15.109375" style="7" bestFit="1" customWidth="1"/>
    <col min="11" max="11" width="12" style="7" bestFit="1" customWidth="1"/>
    <col min="12" max="16384" width="11.5546875" style="7"/>
  </cols>
  <sheetData>
    <row r="1" spans="1:11" ht="17.399999999999999">
      <c r="A1" s="211" t="s">
        <v>781</v>
      </c>
      <c r="B1" s="125"/>
      <c r="C1" s="125"/>
      <c r="D1" s="125"/>
    </row>
    <row r="2" spans="1:11" ht="27" customHeight="1">
      <c r="A2" s="308" t="s">
        <v>703</v>
      </c>
      <c r="B2" s="308"/>
      <c r="C2" s="308"/>
      <c r="D2" s="308"/>
    </row>
    <row r="3" spans="1:11" ht="23.25" customHeight="1">
      <c r="A3" s="276">
        <v>45900</v>
      </c>
      <c r="B3" s="276"/>
      <c r="C3" s="276"/>
      <c r="D3" s="276"/>
    </row>
    <row r="4" spans="1:11" ht="18.75" customHeight="1">
      <c r="A4" s="277" t="s">
        <v>704</v>
      </c>
      <c r="B4" s="277"/>
      <c r="C4" s="277"/>
      <c r="D4" s="277"/>
    </row>
    <row r="5" spans="1:11" ht="7.5" customHeight="1" thickBot="1"/>
    <row r="6" spans="1:11" s="126" customFormat="1" ht="12.75" customHeight="1">
      <c r="A6" s="309"/>
      <c r="B6" s="282" t="s">
        <v>705</v>
      </c>
      <c r="C6" s="282" t="s">
        <v>698</v>
      </c>
      <c r="D6" s="282" t="s">
        <v>548</v>
      </c>
    </row>
    <row r="7" spans="1:11" s="126" customFormat="1" ht="47.25" customHeight="1">
      <c r="A7" s="310"/>
      <c r="B7" s="283"/>
      <c r="C7" s="283"/>
      <c r="D7" s="283"/>
      <c r="I7" s="127"/>
    </row>
    <row r="8" spans="1:11" s="126" customFormat="1" ht="8.4" customHeight="1">
      <c r="A8" s="128"/>
      <c r="B8" s="81"/>
      <c r="C8" s="81"/>
      <c r="D8" s="81"/>
      <c r="I8" s="127"/>
    </row>
    <row r="9" spans="1:11" s="126" customFormat="1" ht="16.2" customHeight="1">
      <c r="A9" s="129" t="s">
        <v>706</v>
      </c>
      <c r="B9" s="81"/>
      <c r="C9" s="81"/>
      <c r="D9" s="81"/>
      <c r="I9" s="127"/>
    </row>
    <row r="10" spans="1:11" s="126" customFormat="1" ht="16.2" customHeight="1">
      <c r="A10" s="81" t="s">
        <v>707</v>
      </c>
      <c r="B10" s="130">
        <v>20.97150850407014</v>
      </c>
      <c r="C10" s="130">
        <v>38.234772966495996</v>
      </c>
      <c r="D10" s="130">
        <v>70.014831792076166</v>
      </c>
      <c r="E10" s="130"/>
      <c r="F10" s="130"/>
      <c r="G10" s="130"/>
      <c r="H10" s="130"/>
      <c r="I10" s="131"/>
      <c r="J10" s="131"/>
      <c r="K10" s="131"/>
    </row>
    <row r="11" spans="1:11" s="126" customFormat="1" ht="16.2" customHeight="1">
      <c r="A11" s="81" t="s">
        <v>708</v>
      </c>
      <c r="B11" s="130">
        <v>14.72</v>
      </c>
      <c r="C11" s="130">
        <v>4.7</v>
      </c>
      <c r="D11" s="130">
        <v>0.08</v>
      </c>
      <c r="E11" s="130"/>
      <c r="F11" s="130"/>
      <c r="G11" s="130"/>
      <c r="H11" s="130"/>
      <c r="I11" s="131"/>
      <c r="J11" s="131"/>
      <c r="K11" s="131"/>
    </row>
    <row r="12" spans="1:11" s="126" customFormat="1" ht="9.75" customHeight="1">
      <c r="A12" s="81"/>
      <c r="B12" s="130"/>
      <c r="C12" s="130"/>
      <c r="D12" s="130"/>
      <c r="E12" s="130"/>
      <c r="F12" s="130"/>
      <c r="G12" s="130"/>
      <c r="H12" s="130"/>
      <c r="I12" s="131"/>
      <c r="J12" s="131"/>
      <c r="K12" s="131"/>
    </row>
    <row r="13" spans="1:11" s="126" customFormat="1" ht="16.2" customHeight="1">
      <c r="A13" s="129" t="s">
        <v>709</v>
      </c>
      <c r="B13" s="130"/>
      <c r="C13" s="130"/>
      <c r="D13" s="130"/>
      <c r="E13" s="130"/>
      <c r="F13" s="130"/>
      <c r="G13" s="130"/>
      <c r="H13" s="130"/>
      <c r="I13" s="131"/>
      <c r="J13" s="131"/>
      <c r="K13" s="131"/>
    </row>
    <row r="14" spans="1:11" s="126" customFormat="1" ht="16.2" customHeight="1">
      <c r="A14" s="81" t="s">
        <v>710</v>
      </c>
      <c r="B14" s="130">
        <v>2.16</v>
      </c>
      <c r="C14" s="130">
        <v>6.24</v>
      </c>
      <c r="D14" s="130">
        <v>52.75</v>
      </c>
      <c r="E14" s="130"/>
      <c r="F14" s="130"/>
      <c r="G14" s="130"/>
      <c r="H14" s="130"/>
      <c r="I14" s="131"/>
      <c r="J14" s="131"/>
      <c r="K14" s="131"/>
    </row>
    <row r="15" spans="1:11" s="126" customFormat="1" ht="16.2" customHeight="1">
      <c r="A15" s="81" t="s">
        <v>711</v>
      </c>
      <c r="B15" s="130">
        <v>2.17</v>
      </c>
      <c r="C15" s="130">
        <v>0.71</v>
      </c>
      <c r="D15" s="130">
        <v>29.64</v>
      </c>
      <c r="E15" s="130"/>
      <c r="F15" s="130"/>
      <c r="G15" s="130"/>
      <c r="H15" s="130"/>
      <c r="I15" s="131"/>
      <c r="J15" s="131"/>
      <c r="K15" s="131"/>
    </row>
    <row r="16" spans="1:11" s="126" customFormat="1" ht="16.2" customHeight="1">
      <c r="A16" s="81" t="s">
        <v>712</v>
      </c>
      <c r="B16" s="130">
        <v>1.02</v>
      </c>
      <c r="C16" s="130">
        <v>16.830000000000002</v>
      </c>
      <c r="D16" s="130">
        <v>100</v>
      </c>
      <c r="E16" s="130"/>
      <c r="F16" s="130"/>
      <c r="G16" s="130"/>
      <c r="H16" s="130"/>
      <c r="I16" s="131"/>
      <c r="J16" s="131"/>
      <c r="K16" s="131"/>
    </row>
    <row r="17" spans="1:11" s="126" customFormat="1" ht="16.2" customHeight="1">
      <c r="A17" s="132" t="s">
        <v>713</v>
      </c>
      <c r="B17" s="130">
        <v>0.1</v>
      </c>
      <c r="C17" s="130">
        <v>12.24</v>
      </c>
      <c r="D17" s="130">
        <v>0.17</v>
      </c>
      <c r="E17" s="130"/>
      <c r="F17" s="130"/>
      <c r="G17" s="130"/>
      <c r="H17" s="130"/>
      <c r="I17" s="131"/>
      <c r="J17" s="131"/>
      <c r="K17" s="131"/>
    </row>
    <row r="18" spans="1:11" s="126" customFormat="1" ht="16.2" customHeight="1">
      <c r="A18" s="81" t="s">
        <v>714</v>
      </c>
      <c r="B18" s="133">
        <v>206.9</v>
      </c>
      <c r="C18" s="133">
        <v>281.70999999999998</v>
      </c>
      <c r="D18" s="133">
        <v>103.79</v>
      </c>
      <c r="E18" s="133"/>
      <c r="F18" s="130"/>
      <c r="G18" s="133"/>
      <c r="H18" s="133"/>
      <c r="I18" s="131"/>
      <c r="J18" s="131"/>
      <c r="K18" s="131"/>
    </row>
    <row r="19" spans="1:11" s="126" customFormat="1" ht="10.5" customHeight="1">
      <c r="A19" s="81"/>
      <c r="B19" s="130"/>
      <c r="C19" s="130"/>
      <c r="D19" s="130"/>
      <c r="E19" s="130"/>
      <c r="F19" s="130"/>
      <c r="G19" s="130"/>
      <c r="H19" s="130"/>
      <c r="I19" s="131"/>
      <c r="J19" s="131"/>
      <c r="K19" s="131"/>
    </row>
    <row r="20" spans="1:11" s="126" customFormat="1" ht="16.2" customHeight="1">
      <c r="A20" s="129" t="s">
        <v>715</v>
      </c>
      <c r="B20" s="130"/>
      <c r="C20" s="130"/>
      <c r="D20" s="130"/>
      <c r="E20" s="130"/>
      <c r="F20" s="130"/>
      <c r="G20" s="130"/>
      <c r="H20" s="130"/>
      <c r="I20" s="131"/>
      <c r="J20" s="131"/>
      <c r="K20" s="131"/>
    </row>
    <row r="21" spans="1:11" s="126" customFormat="1" ht="16.2" customHeight="1">
      <c r="A21" s="81" t="s">
        <v>716</v>
      </c>
      <c r="B21" s="130">
        <v>3.0874943578687142</v>
      </c>
      <c r="C21" s="130">
        <v>0.83078974468853861</v>
      </c>
      <c r="D21" s="130">
        <v>14.002579670434134</v>
      </c>
      <c r="E21" s="130"/>
      <c r="F21" s="130"/>
      <c r="G21" s="130"/>
      <c r="H21" s="130"/>
      <c r="I21" s="131"/>
      <c r="J21" s="131"/>
      <c r="K21" s="131"/>
    </row>
    <row r="22" spans="1:11" s="126" customFormat="1" ht="16.2" customHeight="1">
      <c r="A22" s="81" t="s">
        <v>717</v>
      </c>
      <c r="B22" s="130">
        <v>34.698224160513888</v>
      </c>
      <c r="C22" s="130">
        <v>58.005585875757518</v>
      </c>
      <c r="D22" s="130">
        <v>59.388352557272214</v>
      </c>
      <c r="E22" s="130"/>
      <c r="F22" s="130"/>
      <c r="G22" s="130"/>
      <c r="H22" s="130"/>
      <c r="I22" s="131"/>
      <c r="J22" s="131"/>
      <c r="K22" s="131"/>
    </row>
    <row r="23" spans="1:11" s="126" customFormat="1" ht="16.2" customHeight="1">
      <c r="A23" s="81" t="s">
        <v>718</v>
      </c>
      <c r="B23" s="130">
        <v>77.163017802553128</v>
      </c>
      <c r="C23" s="130">
        <v>92.011417612205491</v>
      </c>
      <c r="D23" s="130">
        <v>62.872463632092447</v>
      </c>
      <c r="E23" s="130"/>
      <c r="F23" s="130"/>
      <c r="G23" s="130"/>
      <c r="H23" s="130"/>
      <c r="I23" s="131"/>
      <c r="J23" s="131"/>
      <c r="K23" s="131"/>
    </row>
    <row r="24" spans="1:11" s="126" customFormat="1" ht="16.2" customHeight="1">
      <c r="A24" s="81" t="s">
        <v>719</v>
      </c>
      <c r="B24" s="130">
        <v>7.2297893237708815</v>
      </c>
      <c r="C24" s="130">
        <v>8.0838817619514245</v>
      </c>
      <c r="D24" s="130">
        <v>23.863110393952613</v>
      </c>
      <c r="E24" s="130"/>
      <c r="F24" s="130"/>
      <c r="G24" s="130"/>
      <c r="H24" s="130"/>
      <c r="I24" s="131"/>
      <c r="J24" s="131"/>
      <c r="K24" s="131"/>
    </row>
    <row r="25" spans="1:11" s="126" customFormat="1" ht="16.2" customHeight="1">
      <c r="A25" s="81" t="s">
        <v>720</v>
      </c>
      <c r="B25" s="134">
        <v>4710</v>
      </c>
      <c r="C25" s="134">
        <v>25674</v>
      </c>
      <c r="D25" s="134">
        <v>742</v>
      </c>
      <c r="E25" s="134"/>
      <c r="F25" s="130"/>
      <c r="G25" s="134"/>
      <c r="H25" s="134"/>
      <c r="I25" s="131"/>
      <c r="J25" s="131"/>
      <c r="K25" s="131"/>
    </row>
    <row r="26" spans="1:11" s="126" customFormat="1" ht="16.2" customHeight="1">
      <c r="A26" s="81" t="s">
        <v>721</v>
      </c>
      <c r="B26" s="134">
        <v>77629.930372233401</v>
      </c>
      <c r="C26" s="135" t="s">
        <v>722</v>
      </c>
      <c r="D26" s="134">
        <v>0</v>
      </c>
      <c r="E26" s="134"/>
      <c r="F26" s="130"/>
      <c r="G26" s="134"/>
      <c r="H26" s="134"/>
      <c r="I26" s="131"/>
      <c r="J26" s="131"/>
      <c r="K26" s="131"/>
    </row>
    <row r="27" spans="1:11" s="126" customFormat="1" ht="9.75" customHeight="1">
      <c r="A27" s="81"/>
      <c r="B27" s="136"/>
      <c r="C27" s="136"/>
      <c r="D27" s="136"/>
      <c r="E27" s="136"/>
      <c r="F27" s="130"/>
      <c r="G27" s="136"/>
      <c r="H27" s="136"/>
      <c r="I27" s="131"/>
      <c r="J27" s="131"/>
      <c r="K27" s="131"/>
    </row>
    <row r="28" spans="1:11" s="126" customFormat="1" ht="16.2" customHeight="1">
      <c r="A28" s="129" t="s">
        <v>723</v>
      </c>
      <c r="B28" s="136"/>
      <c r="C28" s="136"/>
      <c r="D28" s="136"/>
      <c r="E28" s="136"/>
      <c r="F28" s="130"/>
      <c r="G28" s="136"/>
      <c r="H28" s="136"/>
      <c r="I28" s="131"/>
      <c r="J28" s="131"/>
      <c r="K28" s="131"/>
    </row>
    <row r="29" spans="1:11" s="126" customFormat="1" ht="16.2" customHeight="1">
      <c r="A29" s="81" t="s">
        <v>724</v>
      </c>
      <c r="B29" s="130">
        <v>27.975288007044785</v>
      </c>
      <c r="C29" s="130">
        <v>3.9562626565875703</v>
      </c>
      <c r="D29" s="130">
        <v>11.05635089547717</v>
      </c>
      <c r="E29" s="130"/>
      <c r="F29" s="130"/>
      <c r="G29" s="130"/>
      <c r="H29" s="130"/>
      <c r="I29" s="131"/>
      <c r="J29" s="131"/>
      <c r="K29" s="131"/>
    </row>
    <row r="30" spans="1:11" s="126" customFormat="1" ht="16.2" customHeight="1">
      <c r="A30" s="81" t="s">
        <v>725</v>
      </c>
      <c r="B30" s="130">
        <v>2.4614177298423683</v>
      </c>
      <c r="C30" s="130">
        <v>0.77091621851834735</v>
      </c>
      <c r="D30" s="130">
        <v>9.3893841523136867</v>
      </c>
      <c r="E30" s="130"/>
      <c r="F30" s="130"/>
      <c r="G30" s="130"/>
      <c r="H30" s="130"/>
      <c r="I30" s="131"/>
      <c r="J30" s="131"/>
      <c r="K30" s="131"/>
    </row>
    <row r="31" spans="1:11" s="126" customFormat="1" ht="9.75" customHeight="1">
      <c r="A31" s="81"/>
      <c r="B31" s="130"/>
      <c r="C31" s="130"/>
      <c r="D31" s="130"/>
      <c r="E31" s="130"/>
      <c r="F31" s="130"/>
      <c r="G31" s="130"/>
      <c r="H31" s="130"/>
      <c r="I31" s="131"/>
      <c r="J31" s="131"/>
      <c r="K31" s="131"/>
    </row>
    <row r="32" spans="1:11" s="126" customFormat="1" ht="16.2" customHeight="1">
      <c r="A32" s="129" t="s">
        <v>726</v>
      </c>
      <c r="B32" s="130"/>
      <c r="C32" s="130"/>
      <c r="D32" s="130"/>
      <c r="E32" s="130"/>
      <c r="F32" s="130"/>
      <c r="G32" s="130"/>
      <c r="H32" s="130"/>
      <c r="I32" s="131"/>
      <c r="J32" s="131"/>
      <c r="K32" s="131"/>
    </row>
    <row r="33" spans="1:256" s="126" customFormat="1" ht="16.2" customHeight="1">
      <c r="A33" s="81" t="s">
        <v>727</v>
      </c>
      <c r="B33" s="130">
        <v>69.92</v>
      </c>
      <c r="C33" s="130">
        <v>0</v>
      </c>
      <c r="D33" s="130">
        <v>506.01</v>
      </c>
      <c r="E33" s="130"/>
      <c r="F33" s="130"/>
      <c r="G33" s="130"/>
      <c r="H33" s="130"/>
      <c r="I33" s="131"/>
      <c r="J33" s="131"/>
      <c r="K33" s="131"/>
    </row>
    <row r="34" spans="1:256" s="126" customFormat="1" ht="16.2" customHeight="1">
      <c r="A34" s="81" t="s">
        <v>728</v>
      </c>
      <c r="B34" s="130">
        <v>150.29</v>
      </c>
      <c r="C34" s="130">
        <v>0</v>
      </c>
      <c r="D34" s="130">
        <v>45902.22</v>
      </c>
      <c r="E34" s="130"/>
      <c r="F34" s="130"/>
      <c r="G34" s="130"/>
      <c r="H34" s="130"/>
      <c r="I34" s="131"/>
      <c r="J34" s="131"/>
      <c r="K34" s="131"/>
    </row>
    <row r="35" spans="1:256" s="126" customFormat="1" ht="16.2" customHeight="1">
      <c r="A35" s="81" t="s">
        <v>729</v>
      </c>
      <c r="B35" s="130">
        <v>0.86</v>
      </c>
      <c r="C35" s="130">
        <v>0</v>
      </c>
      <c r="D35" s="130">
        <v>0</v>
      </c>
      <c r="E35" s="130"/>
      <c r="F35" s="130"/>
      <c r="G35" s="130"/>
      <c r="H35" s="130"/>
      <c r="I35" s="131"/>
      <c r="J35" s="131"/>
      <c r="K35" s="131"/>
    </row>
    <row r="36" spans="1:256" s="126" customFormat="1" ht="16.2" customHeight="1">
      <c r="A36" s="81" t="s">
        <v>730</v>
      </c>
      <c r="B36" s="130">
        <v>1.69</v>
      </c>
      <c r="C36" s="130">
        <v>0</v>
      </c>
      <c r="D36" s="130">
        <v>0</v>
      </c>
      <c r="E36" s="130"/>
      <c r="F36" s="130"/>
      <c r="G36" s="130"/>
      <c r="H36" s="130"/>
      <c r="I36" s="131"/>
      <c r="J36" s="131"/>
      <c r="K36" s="131"/>
    </row>
    <row r="37" spans="1:256" s="126" customFormat="1" ht="10.5" customHeight="1" thickBot="1">
      <c r="A37" s="137"/>
      <c r="B37" s="138"/>
      <c r="C37" s="138"/>
      <c r="D37" s="138"/>
    </row>
    <row r="38" spans="1:256" s="126" customFormat="1" ht="5.25" customHeight="1">
      <c r="A38" s="132"/>
      <c r="B38" s="139"/>
      <c r="C38" s="139"/>
      <c r="D38" s="139"/>
      <c r="E38" s="139"/>
      <c r="F38" s="139"/>
      <c r="G38" s="139"/>
      <c r="H38" s="139"/>
      <c r="I38" s="139"/>
      <c r="J38" s="139"/>
      <c r="K38" s="139"/>
      <c r="L38" s="139"/>
      <c r="M38" s="139"/>
      <c r="N38" s="139"/>
      <c r="O38" s="139"/>
      <c r="P38" s="139"/>
      <c r="Q38" s="139"/>
      <c r="R38" s="139"/>
      <c r="S38" s="139"/>
      <c r="T38" s="139"/>
      <c r="U38" s="139"/>
      <c r="V38" s="139"/>
      <c r="W38" s="139"/>
      <c r="X38" s="139"/>
      <c r="Y38" s="139"/>
      <c r="Z38" s="139"/>
      <c r="AA38" s="139"/>
      <c r="AB38" s="139"/>
      <c r="AC38" s="139"/>
      <c r="AD38" s="139"/>
      <c r="AE38" s="139"/>
      <c r="AF38" s="139"/>
      <c r="AG38" s="139"/>
      <c r="AH38" s="139"/>
      <c r="AI38" s="139"/>
      <c r="AJ38" s="139"/>
      <c r="AK38" s="139"/>
      <c r="AL38" s="139"/>
      <c r="AM38" s="139"/>
      <c r="AN38" s="139"/>
      <c r="AO38" s="139"/>
      <c r="AP38" s="139"/>
      <c r="AQ38" s="139"/>
      <c r="AR38" s="139"/>
      <c r="AS38" s="139"/>
      <c r="AT38" s="139"/>
      <c r="AU38" s="139"/>
      <c r="AV38" s="139"/>
      <c r="AW38" s="139"/>
      <c r="AX38" s="139"/>
      <c r="AY38" s="139"/>
      <c r="AZ38" s="139"/>
      <c r="BA38" s="139"/>
      <c r="BB38" s="139"/>
      <c r="BC38" s="139"/>
      <c r="BD38" s="139"/>
      <c r="BE38" s="139"/>
      <c r="BF38" s="139"/>
      <c r="BG38" s="139"/>
      <c r="BH38" s="139"/>
      <c r="BI38" s="139"/>
      <c r="BJ38" s="139"/>
      <c r="BK38" s="139"/>
      <c r="BL38" s="139"/>
      <c r="BM38" s="139"/>
      <c r="BN38" s="139"/>
      <c r="BO38" s="139"/>
      <c r="BP38" s="139"/>
      <c r="BQ38" s="139"/>
      <c r="BR38" s="139"/>
      <c r="BS38" s="139"/>
      <c r="BT38" s="139"/>
      <c r="BU38" s="139"/>
      <c r="BV38" s="139"/>
      <c r="BW38" s="139"/>
      <c r="BX38" s="139"/>
      <c r="BY38" s="139"/>
      <c r="BZ38" s="139"/>
      <c r="CA38" s="139"/>
      <c r="CB38" s="139"/>
      <c r="CC38" s="139"/>
      <c r="CD38" s="139"/>
      <c r="CE38" s="139"/>
      <c r="CF38" s="139"/>
      <c r="CG38" s="139"/>
      <c r="CH38" s="139"/>
      <c r="CI38" s="139"/>
      <c r="CJ38" s="139"/>
      <c r="CK38" s="139"/>
      <c r="CL38" s="139"/>
      <c r="CM38" s="139"/>
      <c r="CN38" s="139"/>
      <c r="CO38" s="139"/>
      <c r="CP38" s="139"/>
      <c r="CQ38" s="139"/>
      <c r="CR38" s="139"/>
      <c r="CS38" s="139"/>
      <c r="CT38" s="139"/>
      <c r="CU38" s="139"/>
      <c r="CV38" s="139"/>
      <c r="CW38" s="139"/>
      <c r="CX38" s="139"/>
      <c r="CY38" s="139"/>
      <c r="CZ38" s="139"/>
      <c r="DA38" s="139"/>
      <c r="DB38" s="139"/>
      <c r="DC38" s="139"/>
      <c r="DD38" s="139"/>
      <c r="DE38" s="139"/>
      <c r="DF38" s="139"/>
      <c r="DG38" s="139"/>
      <c r="DH38" s="139"/>
      <c r="DI38" s="139"/>
      <c r="DJ38" s="139"/>
      <c r="DK38" s="139"/>
      <c r="DL38" s="139"/>
      <c r="DM38" s="139"/>
      <c r="DN38" s="139"/>
      <c r="DO38" s="139"/>
      <c r="DP38" s="139"/>
      <c r="DQ38" s="139"/>
      <c r="DR38" s="139"/>
      <c r="DS38" s="139"/>
      <c r="DT38" s="139"/>
      <c r="DU38" s="139"/>
      <c r="DV38" s="139"/>
      <c r="DW38" s="139"/>
      <c r="DX38" s="139"/>
      <c r="DY38" s="139"/>
      <c r="DZ38" s="139"/>
      <c r="EA38" s="139"/>
      <c r="EB38" s="139"/>
      <c r="EC38" s="139"/>
      <c r="ED38" s="139"/>
      <c r="EE38" s="139"/>
      <c r="EF38" s="139"/>
      <c r="EG38" s="139"/>
      <c r="EH38" s="139"/>
      <c r="EI38" s="139"/>
      <c r="EJ38" s="139"/>
      <c r="EK38" s="139"/>
      <c r="EL38" s="139"/>
      <c r="EM38" s="139"/>
      <c r="EN38" s="139"/>
      <c r="EO38" s="139"/>
      <c r="EP38" s="139"/>
      <c r="EQ38" s="139"/>
      <c r="ER38" s="139"/>
      <c r="ES38" s="139"/>
      <c r="ET38" s="139"/>
      <c r="EU38" s="139"/>
      <c r="EV38" s="139"/>
      <c r="EW38" s="139"/>
      <c r="EX38" s="139"/>
      <c r="EY38" s="139"/>
      <c r="EZ38" s="139"/>
      <c r="FA38" s="139"/>
      <c r="FB38" s="139"/>
      <c r="FC38" s="139"/>
      <c r="FD38" s="139"/>
      <c r="FE38" s="139"/>
      <c r="FF38" s="139"/>
      <c r="FG38" s="139"/>
      <c r="FH38" s="139"/>
      <c r="FI38" s="139"/>
      <c r="FJ38" s="139"/>
      <c r="FK38" s="139"/>
      <c r="FL38" s="139"/>
      <c r="FM38" s="139"/>
      <c r="FN38" s="139"/>
      <c r="FO38" s="139"/>
      <c r="FP38" s="139"/>
      <c r="FQ38" s="139"/>
      <c r="FR38" s="139"/>
      <c r="FS38" s="139"/>
      <c r="FT38" s="139"/>
      <c r="FU38" s="139"/>
      <c r="FV38" s="139"/>
      <c r="FW38" s="139"/>
      <c r="FX38" s="139"/>
      <c r="FY38" s="139"/>
      <c r="FZ38" s="139"/>
      <c r="GA38" s="139"/>
      <c r="GB38" s="139"/>
      <c r="GC38" s="139"/>
      <c r="GD38" s="139"/>
      <c r="GE38" s="139"/>
      <c r="GF38" s="139"/>
      <c r="GG38" s="139"/>
      <c r="GH38" s="139"/>
      <c r="GI38" s="139"/>
      <c r="GJ38" s="139"/>
      <c r="GK38" s="139"/>
      <c r="GL38" s="139"/>
      <c r="GM38" s="139"/>
      <c r="GN38" s="139"/>
      <c r="GO38" s="139"/>
      <c r="GP38" s="139"/>
      <c r="GQ38" s="139"/>
      <c r="GR38" s="139"/>
      <c r="GS38" s="139"/>
      <c r="GT38" s="139"/>
      <c r="GU38" s="139"/>
      <c r="GV38" s="139"/>
      <c r="GW38" s="139"/>
      <c r="GX38" s="139"/>
      <c r="GY38" s="139"/>
      <c r="GZ38" s="139"/>
      <c r="HA38" s="139"/>
      <c r="HB38" s="139"/>
      <c r="HC38" s="139"/>
      <c r="HD38" s="139"/>
      <c r="HE38" s="139"/>
      <c r="HF38" s="139"/>
      <c r="HG38" s="139"/>
      <c r="HH38" s="139"/>
      <c r="HI38" s="139"/>
      <c r="HJ38" s="139"/>
      <c r="HK38" s="139"/>
      <c r="HL38" s="139"/>
      <c r="HM38" s="139"/>
      <c r="HN38" s="139"/>
      <c r="HO38" s="139"/>
      <c r="HP38" s="139"/>
      <c r="HQ38" s="139"/>
      <c r="HR38" s="139"/>
      <c r="HS38" s="139"/>
      <c r="HT38" s="139"/>
      <c r="HU38" s="139"/>
      <c r="HV38" s="139"/>
      <c r="HW38" s="139"/>
      <c r="HX38" s="139"/>
      <c r="HY38" s="139"/>
      <c r="HZ38" s="139"/>
      <c r="IA38" s="139"/>
      <c r="IB38" s="139"/>
      <c r="IC38" s="139"/>
      <c r="ID38" s="139"/>
      <c r="IE38" s="139"/>
      <c r="IF38" s="139"/>
      <c r="IG38" s="139"/>
      <c r="IH38" s="139"/>
      <c r="II38" s="139"/>
      <c r="IJ38" s="139"/>
      <c r="IK38" s="139"/>
      <c r="IL38" s="139"/>
      <c r="IM38" s="139"/>
      <c r="IN38" s="139"/>
      <c r="IO38" s="139"/>
      <c r="IP38" s="139"/>
      <c r="IQ38" s="139"/>
      <c r="IR38" s="139"/>
      <c r="IS38" s="139"/>
      <c r="IT38" s="139"/>
      <c r="IU38" s="139"/>
      <c r="IV38" s="139"/>
    </row>
    <row r="39" spans="1:256" s="126" customFormat="1" ht="13.8">
      <c r="A39" s="19" t="s">
        <v>731</v>
      </c>
      <c r="B39" s="81"/>
      <c r="C39" s="81"/>
      <c r="D39" s="81"/>
    </row>
    <row r="40" spans="1:256" s="126" customFormat="1" ht="13.8">
      <c r="A40" s="13"/>
    </row>
    <row r="41" spans="1:256" s="126" customFormat="1" ht="13.8">
      <c r="A41" s="81"/>
    </row>
    <row r="200" spans="3:3">
      <c r="C200" s="7" t="s">
        <v>11</v>
      </c>
    </row>
  </sheetData>
  <mergeCells count="7">
    <mergeCell ref="A2:D2"/>
    <mergeCell ref="A3:D3"/>
    <mergeCell ref="A4:D4"/>
    <mergeCell ref="A6:A7"/>
    <mergeCell ref="B6:B7"/>
    <mergeCell ref="C6:C7"/>
    <mergeCell ref="D6:D7"/>
  </mergeCells>
  <hyperlinks>
    <hyperlink ref="A1" location="Índice!A1" display="Volver al Índice" xr:uid="{5DB20392-261B-4AB1-9F5D-E2F58582160D}"/>
  </hyperlinks>
  <printOptions horizontalCentered="1" verticalCentered="1"/>
  <pageMargins left="0.75" right="0.75" top="1" bottom="1" header="0" footer="0"/>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1AB2-515E-4339-B4AA-79B35473A2AF}">
  <sheetPr codeName="Hoja14"/>
  <dimension ref="A1:G201"/>
  <sheetViews>
    <sheetView showGridLines="0" zoomScale="87" zoomScaleNormal="44" workbookViewId="0"/>
  </sheetViews>
  <sheetFormatPr baseColWidth="10" defaultRowHeight="13.2"/>
  <cols>
    <col min="1" max="1" width="2.109375" style="168" customWidth="1"/>
    <col min="2" max="2" width="46.33203125" style="7" customWidth="1"/>
    <col min="3" max="3" width="26.88671875" style="7" bestFit="1" customWidth="1"/>
    <col min="4" max="6" width="25.6640625" style="7" customWidth="1"/>
    <col min="7" max="7" width="26.88671875" style="7" bestFit="1" customWidth="1"/>
    <col min="8" max="256" width="11.5546875" style="7"/>
    <col min="257" max="257" width="2.109375" style="7" customWidth="1"/>
    <col min="258" max="258" width="46.33203125" style="7" customWidth="1"/>
    <col min="259" max="259" width="26.88671875" style="7" bestFit="1" customWidth="1"/>
    <col min="260" max="262" width="25.6640625" style="7" customWidth="1"/>
    <col min="263" max="263" width="26.88671875" style="7" bestFit="1" customWidth="1"/>
    <col min="264" max="512" width="11.5546875" style="7"/>
    <col min="513" max="513" width="2.109375" style="7" customWidth="1"/>
    <col min="514" max="514" width="46.33203125" style="7" customWidth="1"/>
    <col min="515" max="515" width="26.88671875" style="7" bestFit="1" customWidth="1"/>
    <col min="516" max="518" width="25.6640625" style="7" customWidth="1"/>
    <col min="519" max="519" width="26.88671875" style="7" bestFit="1" customWidth="1"/>
    <col min="520" max="768" width="11.5546875" style="7"/>
    <col min="769" max="769" width="2.109375" style="7" customWidth="1"/>
    <col min="770" max="770" width="46.33203125" style="7" customWidth="1"/>
    <col min="771" max="771" width="26.88671875" style="7" bestFit="1" customWidth="1"/>
    <col min="772" max="774" width="25.6640625" style="7" customWidth="1"/>
    <col min="775" max="775" width="26.88671875" style="7" bestFit="1" customWidth="1"/>
    <col min="776" max="1024" width="11.5546875" style="7"/>
    <col min="1025" max="1025" width="2.109375" style="7" customWidth="1"/>
    <col min="1026" max="1026" width="46.33203125" style="7" customWidth="1"/>
    <col min="1027" max="1027" width="26.88671875" style="7" bestFit="1" customWidth="1"/>
    <col min="1028" max="1030" width="25.6640625" style="7" customWidth="1"/>
    <col min="1031" max="1031" width="26.88671875" style="7" bestFit="1" customWidth="1"/>
    <col min="1032" max="1280" width="11.5546875" style="7"/>
    <col min="1281" max="1281" width="2.109375" style="7" customWidth="1"/>
    <col min="1282" max="1282" width="46.33203125" style="7" customWidth="1"/>
    <col min="1283" max="1283" width="26.88671875" style="7" bestFit="1" customWidth="1"/>
    <col min="1284" max="1286" width="25.6640625" style="7" customWidth="1"/>
    <col min="1287" max="1287" width="26.88671875" style="7" bestFit="1" customWidth="1"/>
    <col min="1288" max="1536" width="11.5546875" style="7"/>
    <col min="1537" max="1537" width="2.109375" style="7" customWidth="1"/>
    <col min="1538" max="1538" width="46.33203125" style="7" customWidth="1"/>
    <col min="1539" max="1539" width="26.88671875" style="7" bestFit="1" customWidth="1"/>
    <col min="1540" max="1542" width="25.6640625" style="7" customWidth="1"/>
    <col min="1543" max="1543" width="26.88671875" style="7" bestFit="1" customWidth="1"/>
    <col min="1544" max="1792" width="11.5546875" style="7"/>
    <col min="1793" max="1793" width="2.109375" style="7" customWidth="1"/>
    <col min="1794" max="1794" width="46.33203125" style="7" customWidth="1"/>
    <col min="1795" max="1795" width="26.88671875" style="7" bestFit="1" customWidth="1"/>
    <col min="1796" max="1798" width="25.6640625" style="7" customWidth="1"/>
    <col min="1799" max="1799" width="26.88671875" style="7" bestFit="1" customWidth="1"/>
    <col min="1800" max="2048" width="11.5546875" style="7"/>
    <col min="2049" max="2049" width="2.109375" style="7" customWidth="1"/>
    <col min="2050" max="2050" width="46.33203125" style="7" customWidth="1"/>
    <col min="2051" max="2051" width="26.88671875" style="7" bestFit="1" customWidth="1"/>
    <col min="2052" max="2054" width="25.6640625" style="7" customWidth="1"/>
    <col min="2055" max="2055" width="26.88671875" style="7" bestFit="1" customWidth="1"/>
    <col min="2056" max="2304" width="11.5546875" style="7"/>
    <col min="2305" max="2305" width="2.109375" style="7" customWidth="1"/>
    <col min="2306" max="2306" width="46.33203125" style="7" customWidth="1"/>
    <col min="2307" max="2307" width="26.88671875" style="7" bestFit="1" customWidth="1"/>
    <col min="2308" max="2310" width="25.6640625" style="7" customWidth="1"/>
    <col min="2311" max="2311" width="26.88671875" style="7" bestFit="1" customWidth="1"/>
    <col min="2312" max="2560" width="11.5546875" style="7"/>
    <col min="2561" max="2561" width="2.109375" style="7" customWidth="1"/>
    <col min="2562" max="2562" width="46.33203125" style="7" customWidth="1"/>
    <col min="2563" max="2563" width="26.88671875" style="7" bestFit="1" customWidth="1"/>
    <col min="2564" max="2566" width="25.6640625" style="7" customWidth="1"/>
    <col min="2567" max="2567" width="26.88671875" style="7" bestFit="1" customWidth="1"/>
    <col min="2568" max="2816" width="11.5546875" style="7"/>
    <col min="2817" max="2817" width="2.109375" style="7" customWidth="1"/>
    <col min="2818" max="2818" width="46.33203125" style="7" customWidth="1"/>
    <col min="2819" max="2819" width="26.88671875" style="7" bestFit="1" customWidth="1"/>
    <col min="2820" max="2822" width="25.6640625" style="7" customWidth="1"/>
    <col min="2823" max="2823" width="26.88671875" style="7" bestFit="1" customWidth="1"/>
    <col min="2824" max="3072" width="11.5546875" style="7"/>
    <col min="3073" max="3073" width="2.109375" style="7" customWidth="1"/>
    <col min="3074" max="3074" width="46.33203125" style="7" customWidth="1"/>
    <col min="3075" max="3075" width="26.88671875" style="7" bestFit="1" customWidth="1"/>
    <col min="3076" max="3078" width="25.6640625" style="7" customWidth="1"/>
    <col min="3079" max="3079" width="26.88671875" style="7" bestFit="1" customWidth="1"/>
    <col min="3080" max="3328" width="11.5546875" style="7"/>
    <col min="3329" max="3329" width="2.109375" style="7" customWidth="1"/>
    <col min="3330" max="3330" width="46.33203125" style="7" customWidth="1"/>
    <col min="3331" max="3331" width="26.88671875" style="7" bestFit="1" customWidth="1"/>
    <col min="3332" max="3334" width="25.6640625" style="7" customWidth="1"/>
    <col min="3335" max="3335" width="26.88671875" style="7" bestFit="1" customWidth="1"/>
    <col min="3336" max="3584" width="11.5546875" style="7"/>
    <col min="3585" max="3585" width="2.109375" style="7" customWidth="1"/>
    <col min="3586" max="3586" width="46.33203125" style="7" customWidth="1"/>
    <col min="3587" max="3587" width="26.88671875" style="7" bestFit="1" customWidth="1"/>
    <col min="3588" max="3590" width="25.6640625" style="7" customWidth="1"/>
    <col min="3591" max="3591" width="26.88671875" style="7" bestFit="1" customWidth="1"/>
    <col min="3592" max="3840" width="11.5546875" style="7"/>
    <col min="3841" max="3841" width="2.109375" style="7" customWidth="1"/>
    <col min="3842" max="3842" width="46.33203125" style="7" customWidth="1"/>
    <col min="3843" max="3843" width="26.88671875" style="7" bestFit="1" customWidth="1"/>
    <col min="3844" max="3846" width="25.6640625" style="7" customWidth="1"/>
    <col min="3847" max="3847" width="26.88671875" style="7" bestFit="1" customWidth="1"/>
    <col min="3848" max="4096" width="11.5546875" style="7"/>
    <col min="4097" max="4097" width="2.109375" style="7" customWidth="1"/>
    <col min="4098" max="4098" width="46.33203125" style="7" customWidth="1"/>
    <col min="4099" max="4099" width="26.88671875" style="7" bestFit="1" customWidth="1"/>
    <col min="4100" max="4102" width="25.6640625" style="7" customWidth="1"/>
    <col min="4103" max="4103" width="26.88671875" style="7" bestFit="1" customWidth="1"/>
    <col min="4104" max="4352" width="11.5546875" style="7"/>
    <col min="4353" max="4353" width="2.109375" style="7" customWidth="1"/>
    <col min="4354" max="4354" width="46.33203125" style="7" customWidth="1"/>
    <col min="4355" max="4355" width="26.88671875" style="7" bestFit="1" customWidth="1"/>
    <col min="4356" max="4358" width="25.6640625" style="7" customWidth="1"/>
    <col min="4359" max="4359" width="26.88671875" style="7" bestFit="1" customWidth="1"/>
    <col min="4360" max="4608" width="11.5546875" style="7"/>
    <col min="4609" max="4609" width="2.109375" style="7" customWidth="1"/>
    <col min="4610" max="4610" width="46.33203125" style="7" customWidth="1"/>
    <col min="4611" max="4611" width="26.88671875" style="7" bestFit="1" customWidth="1"/>
    <col min="4612" max="4614" width="25.6640625" style="7" customWidth="1"/>
    <col min="4615" max="4615" width="26.88671875" style="7" bestFit="1" customWidth="1"/>
    <col min="4616" max="4864" width="11.5546875" style="7"/>
    <col min="4865" max="4865" width="2.109375" style="7" customWidth="1"/>
    <col min="4866" max="4866" width="46.33203125" style="7" customWidth="1"/>
    <col min="4867" max="4867" width="26.88671875" style="7" bestFit="1" customWidth="1"/>
    <col min="4868" max="4870" width="25.6640625" style="7" customWidth="1"/>
    <col min="4871" max="4871" width="26.88671875" style="7" bestFit="1" customWidth="1"/>
    <col min="4872" max="5120" width="11.5546875" style="7"/>
    <col min="5121" max="5121" width="2.109375" style="7" customWidth="1"/>
    <col min="5122" max="5122" width="46.33203125" style="7" customWidth="1"/>
    <col min="5123" max="5123" width="26.88671875" style="7" bestFit="1" customWidth="1"/>
    <col min="5124" max="5126" width="25.6640625" style="7" customWidth="1"/>
    <col min="5127" max="5127" width="26.88671875" style="7" bestFit="1" customWidth="1"/>
    <col min="5128" max="5376" width="11.5546875" style="7"/>
    <col min="5377" max="5377" width="2.109375" style="7" customWidth="1"/>
    <col min="5378" max="5378" width="46.33203125" style="7" customWidth="1"/>
    <col min="5379" max="5379" width="26.88671875" style="7" bestFit="1" customWidth="1"/>
    <col min="5380" max="5382" width="25.6640625" style="7" customWidth="1"/>
    <col min="5383" max="5383" width="26.88671875" style="7" bestFit="1" customWidth="1"/>
    <col min="5384" max="5632" width="11.5546875" style="7"/>
    <col min="5633" max="5633" width="2.109375" style="7" customWidth="1"/>
    <col min="5634" max="5634" width="46.33203125" style="7" customWidth="1"/>
    <col min="5635" max="5635" width="26.88671875" style="7" bestFit="1" customWidth="1"/>
    <col min="5636" max="5638" width="25.6640625" style="7" customWidth="1"/>
    <col min="5639" max="5639" width="26.88671875" style="7" bestFit="1" customWidth="1"/>
    <col min="5640" max="5888" width="11.5546875" style="7"/>
    <col min="5889" max="5889" width="2.109375" style="7" customWidth="1"/>
    <col min="5890" max="5890" width="46.33203125" style="7" customWidth="1"/>
    <col min="5891" max="5891" width="26.88671875" style="7" bestFit="1" customWidth="1"/>
    <col min="5892" max="5894" width="25.6640625" style="7" customWidth="1"/>
    <col min="5895" max="5895" width="26.88671875" style="7" bestFit="1" customWidth="1"/>
    <col min="5896" max="6144" width="11.5546875" style="7"/>
    <col min="6145" max="6145" width="2.109375" style="7" customWidth="1"/>
    <col min="6146" max="6146" width="46.33203125" style="7" customWidth="1"/>
    <col min="6147" max="6147" width="26.88671875" style="7" bestFit="1" customWidth="1"/>
    <col min="6148" max="6150" width="25.6640625" style="7" customWidth="1"/>
    <col min="6151" max="6151" width="26.88671875" style="7" bestFit="1" customWidth="1"/>
    <col min="6152" max="6400" width="11.5546875" style="7"/>
    <col min="6401" max="6401" width="2.109375" style="7" customWidth="1"/>
    <col min="6402" max="6402" width="46.33203125" style="7" customWidth="1"/>
    <col min="6403" max="6403" width="26.88671875" style="7" bestFit="1" customWidth="1"/>
    <col min="6404" max="6406" width="25.6640625" style="7" customWidth="1"/>
    <col min="6407" max="6407" width="26.88671875" style="7" bestFit="1" customWidth="1"/>
    <col min="6408" max="6656" width="11.5546875" style="7"/>
    <col min="6657" max="6657" width="2.109375" style="7" customWidth="1"/>
    <col min="6658" max="6658" width="46.33203125" style="7" customWidth="1"/>
    <col min="6659" max="6659" width="26.88671875" style="7" bestFit="1" customWidth="1"/>
    <col min="6660" max="6662" width="25.6640625" style="7" customWidth="1"/>
    <col min="6663" max="6663" width="26.88671875" style="7" bestFit="1" customWidth="1"/>
    <col min="6664" max="6912" width="11.5546875" style="7"/>
    <col min="6913" max="6913" width="2.109375" style="7" customWidth="1"/>
    <col min="6914" max="6914" width="46.33203125" style="7" customWidth="1"/>
    <col min="6915" max="6915" width="26.88671875" style="7" bestFit="1" customWidth="1"/>
    <col min="6916" max="6918" width="25.6640625" style="7" customWidth="1"/>
    <col min="6919" max="6919" width="26.88671875" style="7" bestFit="1" customWidth="1"/>
    <col min="6920" max="7168" width="11.5546875" style="7"/>
    <col min="7169" max="7169" width="2.109375" style="7" customWidth="1"/>
    <col min="7170" max="7170" width="46.33203125" style="7" customWidth="1"/>
    <col min="7171" max="7171" width="26.88671875" style="7" bestFit="1" customWidth="1"/>
    <col min="7172" max="7174" width="25.6640625" style="7" customWidth="1"/>
    <col min="7175" max="7175" width="26.88671875" style="7" bestFit="1" customWidth="1"/>
    <col min="7176" max="7424" width="11.5546875" style="7"/>
    <col min="7425" max="7425" width="2.109375" style="7" customWidth="1"/>
    <col min="7426" max="7426" width="46.33203125" style="7" customWidth="1"/>
    <col min="7427" max="7427" width="26.88671875" style="7" bestFit="1" customWidth="1"/>
    <col min="7428" max="7430" width="25.6640625" style="7" customWidth="1"/>
    <col min="7431" max="7431" width="26.88671875" style="7" bestFit="1" customWidth="1"/>
    <col min="7432" max="7680" width="11.5546875" style="7"/>
    <col min="7681" max="7681" width="2.109375" style="7" customWidth="1"/>
    <col min="7682" max="7682" width="46.33203125" style="7" customWidth="1"/>
    <col min="7683" max="7683" width="26.88671875" style="7" bestFit="1" customWidth="1"/>
    <col min="7684" max="7686" width="25.6640625" style="7" customWidth="1"/>
    <col min="7687" max="7687" width="26.88671875" style="7" bestFit="1" customWidth="1"/>
    <col min="7688" max="7936" width="11.5546875" style="7"/>
    <col min="7937" max="7937" width="2.109375" style="7" customWidth="1"/>
    <col min="7938" max="7938" width="46.33203125" style="7" customWidth="1"/>
    <col min="7939" max="7939" width="26.88671875" style="7" bestFit="1" customWidth="1"/>
    <col min="7940" max="7942" width="25.6640625" style="7" customWidth="1"/>
    <col min="7943" max="7943" width="26.88671875" style="7" bestFit="1" customWidth="1"/>
    <col min="7944" max="8192" width="11.5546875" style="7"/>
    <col min="8193" max="8193" width="2.109375" style="7" customWidth="1"/>
    <col min="8194" max="8194" width="46.33203125" style="7" customWidth="1"/>
    <col min="8195" max="8195" width="26.88671875" style="7" bestFit="1" customWidth="1"/>
    <col min="8196" max="8198" width="25.6640625" style="7" customWidth="1"/>
    <col min="8199" max="8199" width="26.88671875" style="7" bestFit="1" customWidth="1"/>
    <col min="8200" max="8448" width="11.5546875" style="7"/>
    <col min="8449" max="8449" width="2.109375" style="7" customWidth="1"/>
    <col min="8450" max="8450" width="46.33203125" style="7" customWidth="1"/>
    <col min="8451" max="8451" width="26.88671875" style="7" bestFit="1" customWidth="1"/>
    <col min="8452" max="8454" width="25.6640625" style="7" customWidth="1"/>
    <col min="8455" max="8455" width="26.88671875" style="7" bestFit="1" customWidth="1"/>
    <col min="8456" max="8704" width="11.5546875" style="7"/>
    <col min="8705" max="8705" width="2.109375" style="7" customWidth="1"/>
    <col min="8706" max="8706" width="46.33203125" style="7" customWidth="1"/>
    <col min="8707" max="8707" width="26.88671875" style="7" bestFit="1" customWidth="1"/>
    <col min="8708" max="8710" width="25.6640625" style="7" customWidth="1"/>
    <col min="8711" max="8711" width="26.88671875" style="7" bestFit="1" customWidth="1"/>
    <col min="8712" max="8960" width="11.5546875" style="7"/>
    <col min="8961" max="8961" width="2.109375" style="7" customWidth="1"/>
    <col min="8962" max="8962" width="46.33203125" style="7" customWidth="1"/>
    <col min="8963" max="8963" width="26.88671875" style="7" bestFit="1" customWidth="1"/>
    <col min="8964" max="8966" width="25.6640625" style="7" customWidth="1"/>
    <col min="8967" max="8967" width="26.88671875" style="7" bestFit="1" customWidth="1"/>
    <col min="8968" max="9216" width="11.5546875" style="7"/>
    <col min="9217" max="9217" width="2.109375" style="7" customWidth="1"/>
    <col min="9218" max="9218" width="46.33203125" style="7" customWidth="1"/>
    <col min="9219" max="9219" width="26.88671875" style="7" bestFit="1" customWidth="1"/>
    <col min="9220" max="9222" width="25.6640625" style="7" customWidth="1"/>
    <col min="9223" max="9223" width="26.88671875" style="7" bestFit="1" customWidth="1"/>
    <col min="9224" max="9472" width="11.5546875" style="7"/>
    <col min="9473" max="9473" width="2.109375" style="7" customWidth="1"/>
    <col min="9474" max="9474" width="46.33203125" style="7" customWidth="1"/>
    <col min="9475" max="9475" width="26.88671875" style="7" bestFit="1" customWidth="1"/>
    <col min="9476" max="9478" width="25.6640625" style="7" customWidth="1"/>
    <col min="9479" max="9479" width="26.88671875" style="7" bestFit="1" customWidth="1"/>
    <col min="9480" max="9728" width="11.5546875" style="7"/>
    <col min="9729" max="9729" width="2.109375" style="7" customWidth="1"/>
    <col min="9730" max="9730" width="46.33203125" style="7" customWidth="1"/>
    <col min="9731" max="9731" width="26.88671875" style="7" bestFit="1" customWidth="1"/>
    <col min="9732" max="9734" width="25.6640625" style="7" customWidth="1"/>
    <col min="9735" max="9735" width="26.88671875" style="7" bestFit="1" customWidth="1"/>
    <col min="9736" max="9984" width="11.5546875" style="7"/>
    <col min="9985" max="9985" width="2.109375" style="7" customWidth="1"/>
    <col min="9986" max="9986" width="46.33203125" style="7" customWidth="1"/>
    <col min="9987" max="9987" width="26.88671875" style="7" bestFit="1" customWidth="1"/>
    <col min="9988" max="9990" width="25.6640625" style="7" customWidth="1"/>
    <col min="9991" max="9991" width="26.88671875" style="7" bestFit="1" customWidth="1"/>
    <col min="9992" max="10240" width="11.5546875" style="7"/>
    <col min="10241" max="10241" width="2.109375" style="7" customWidth="1"/>
    <col min="10242" max="10242" width="46.33203125" style="7" customWidth="1"/>
    <col min="10243" max="10243" width="26.88671875" style="7" bestFit="1" customWidth="1"/>
    <col min="10244" max="10246" width="25.6640625" style="7" customWidth="1"/>
    <col min="10247" max="10247" width="26.88671875" style="7" bestFit="1" customWidth="1"/>
    <col min="10248" max="10496" width="11.5546875" style="7"/>
    <col min="10497" max="10497" width="2.109375" style="7" customWidth="1"/>
    <col min="10498" max="10498" width="46.33203125" style="7" customWidth="1"/>
    <col min="10499" max="10499" width="26.88671875" style="7" bestFit="1" customWidth="1"/>
    <col min="10500" max="10502" width="25.6640625" style="7" customWidth="1"/>
    <col min="10503" max="10503" width="26.88671875" style="7" bestFit="1" customWidth="1"/>
    <col min="10504" max="10752" width="11.5546875" style="7"/>
    <col min="10753" max="10753" width="2.109375" style="7" customWidth="1"/>
    <col min="10754" max="10754" width="46.33203125" style="7" customWidth="1"/>
    <col min="10755" max="10755" width="26.88671875" style="7" bestFit="1" customWidth="1"/>
    <col min="10756" max="10758" width="25.6640625" style="7" customWidth="1"/>
    <col min="10759" max="10759" width="26.88671875" style="7" bestFit="1" customWidth="1"/>
    <col min="10760" max="11008" width="11.5546875" style="7"/>
    <col min="11009" max="11009" width="2.109375" style="7" customWidth="1"/>
    <col min="11010" max="11010" width="46.33203125" style="7" customWidth="1"/>
    <col min="11011" max="11011" width="26.88671875" style="7" bestFit="1" customWidth="1"/>
    <col min="11012" max="11014" width="25.6640625" style="7" customWidth="1"/>
    <col min="11015" max="11015" width="26.88671875" style="7" bestFit="1" customWidth="1"/>
    <col min="11016" max="11264" width="11.5546875" style="7"/>
    <col min="11265" max="11265" width="2.109375" style="7" customWidth="1"/>
    <col min="11266" max="11266" width="46.33203125" style="7" customWidth="1"/>
    <col min="11267" max="11267" width="26.88671875" style="7" bestFit="1" customWidth="1"/>
    <col min="11268" max="11270" width="25.6640625" style="7" customWidth="1"/>
    <col min="11271" max="11271" width="26.88671875" style="7" bestFit="1" customWidth="1"/>
    <col min="11272" max="11520" width="11.5546875" style="7"/>
    <col min="11521" max="11521" width="2.109375" style="7" customWidth="1"/>
    <col min="11522" max="11522" width="46.33203125" style="7" customWidth="1"/>
    <col min="11523" max="11523" width="26.88671875" style="7" bestFit="1" customWidth="1"/>
    <col min="11524" max="11526" width="25.6640625" style="7" customWidth="1"/>
    <col min="11527" max="11527" width="26.88671875" style="7" bestFit="1" customWidth="1"/>
    <col min="11528" max="11776" width="11.5546875" style="7"/>
    <col min="11777" max="11777" width="2.109375" style="7" customWidth="1"/>
    <col min="11778" max="11778" width="46.33203125" style="7" customWidth="1"/>
    <col min="11779" max="11779" width="26.88671875" style="7" bestFit="1" customWidth="1"/>
    <col min="11780" max="11782" width="25.6640625" style="7" customWidth="1"/>
    <col min="11783" max="11783" width="26.88671875" style="7" bestFit="1" customWidth="1"/>
    <col min="11784" max="12032" width="11.5546875" style="7"/>
    <col min="12033" max="12033" width="2.109375" style="7" customWidth="1"/>
    <col min="12034" max="12034" width="46.33203125" style="7" customWidth="1"/>
    <col min="12035" max="12035" width="26.88671875" style="7" bestFit="1" customWidth="1"/>
    <col min="12036" max="12038" width="25.6640625" style="7" customWidth="1"/>
    <col min="12039" max="12039" width="26.88671875" style="7" bestFit="1" customWidth="1"/>
    <col min="12040" max="12288" width="11.5546875" style="7"/>
    <col min="12289" max="12289" width="2.109375" style="7" customWidth="1"/>
    <col min="12290" max="12290" width="46.33203125" style="7" customWidth="1"/>
    <col min="12291" max="12291" width="26.88671875" style="7" bestFit="1" customWidth="1"/>
    <col min="12292" max="12294" width="25.6640625" style="7" customWidth="1"/>
    <col min="12295" max="12295" width="26.88671875" style="7" bestFit="1" customWidth="1"/>
    <col min="12296" max="12544" width="11.5546875" style="7"/>
    <col min="12545" max="12545" width="2.109375" style="7" customWidth="1"/>
    <col min="12546" max="12546" width="46.33203125" style="7" customWidth="1"/>
    <col min="12547" max="12547" width="26.88671875" style="7" bestFit="1" customWidth="1"/>
    <col min="12548" max="12550" width="25.6640625" style="7" customWidth="1"/>
    <col min="12551" max="12551" width="26.88671875" style="7" bestFit="1" customWidth="1"/>
    <col min="12552" max="12800" width="11.5546875" style="7"/>
    <col min="12801" max="12801" width="2.109375" style="7" customWidth="1"/>
    <col min="12802" max="12802" width="46.33203125" style="7" customWidth="1"/>
    <col min="12803" max="12803" width="26.88671875" style="7" bestFit="1" customWidth="1"/>
    <col min="12804" max="12806" width="25.6640625" style="7" customWidth="1"/>
    <col min="12807" max="12807" width="26.88671875" style="7" bestFit="1" customWidth="1"/>
    <col min="12808" max="13056" width="11.5546875" style="7"/>
    <col min="13057" max="13057" width="2.109375" style="7" customWidth="1"/>
    <col min="13058" max="13058" width="46.33203125" style="7" customWidth="1"/>
    <col min="13059" max="13059" width="26.88671875" style="7" bestFit="1" customWidth="1"/>
    <col min="13060" max="13062" width="25.6640625" style="7" customWidth="1"/>
    <col min="13063" max="13063" width="26.88671875" style="7" bestFit="1" customWidth="1"/>
    <col min="13064" max="13312" width="11.5546875" style="7"/>
    <col min="13313" max="13313" width="2.109375" style="7" customWidth="1"/>
    <col min="13314" max="13314" width="46.33203125" style="7" customWidth="1"/>
    <col min="13315" max="13315" width="26.88671875" style="7" bestFit="1" customWidth="1"/>
    <col min="13316" max="13318" width="25.6640625" style="7" customWidth="1"/>
    <col min="13319" max="13319" width="26.88671875" style="7" bestFit="1" customWidth="1"/>
    <col min="13320" max="13568" width="11.5546875" style="7"/>
    <col min="13569" max="13569" width="2.109375" style="7" customWidth="1"/>
    <col min="13570" max="13570" width="46.33203125" style="7" customWidth="1"/>
    <col min="13571" max="13571" width="26.88671875" style="7" bestFit="1" customWidth="1"/>
    <col min="13572" max="13574" width="25.6640625" style="7" customWidth="1"/>
    <col min="13575" max="13575" width="26.88671875" style="7" bestFit="1" customWidth="1"/>
    <col min="13576" max="13824" width="11.5546875" style="7"/>
    <col min="13825" max="13825" width="2.109375" style="7" customWidth="1"/>
    <col min="13826" max="13826" width="46.33203125" style="7" customWidth="1"/>
    <col min="13827" max="13827" width="26.88671875" style="7" bestFit="1" customWidth="1"/>
    <col min="13828" max="13830" width="25.6640625" style="7" customWidth="1"/>
    <col min="13831" max="13831" width="26.88671875" style="7" bestFit="1" customWidth="1"/>
    <col min="13832" max="14080" width="11.5546875" style="7"/>
    <col min="14081" max="14081" width="2.109375" style="7" customWidth="1"/>
    <col min="14082" max="14082" width="46.33203125" style="7" customWidth="1"/>
    <col min="14083" max="14083" width="26.88671875" style="7" bestFit="1" customWidth="1"/>
    <col min="14084" max="14086" width="25.6640625" style="7" customWidth="1"/>
    <col min="14087" max="14087" width="26.88671875" style="7" bestFit="1" customWidth="1"/>
    <col min="14088" max="14336" width="11.5546875" style="7"/>
    <col min="14337" max="14337" width="2.109375" style="7" customWidth="1"/>
    <col min="14338" max="14338" width="46.33203125" style="7" customWidth="1"/>
    <col min="14339" max="14339" width="26.88671875" style="7" bestFit="1" customWidth="1"/>
    <col min="14340" max="14342" width="25.6640625" style="7" customWidth="1"/>
    <col min="14343" max="14343" width="26.88671875" style="7" bestFit="1" customWidth="1"/>
    <col min="14344" max="14592" width="11.5546875" style="7"/>
    <col min="14593" max="14593" width="2.109375" style="7" customWidth="1"/>
    <col min="14594" max="14594" width="46.33203125" style="7" customWidth="1"/>
    <col min="14595" max="14595" width="26.88671875" style="7" bestFit="1" customWidth="1"/>
    <col min="14596" max="14598" width="25.6640625" style="7" customWidth="1"/>
    <col min="14599" max="14599" width="26.88671875" style="7" bestFit="1" customWidth="1"/>
    <col min="14600" max="14848" width="11.5546875" style="7"/>
    <col min="14849" max="14849" width="2.109375" style="7" customWidth="1"/>
    <col min="14850" max="14850" width="46.33203125" style="7" customWidth="1"/>
    <col min="14851" max="14851" width="26.88671875" style="7" bestFit="1" customWidth="1"/>
    <col min="14852" max="14854" width="25.6640625" style="7" customWidth="1"/>
    <col min="14855" max="14855" width="26.88671875" style="7" bestFit="1" customWidth="1"/>
    <col min="14856" max="15104" width="11.5546875" style="7"/>
    <col min="15105" max="15105" width="2.109375" style="7" customWidth="1"/>
    <col min="15106" max="15106" width="46.33203125" style="7" customWidth="1"/>
    <col min="15107" max="15107" width="26.88671875" style="7" bestFit="1" customWidth="1"/>
    <col min="15108" max="15110" width="25.6640625" style="7" customWidth="1"/>
    <col min="15111" max="15111" width="26.88671875" style="7" bestFit="1" customWidth="1"/>
    <col min="15112" max="15360" width="11.5546875" style="7"/>
    <col min="15361" max="15361" width="2.109375" style="7" customWidth="1"/>
    <col min="15362" max="15362" width="46.33203125" style="7" customWidth="1"/>
    <col min="15363" max="15363" width="26.88671875" style="7" bestFit="1" customWidth="1"/>
    <col min="15364" max="15366" width="25.6640625" style="7" customWidth="1"/>
    <col min="15367" max="15367" width="26.88671875" style="7" bestFit="1" customWidth="1"/>
    <col min="15368" max="15616" width="11.5546875" style="7"/>
    <col min="15617" max="15617" width="2.109375" style="7" customWidth="1"/>
    <col min="15618" max="15618" width="46.33203125" style="7" customWidth="1"/>
    <col min="15619" max="15619" width="26.88671875" style="7" bestFit="1" customWidth="1"/>
    <col min="15620" max="15622" width="25.6640625" style="7" customWidth="1"/>
    <col min="15623" max="15623" width="26.88671875" style="7" bestFit="1" customWidth="1"/>
    <col min="15624" max="15872" width="11.5546875" style="7"/>
    <col min="15873" max="15873" width="2.109375" style="7" customWidth="1"/>
    <col min="15874" max="15874" width="46.33203125" style="7" customWidth="1"/>
    <col min="15875" max="15875" width="26.88671875" style="7" bestFit="1" customWidth="1"/>
    <col min="15876" max="15878" width="25.6640625" style="7" customWidth="1"/>
    <col min="15879" max="15879" width="26.88671875" style="7" bestFit="1" customWidth="1"/>
    <col min="15880" max="16128" width="11.5546875" style="7"/>
    <col min="16129" max="16129" width="2.109375" style="7" customWidth="1"/>
    <col min="16130" max="16130" width="46.33203125" style="7" customWidth="1"/>
    <col min="16131" max="16131" width="26.88671875" style="7" bestFit="1" customWidth="1"/>
    <col min="16132" max="16134" width="25.6640625" style="7" customWidth="1"/>
    <col min="16135" max="16135" width="26.88671875" style="7" bestFit="1" customWidth="1"/>
    <col min="16136" max="16384" width="11.5546875" style="7"/>
  </cols>
  <sheetData>
    <row r="1" spans="1:7" s="146" customFormat="1" ht="18">
      <c r="A1" s="211" t="s">
        <v>781</v>
      </c>
    </row>
    <row r="2" spans="1:7" s="3" customFormat="1" ht="49.65" customHeight="1">
      <c r="A2" s="147"/>
      <c r="B2" s="311" t="s">
        <v>741</v>
      </c>
      <c r="C2" s="311"/>
      <c r="D2" s="311"/>
      <c r="E2" s="311"/>
      <c r="F2" s="311"/>
      <c r="G2" s="311"/>
    </row>
    <row r="3" spans="1:7" s="149" customFormat="1" ht="31.65" customHeight="1">
      <c r="A3" s="148"/>
      <c r="B3" s="312">
        <v>45900</v>
      </c>
      <c r="C3" s="312"/>
      <c r="D3" s="312"/>
      <c r="E3" s="312"/>
      <c r="F3" s="312"/>
      <c r="G3" s="312"/>
    </row>
    <row r="4" spans="1:7" s="5" customFormat="1" ht="34.5" customHeight="1">
      <c r="A4" s="150"/>
      <c r="B4" s="313" t="s">
        <v>0</v>
      </c>
      <c r="C4" s="313"/>
      <c r="D4" s="313"/>
      <c r="E4" s="313"/>
      <c r="F4" s="313"/>
      <c r="G4" s="313"/>
    </row>
    <row r="5" spans="1:7" s="126" customFormat="1" ht="22.65" customHeight="1" thickBot="1">
      <c r="A5" s="151"/>
    </row>
    <row r="6" spans="1:7" s="126" customFormat="1" ht="74.25" customHeight="1">
      <c r="A6" s="151"/>
      <c r="B6" s="152"/>
      <c r="C6" s="153" t="s">
        <v>742</v>
      </c>
      <c r="D6" s="153" t="s">
        <v>743</v>
      </c>
      <c r="E6" s="153" t="s">
        <v>744</v>
      </c>
      <c r="F6" s="153" t="s">
        <v>745</v>
      </c>
      <c r="G6" s="154" t="s">
        <v>28</v>
      </c>
    </row>
    <row r="7" spans="1:7" s="126" customFormat="1" ht="27" customHeight="1">
      <c r="A7" s="151"/>
      <c r="C7" s="155"/>
      <c r="D7" s="155"/>
      <c r="E7" s="155"/>
      <c r="F7" s="155"/>
      <c r="G7" s="155"/>
    </row>
    <row r="8" spans="1:7" s="81" customFormat="1" ht="60" customHeight="1">
      <c r="A8" s="156">
        <v>61</v>
      </c>
      <c r="B8" s="157" t="s">
        <v>746</v>
      </c>
      <c r="C8" s="158">
        <v>10252556.73</v>
      </c>
      <c r="D8" s="158">
        <v>20780.674999999999</v>
      </c>
      <c r="E8" s="158">
        <v>120856.492</v>
      </c>
      <c r="F8" s="158">
        <v>304275.37900000002</v>
      </c>
      <c r="G8" s="158">
        <v>10698469.276000002</v>
      </c>
    </row>
    <row r="9" spans="1:7" s="126" customFormat="1" ht="36" customHeight="1" thickBot="1">
      <c r="A9" s="151"/>
      <c r="B9" s="159"/>
      <c r="C9" s="160"/>
      <c r="D9" s="160"/>
      <c r="E9" s="160"/>
      <c r="F9" s="160"/>
      <c r="G9" s="160"/>
    </row>
    <row r="10" spans="1:7" s="126" customFormat="1" ht="22.65" customHeight="1">
      <c r="A10" s="151"/>
      <c r="B10" s="161" t="s">
        <v>747</v>
      </c>
      <c r="C10" s="155"/>
      <c r="D10" s="155"/>
      <c r="E10" s="155"/>
      <c r="F10" s="155"/>
      <c r="G10" s="155"/>
    </row>
    <row r="11" spans="1:7" s="80" customFormat="1" ht="15.75" customHeight="1">
      <c r="A11" s="162"/>
      <c r="B11" s="163"/>
      <c r="C11" s="164"/>
      <c r="D11" s="164"/>
      <c r="E11" s="164"/>
      <c r="F11" s="164"/>
      <c r="G11" s="164"/>
    </row>
    <row r="12" spans="1:7" s="80" customFormat="1" ht="69.75" customHeight="1">
      <c r="A12" s="162"/>
      <c r="B12" s="165" t="s">
        <v>748</v>
      </c>
      <c r="C12" s="166">
        <v>810528</v>
      </c>
      <c r="D12" s="164"/>
      <c r="E12" s="164"/>
      <c r="F12" s="164"/>
      <c r="G12" s="164"/>
    </row>
    <row r="13" spans="1:7" s="126" customFormat="1" ht="13.8">
      <c r="A13" s="151"/>
      <c r="B13" s="167" t="s">
        <v>749</v>
      </c>
      <c r="C13" s="7"/>
      <c r="D13" s="7"/>
      <c r="E13" s="7"/>
      <c r="F13" s="7"/>
      <c r="G13" s="7"/>
    </row>
    <row r="14" spans="1:7" s="126" customFormat="1" ht="13.8">
      <c r="A14" s="151"/>
      <c r="B14" s="167" t="s">
        <v>750</v>
      </c>
      <c r="C14" s="7"/>
      <c r="D14" s="7"/>
      <c r="E14" s="7"/>
      <c r="F14" s="7"/>
      <c r="G14" s="7"/>
    </row>
    <row r="15" spans="1:7" s="126" customFormat="1" ht="13.8">
      <c r="A15" s="151"/>
      <c r="C15" s="155"/>
      <c r="D15" s="155"/>
      <c r="E15" s="155"/>
      <c r="F15" s="155"/>
      <c r="G15" s="155"/>
    </row>
    <row r="16" spans="1:7" s="126" customFormat="1" ht="13.8">
      <c r="A16" s="151"/>
      <c r="B16" s="165" t="s">
        <v>751</v>
      </c>
      <c r="C16" s="166">
        <v>205561</v>
      </c>
    </row>
    <row r="17" spans="1:2" s="126" customFormat="1" ht="13.8">
      <c r="A17" s="151"/>
      <c r="B17" s="161" t="s">
        <v>752</v>
      </c>
    </row>
    <row r="18" spans="1:2" s="126" customFormat="1" ht="13.8">
      <c r="A18" s="151"/>
    </row>
    <row r="19" spans="1:2" s="126" customFormat="1" ht="13.8">
      <c r="A19" s="151"/>
    </row>
    <row r="201" spans="3:3">
      <c r="C201" s="7" t="s">
        <v>11</v>
      </c>
    </row>
  </sheetData>
  <mergeCells count="3">
    <mergeCell ref="B2:G2"/>
    <mergeCell ref="B3:G3"/>
    <mergeCell ref="B4:G4"/>
  </mergeCells>
  <hyperlinks>
    <hyperlink ref="A1" location="Índice!A1" display="Volver al Índice" xr:uid="{AD0FCA09-01FD-480D-B55B-BB74A039E68D}"/>
  </hyperlinks>
  <printOptions horizontalCentered="1" verticalCentered="1"/>
  <pageMargins left="1.1811023622047245" right="1.1811023622047245" top="0.98425196850393704" bottom="0.98425196850393704" header="0.59055118110236227" footer="0.59055118110236227"/>
  <pageSetup paperSize="9" scale="65" fitToWidth="0" fitToHeight="0"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35F51C-B259-4CFB-A03E-A17650000054}">
  <sheetPr codeName="Hoja15"/>
  <dimension ref="A1:AF270"/>
  <sheetViews>
    <sheetView showGridLines="0" zoomScaleNormal="100" workbookViewId="0"/>
  </sheetViews>
  <sheetFormatPr baseColWidth="10" defaultColWidth="1.33203125" defaultRowHeight="13.2"/>
  <cols>
    <col min="1" max="1" width="46.6640625" style="7" customWidth="1"/>
    <col min="2" max="9" width="15.6640625" style="7" customWidth="1"/>
    <col min="10" max="255" width="11.44140625" style="7" customWidth="1"/>
    <col min="256" max="256" width="1.33203125" style="7"/>
    <col min="257" max="257" width="46.6640625" style="7" customWidth="1"/>
    <col min="258" max="265" width="15.6640625" style="7" customWidth="1"/>
    <col min="266" max="511" width="11.44140625" style="7" customWidth="1"/>
    <col min="512" max="512" width="1.33203125" style="7"/>
    <col min="513" max="513" width="46.6640625" style="7" customWidth="1"/>
    <col min="514" max="521" width="15.6640625" style="7" customWidth="1"/>
    <col min="522" max="767" width="11.44140625" style="7" customWidth="1"/>
    <col min="768" max="768" width="1.33203125" style="7"/>
    <col min="769" max="769" width="46.6640625" style="7" customWidth="1"/>
    <col min="770" max="777" width="15.6640625" style="7" customWidth="1"/>
    <col min="778" max="1023" width="11.44140625" style="7" customWidth="1"/>
    <col min="1024" max="1024" width="1.33203125" style="7"/>
    <col min="1025" max="1025" width="46.6640625" style="7" customWidth="1"/>
    <col min="1026" max="1033" width="15.6640625" style="7" customWidth="1"/>
    <col min="1034" max="1279" width="11.44140625" style="7" customWidth="1"/>
    <col min="1280" max="1280" width="1.33203125" style="7"/>
    <col min="1281" max="1281" width="46.6640625" style="7" customWidth="1"/>
    <col min="1282" max="1289" width="15.6640625" style="7" customWidth="1"/>
    <col min="1290" max="1535" width="11.44140625" style="7" customWidth="1"/>
    <col min="1536" max="1536" width="1.33203125" style="7"/>
    <col min="1537" max="1537" width="46.6640625" style="7" customWidth="1"/>
    <col min="1538" max="1545" width="15.6640625" style="7" customWidth="1"/>
    <col min="1546" max="1791" width="11.44140625" style="7" customWidth="1"/>
    <col min="1792" max="1792" width="1.33203125" style="7"/>
    <col min="1793" max="1793" width="46.6640625" style="7" customWidth="1"/>
    <col min="1794" max="1801" width="15.6640625" style="7" customWidth="1"/>
    <col min="1802" max="2047" width="11.44140625" style="7" customWidth="1"/>
    <col min="2048" max="2048" width="1.33203125" style="7"/>
    <col min="2049" max="2049" width="46.6640625" style="7" customWidth="1"/>
    <col min="2050" max="2057" width="15.6640625" style="7" customWidth="1"/>
    <col min="2058" max="2303" width="11.44140625" style="7" customWidth="1"/>
    <col min="2304" max="2304" width="1.33203125" style="7"/>
    <col min="2305" max="2305" width="46.6640625" style="7" customWidth="1"/>
    <col min="2306" max="2313" width="15.6640625" style="7" customWidth="1"/>
    <col min="2314" max="2559" width="11.44140625" style="7" customWidth="1"/>
    <col min="2560" max="2560" width="1.33203125" style="7"/>
    <col min="2561" max="2561" width="46.6640625" style="7" customWidth="1"/>
    <col min="2562" max="2569" width="15.6640625" style="7" customWidth="1"/>
    <col min="2570" max="2815" width="11.44140625" style="7" customWidth="1"/>
    <col min="2816" max="2816" width="1.33203125" style="7"/>
    <col min="2817" max="2817" width="46.6640625" style="7" customWidth="1"/>
    <col min="2818" max="2825" width="15.6640625" style="7" customWidth="1"/>
    <col min="2826" max="3071" width="11.44140625" style="7" customWidth="1"/>
    <col min="3072" max="3072" width="1.33203125" style="7"/>
    <col min="3073" max="3073" width="46.6640625" style="7" customWidth="1"/>
    <col min="3074" max="3081" width="15.6640625" style="7" customWidth="1"/>
    <col min="3082" max="3327" width="11.44140625" style="7" customWidth="1"/>
    <col min="3328" max="3328" width="1.33203125" style="7"/>
    <col min="3329" max="3329" width="46.6640625" style="7" customWidth="1"/>
    <col min="3330" max="3337" width="15.6640625" style="7" customWidth="1"/>
    <col min="3338" max="3583" width="11.44140625" style="7" customWidth="1"/>
    <col min="3584" max="3584" width="1.33203125" style="7"/>
    <col min="3585" max="3585" width="46.6640625" style="7" customWidth="1"/>
    <col min="3586" max="3593" width="15.6640625" style="7" customWidth="1"/>
    <col min="3594" max="3839" width="11.44140625" style="7" customWidth="1"/>
    <col min="3840" max="3840" width="1.33203125" style="7"/>
    <col min="3841" max="3841" width="46.6640625" style="7" customWidth="1"/>
    <col min="3842" max="3849" width="15.6640625" style="7" customWidth="1"/>
    <col min="3850" max="4095" width="11.44140625" style="7" customWidth="1"/>
    <col min="4096" max="4096" width="1.33203125" style="7"/>
    <col min="4097" max="4097" width="46.6640625" style="7" customWidth="1"/>
    <col min="4098" max="4105" width="15.6640625" style="7" customWidth="1"/>
    <col min="4106" max="4351" width="11.44140625" style="7" customWidth="1"/>
    <col min="4352" max="4352" width="1.33203125" style="7"/>
    <col min="4353" max="4353" width="46.6640625" style="7" customWidth="1"/>
    <col min="4354" max="4361" width="15.6640625" style="7" customWidth="1"/>
    <col min="4362" max="4607" width="11.44140625" style="7" customWidth="1"/>
    <col min="4608" max="4608" width="1.33203125" style="7"/>
    <col min="4609" max="4609" width="46.6640625" style="7" customWidth="1"/>
    <col min="4610" max="4617" width="15.6640625" style="7" customWidth="1"/>
    <col min="4618" max="4863" width="11.44140625" style="7" customWidth="1"/>
    <col min="4864" max="4864" width="1.33203125" style="7"/>
    <col min="4865" max="4865" width="46.6640625" style="7" customWidth="1"/>
    <col min="4866" max="4873" width="15.6640625" style="7" customWidth="1"/>
    <col min="4874" max="5119" width="11.44140625" style="7" customWidth="1"/>
    <col min="5120" max="5120" width="1.33203125" style="7"/>
    <col min="5121" max="5121" width="46.6640625" style="7" customWidth="1"/>
    <col min="5122" max="5129" width="15.6640625" style="7" customWidth="1"/>
    <col min="5130" max="5375" width="11.44140625" style="7" customWidth="1"/>
    <col min="5376" max="5376" width="1.33203125" style="7"/>
    <col min="5377" max="5377" width="46.6640625" style="7" customWidth="1"/>
    <col min="5378" max="5385" width="15.6640625" style="7" customWidth="1"/>
    <col min="5386" max="5631" width="11.44140625" style="7" customWidth="1"/>
    <col min="5632" max="5632" width="1.33203125" style="7"/>
    <col min="5633" max="5633" width="46.6640625" style="7" customWidth="1"/>
    <col min="5634" max="5641" width="15.6640625" style="7" customWidth="1"/>
    <col min="5642" max="5887" width="11.44140625" style="7" customWidth="1"/>
    <col min="5888" max="5888" width="1.33203125" style="7"/>
    <col min="5889" max="5889" width="46.6640625" style="7" customWidth="1"/>
    <col min="5890" max="5897" width="15.6640625" style="7" customWidth="1"/>
    <col min="5898" max="6143" width="11.44140625" style="7" customWidth="1"/>
    <col min="6144" max="6144" width="1.33203125" style="7"/>
    <col min="6145" max="6145" width="46.6640625" style="7" customWidth="1"/>
    <col min="6146" max="6153" width="15.6640625" style="7" customWidth="1"/>
    <col min="6154" max="6399" width="11.44140625" style="7" customWidth="1"/>
    <col min="6400" max="6400" width="1.33203125" style="7"/>
    <col min="6401" max="6401" width="46.6640625" style="7" customWidth="1"/>
    <col min="6402" max="6409" width="15.6640625" style="7" customWidth="1"/>
    <col min="6410" max="6655" width="11.44140625" style="7" customWidth="1"/>
    <col min="6656" max="6656" width="1.33203125" style="7"/>
    <col min="6657" max="6657" width="46.6640625" style="7" customWidth="1"/>
    <col min="6658" max="6665" width="15.6640625" style="7" customWidth="1"/>
    <col min="6666" max="6911" width="11.44140625" style="7" customWidth="1"/>
    <col min="6912" max="6912" width="1.33203125" style="7"/>
    <col min="6913" max="6913" width="46.6640625" style="7" customWidth="1"/>
    <col min="6914" max="6921" width="15.6640625" style="7" customWidth="1"/>
    <col min="6922" max="7167" width="11.44140625" style="7" customWidth="1"/>
    <col min="7168" max="7168" width="1.33203125" style="7"/>
    <col min="7169" max="7169" width="46.6640625" style="7" customWidth="1"/>
    <col min="7170" max="7177" width="15.6640625" style="7" customWidth="1"/>
    <col min="7178" max="7423" width="11.44140625" style="7" customWidth="1"/>
    <col min="7424" max="7424" width="1.33203125" style="7"/>
    <col min="7425" max="7425" width="46.6640625" style="7" customWidth="1"/>
    <col min="7426" max="7433" width="15.6640625" style="7" customWidth="1"/>
    <col min="7434" max="7679" width="11.44140625" style="7" customWidth="1"/>
    <col min="7680" max="7680" width="1.33203125" style="7"/>
    <col min="7681" max="7681" width="46.6640625" style="7" customWidth="1"/>
    <col min="7682" max="7689" width="15.6640625" style="7" customWidth="1"/>
    <col min="7690" max="7935" width="11.44140625" style="7" customWidth="1"/>
    <col min="7936" max="7936" width="1.33203125" style="7"/>
    <col min="7937" max="7937" width="46.6640625" style="7" customWidth="1"/>
    <col min="7938" max="7945" width="15.6640625" style="7" customWidth="1"/>
    <col min="7946" max="8191" width="11.44140625" style="7" customWidth="1"/>
    <col min="8192" max="8192" width="1.33203125" style="7"/>
    <col min="8193" max="8193" width="46.6640625" style="7" customWidth="1"/>
    <col min="8194" max="8201" width="15.6640625" style="7" customWidth="1"/>
    <col min="8202" max="8447" width="11.44140625" style="7" customWidth="1"/>
    <col min="8448" max="8448" width="1.33203125" style="7"/>
    <col min="8449" max="8449" width="46.6640625" style="7" customWidth="1"/>
    <col min="8450" max="8457" width="15.6640625" style="7" customWidth="1"/>
    <col min="8458" max="8703" width="11.44140625" style="7" customWidth="1"/>
    <col min="8704" max="8704" width="1.33203125" style="7"/>
    <col min="8705" max="8705" width="46.6640625" style="7" customWidth="1"/>
    <col min="8706" max="8713" width="15.6640625" style="7" customWidth="1"/>
    <col min="8714" max="8959" width="11.44140625" style="7" customWidth="1"/>
    <col min="8960" max="8960" width="1.33203125" style="7"/>
    <col min="8961" max="8961" width="46.6640625" style="7" customWidth="1"/>
    <col min="8962" max="8969" width="15.6640625" style="7" customWidth="1"/>
    <col min="8970" max="9215" width="11.44140625" style="7" customWidth="1"/>
    <col min="9216" max="9216" width="1.33203125" style="7"/>
    <col min="9217" max="9217" width="46.6640625" style="7" customWidth="1"/>
    <col min="9218" max="9225" width="15.6640625" style="7" customWidth="1"/>
    <col min="9226" max="9471" width="11.44140625" style="7" customWidth="1"/>
    <col min="9472" max="9472" width="1.33203125" style="7"/>
    <col min="9473" max="9473" width="46.6640625" style="7" customWidth="1"/>
    <col min="9474" max="9481" width="15.6640625" style="7" customWidth="1"/>
    <col min="9482" max="9727" width="11.44140625" style="7" customWidth="1"/>
    <col min="9728" max="9728" width="1.33203125" style="7"/>
    <col min="9729" max="9729" width="46.6640625" style="7" customWidth="1"/>
    <col min="9730" max="9737" width="15.6640625" style="7" customWidth="1"/>
    <col min="9738" max="9983" width="11.44140625" style="7" customWidth="1"/>
    <col min="9984" max="9984" width="1.33203125" style="7"/>
    <col min="9985" max="9985" width="46.6640625" style="7" customWidth="1"/>
    <col min="9986" max="9993" width="15.6640625" style="7" customWidth="1"/>
    <col min="9994" max="10239" width="11.44140625" style="7" customWidth="1"/>
    <col min="10240" max="10240" width="1.33203125" style="7"/>
    <col min="10241" max="10241" width="46.6640625" style="7" customWidth="1"/>
    <col min="10242" max="10249" width="15.6640625" style="7" customWidth="1"/>
    <col min="10250" max="10495" width="11.44140625" style="7" customWidth="1"/>
    <col min="10496" max="10496" width="1.33203125" style="7"/>
    <col min="10497" max="10497" width="46.6640625" style="7" customWidth="1"/>
    <col min="10498" max="10505" width="15.6640625" style="7" customWidth="1"/>
    <col min="10506" max="10751" width="11.44140625" style="7" customWidth="1"/>
    <col min="10752" max="10752" width="1.33203125" style="7"/>
    <col min="10753" max="10753" width="46.6640625" style="7" customWidth="1"/>
    <col min="10754" max="10761" width="15.6640625" style="7" customWidth="1"/>
    <col min="10762" max="11007" width="11.44140625" style="7" customWidth="1"/>
    <col min="11008" max="11008" width="1.33203125" style="7"/>
    <col min="11009" max="11009" width="46.6640625" style="7" customWidth="1"/>
    <col min="11010" max="11017" width="15.6640625" style="7" customWidth="1"/>
    <col min="11018" max="11263" width="11.44140625" style="7" customWidth="1"/>
    <col min="11264" max="11264" width="1.33203125" style="7"/>
    <col min="11265" max="11265" width="46.6640625" style="7" customWidth="1"/>
    <col min="11266" max="11273" width="15.6640625" style="7" customWidth="1"/>
    <col min="11274" max="11519" width="11.44140625" style="7" customWidth="1"/>
    <col min="11520" max="11520" width="1.33203125" style="7"/>
    <col min="11521" max="11521" width="46.6640625" style="7" customWidth="1"/>
    <col min="11522" max="11529" width="15.6640625" style="7" customWidth="1"/>
    <col min="11530" max="11775" width="11.44140625" style="7" customWidth="1"/>
    <col min="11776" max="11776" width="1.33203125" style="7"/>
    <col min="11777" max="11777" width="46.6640625" style="7" customWidth="1"/>
    <col min="11778" max="11785" width="15.6640625" style="7" customWidth="1"/>
    <col min="11786" max="12031" width="11.44140625" style="7" customWidth="1"/>
    <col min="12032" max="12032" width="1.33203125" style="7"/>
    <col min="12033" max="12033" width="46.6640625" style="7" customWidth="1"/>
    <col min="12034" max="12041" width="15.6640625" style="7" customWidth="1"/>
    <col min="12042" max="12287" width="11.44140625" style="7" customWidth="1"/>
    <col min="12288" max="12288" width="1.33203125" style="7"/>
    <col min="12289" max="12289" width="46.6640625" style="7" customWidth="1"/>
    <col min="12290" max="12297" width="15.6640625" style="7" customWidth="1"/>
    <col min="12298" max="12543" width="11.44140625" style="7" customWidth="1"/>
    <col min="12544" max="12544" width="1.33203125" style="7"/>
    <col min="12545" max="12545" width="46.6640625" style="7" customWidth="1"/>
    <col min="12546" max="12553" width="15.6640625" style="7" customWidth="1"/>
    <col min="12554" max="12799" width="11.44140625" style="7" customWidth="1"/>
    <col min="12800" max="12800" width="1.33203125" style="7"/>
    <col min="12801" max="12801" width="46.6640625" style="7" customWidth="1"/>
    <col min="12802" max="12809" width="15.6640625" style="7" customWidth="1"/>
    <col min="12810" max="13055" width="11.44140625" style="7" customWidth="1"/>
    <col min="13056" max="13056" width="1.33203125" style="7"/>
    <col min="13057" max="13057" width="46.6640625" style="7" customWidth="1"/>
    <col min="13058" max="13065" width="15.6640625" style="7" customWidth="1"/>
    <col min="13066" max="13311" width="11.44140625" style="7" customWidth="1"/>
    <col min="13312" max="13312" width="1.33203125" style="7"/>
    <col min="13313" max="13313" width="46.6640625" style="7" customWidth="1"/>
    <col min="13314" max="13321" width="15.6640625" style="7" customWidth="1"/>
    <col min="13322" max="13567" width="11.44140625" style="7" customWidth="1"/>
    <col min="13568" max="13568" width="1.33203125" style="7"/>
    <col min="13569" max="13569" width="46.6640625" style="7" customWidth="1"/>
    <col min="13570" max="13577" width="15.6640625" style="7" customWidth="1"/>
    <col min="13578" max="13823" width="11.44140625" style="7" customWidth="1"/>
    <col min="13824" max="13824" width="1.33203125" style="7"/>
    <col min="13825" max="13825" width="46.6640625" style="7" customWidth="1"/>
    <col min="13826" max="13833" width="15.6640625" style="7" customWidth="1"/>
    <col min="13834" max="14079" width="11.44140625" style="7" customWidth="1"/>
    <col min="14080" max="14080" width="1.33203125" style="7"/>
    <col min="14081" max="14081" width="46.6640625" style="7" customWidth="1"/>
    <col min="14082" max="14089" width="15.6640625" style="7" customWidth="1"/>
    <col min="14090" max="14335" width="11.44140625" style="7" customWidth="1"/>
    <col min="14336" max="14336" width="1.33203125" style="7"/>
    <col min="14337" max="14337" width="46.6640625" style="7" customWidth="1"/>
    <col min="14338" max="14345" width="15.6640625" style="7" customWidth="1"/>
    <col min="14346" max="14591" width="11.44140625" style="7" customWidth="1"/>
    <col min="14592" max="14592" width="1.33203125" style="7"/>
    <col min="14593" max="14593" width="46.6640625" style="7" customWidth="1"/>
    <col min="14594" max="14601" width="15.6640625" style="7" customWidth="1"/>
    <col min="14602" max="14847" width="11.44140625" style="7" customWidth="1"/>
    <col min="14848" max="14848" width="1.33203125" style="7"/>
    <col min="14849" max="14849" width="46.6640625" style="7" customWidth="1"/>
    <col min="14850" max="14857" width="15.6640625" style="7" customWidth="1"/>
    <col min="14858" max="15103" width="11.44140625" style="7" customWidth="1"/>
    <col min="15104" max="15104" width="1.33203125" style="7"/>
    <col min="15105" max="15105" width="46.6640625" style="7" customWidth="1"/>
    <col min="15106" max="15113" width="15.6640625" style="7" customWidth="1"/>
    <col min="15114" max="15359" width="11.44140625" style="7" customWidth="1"/>
    <col min="15360" max="15360" width="1.33203125" style="7"/>
    <col min="15361" max="15361" width="46.6640625" style="7" customWidth="1"/>
    <col min="15362" max="15369" width="15.6640625" style="7" customWidth="1"/>
    <col min="15370" max="15615" width="11.44140625" style="7" customWidth="1"/>
    <col min="15616" max="15616" width="1.33203125" style="7"/>
    <col min="15617" max="15617" width="46.6640625" style="7" customWidth="1"/>
    <col min="15618" max="15625" width="15.6640625" style="7" customWidth="1"/>
    <col min="15626" max="15871" width="11.44140625" style="7" customWidth="1"/>
    <col min="15872" max="15872" width="1.33203125" style="7"/>
    <col min="15873" max="15873" width="46.6640625" style="7" customWidth="1"/>
    <col min="15874" max="15881" width="15.6640625" style="7" customWidth="1"/>
    <col min="15882" max="16127" width="11.44140625" style="7" customWidth="1"/>
    <col min="16128" max="16128" width="1.33203125" style="7"/>
    <col min="16129" max="16129" width="46.6640625" style="7" customWidth="1"/>
    <col min="16130" max="16137" width="15.6640625" style="7" customWidth="1"/>
    <col min="16138" max="16383" width="11.44140625" style="7" customWidth="1"/>
    <col min="16384" max="16384" width="1.33203125" style="7"/>
  </cols>
  <sheetData>
    <row r="1" spans="1:32" s="2" customFormat="1" ht="18" customHeight="1">
      <c r="A1" s="211" t="s">
        <v>781</v>
      </c>
      <c r="B1" s="1"/>
      <c r="C1" s="1"/>
      <c r="D1" s="1"/>
      <c r="E1" s="1"/>
      <c r="F1" s="1"/>
      <c r="G1" s="1"/>
      <c r="H1" s="1"/>
      <c r="I1" s="1"/>
    </row>
    <row r="2" spans="1:32" s="3" customFormat="1" ht="25.2" customHeight="1">
      <c r="A2" s="275" t="s">
        <v>739</v>
      </c>
      <c r="B2" s="275"/>
      <c r="C2" s="275"/>
      <c r="D2" s="275"/>
      <c r="E2" s="275"/>
      <c r="F2" s="275"/>
      <c r="G2" s="275"/>
      <c r="H2" s="275"/>
      <c r="I2" s="275"/>
    </row>
    <row r="3" spans="1:32" s="4" customFormat="1" ht="26.4" customHeight="1">
      <c r="A3" s="276">
        <v>45900</v>
      </c>
      <c r="B3" s="276"/>
      <c r="C3" s="276"/>
      <c r="D3" s="276"/>
      <c r="E3" s="276"/>
      <c r="F3" s="276"/>
      <c r="G3" s="276"/>
      <c r="H3" s="276"/>
      <c r="I3" s="276"/>
    </row>
    <row r="4" spans="1:32" s="5" customFormat="1" ht="23.25" customHeight="1">
      <c r="A4" s="277" t="s">
        <v>0</v>
      </c>
      <c r="B4" s="277"/>
      <c r="C4" s="277"/>
      <c r="D4" s="277"/>
      <c r="E4" s="277"/>
      <c r="F4" s="277"/>
      <c r="G4" s="277"/>
      <c r="H4" s="277"/>
      <c r="I4" s="277"/>
    </row>
    <row r="5" spans="1:32" ht="21.75" customHeight="1" thickBot="1">
      <c r="A5" s="6"/>
      <c r="B5" s="6"/>
      <c r="C5" s="6"/>
      <c r="D5" s="6"/>
      <c r="E5" s="6"/>
      <c r="F5" s="6"/>
    </row>
    <row r="6" spans="1:32" ht="27" customHeight="1">
      <c r="A6" s="278" t="s">
        <v>1</v>
      </c>
      <c r="B6" s="280" t="s">
        <v>2</v>
      </c>
      <c r="C6" s="280" t="s">
        <v>3</v>
      </c>
      <c r="D6" s="280" t="s">
        <v>4</v>
      </c>
      <c r="E6" s="280" t="s">
        <v>5</v>
      </c>
      <c r="F6" s="280" t="s">
        <v>6</v>
      </c>
      <c r="G6" s="282" t="s">
        <v>7</v>
      </c>
      <c r="H6" s="274" t="s">
        <v>8</v>
      </c>
      <c r="I6" s="274"/>
      <c r="J6" s="6"/>
      <c r="K6" s="6"/>
      <c r="L6" s="6"/>
      <c r="M6" s="6"/>
      <c r="N6" s="6"/>
      <c r="O6" s="6"/>
      <c r="P6" s="6"/>
      <c r="Q6" s="6"/>
      <c r="R6" s="6"/>
      <c r="S6" s="6"/>
      <c r="T6" s="6"/>
      <c r="U6" s="6"/>
      <c r="V6" s="6"/>
      <c r="W6" s="6"/>
      <c r="X6" s="6"/>
      <c r="Y6" s="6"/>
      <c r="Z6" s="6"/>
      <c r="AA6" s="6"/>
      <c r="AB6" s="6"/>
      <c r="AC6" s="6"/>
      <c r="AD6" s="6"/>
      <c r="AE6" s="6"/>
      <c r="AF6" s="6"/>
    </row>
    <row r="7" spans="1:32" ht="39.15" customHeight="1">
      <c r="A7" s="279"/>
      <c r="B7" s="281"/>
      <c r="C7" s="281"/>
      <c r="D7" s="281"/>
      <c r="E7" s="281"/>
      <c r="F7" s="281"/>
      <c r="G7" s="283"/>
      <c r="H7" s="8" t="s">
        <v>9</v>
      </c>
      <c r="I7" s="8" t="s">
        <v>10</v>
      </c>
      <c r="J7" s="6"/>
      <c r="K7" s="6"/>
      <c r="L7" s="6"/>
      <c r="M7" s="6"/>
      <c r="N7" s="6"/>
      <c r="O7" s="6"/>
      <c r="P7" s="6"/>
      <c r="Q7" s="6"/>
      <c r="R7" s="6"/>
      <c r="S7" s="6"/>
      <c r="T7" s="6"/>
      <c r="U7" s="6"/>
      <c r="V7" s="6"/>
      <c r="W7" s="6"/>
      <c r="X7" s="6"/>
      <c r="Y7" s="6"/>
      <c r="Z7" s="6"/>
      <c r="AA7" s="6"/>
      <c r="AB7" s="6"/>
      <c r="AC7" s="6"/>
      <c r="AD7" s="6"/>
      <c r="AE7" s="6"/>
      <c r="AF7" s="6"/>
    </row>
    <row r="8" spans="1:32" s="13" customFormat="1" ht="24" customHeight="1">
      <c r="A8" s="9"/>
      <c r="B8" s="10"/>
      <c r="C8" s="10"/>
      <c r="D8" s="10"/>
      <c r="E8" s="10"/>
      <c r="F8" s="10"/>
      <c r="G8" s="10"/>
      <c r="H8" s="10"/>
      <c r="I8" s="10"/>
      <c r="J8" s="11"/>
      <c r="K8" s="11"/>
      <c r="L8" s="11"/>
      <c r="M8" s="11"/>
      <c r="N8" s="11"/>
      <c r="O8" s="11"/>
      <c r="P8" s="12"/>
      <c r="Q8" s="12"/>
    </row>
    <row r="9" spans="1:32" s="13" customFormat="1" ht="60" customHeight="1">
      <c r="A9" s="9" t="s">
        <v>705</v>
      </c>
      <c r="B9" s="14">
        <v>1381885.9329300001</v>
      </c>
      <c r="C9" s="14">
        <v>11804.90696</v>
      </c>
      <c r="D9" s="14">
        <v>1100158.6029000001</v>
      </c>
      <c r="E9" s="14">
        <v>27770.841809999998</v>
      </c>
      <c r="F9" s="14">
        <v>281727.33011000004</v>
      </c>
      <c r="G9" s="14">
        <v>29180.521260000001</v>
      </c>
      <c r="H9" s="14">
        <v>3316.0452400000004</v>
      </c>
      <c r="I9" s="14">
        <v>622.54964000000007</v>
      </c>
      <c r="J9" s="11"/>
      <c r="K9" s="11"/>
      <c r="L9" s="11"/>
      <c r="M9" s="11"/>
      <c r="N9" s="11"/>
      <c r="O9" s="11"/>
      <c r="P9" s="12"/>
      <c r="Q9" s="12"/>
    </row>
    <row r="10" spans="1:32" s="13" customFormat="1" ht="60" customHeight="1">
      <c r="A10" s="9" t="s">
        <v>698</v>
      </c>
      <c r="B10" s="14">
        <v>19096436.029119998</v>
      </c>
      <c r="C10" s="14">
        <v>1386831.1701300002</v>
      </c>
      <c r="D10" s="14">
        <v>11627045.714540001</v>
      </c>
      <c r="E10" s="14">
        <v>612931.16279999993</v>
      </c>
      <c r="F10" s="14">
        <v>7469390.31458</v>
      </c>
      <c r="G10" s="14">
        <v>458248.20201000001</v>
      </c>
      <c r="H10" s="14">
        <v>40650.207740000005</v>
      </c>
      <c r="I10" s="14">
        <v>1603.5774199999998</v>
      </c>
      <c r="J10" s="11"/>
      <c r="K10" s="11"/>
      <c r="L10" s="11"/>
      <c r="M10" s="11"/>
      <c r="N10" s="11"/>
      <c r="O10" s="11"/>
      <c r="P10" s="12"/>
      <c r="Q10" s="12"/>
    </row>
    <row r="11" spans="1:32" s="13" customFormat="1" ht="60" customHeight="1">
      <c r="A11" s="9" t="s">
        <v>548</v>
      </c>
      <c r="B11" s="14">
        <v>0</v>
      </c>
      <c r="C11" s="14">
        <v>0</v>
      </c>
      <c r="D11" s="14">
        <v>0</v>
      </c>
      <c r="E11" s="14">
        <v>0</v>
      </c>
      <c r="F11" s="14">
        <v>0</v>
      </c>
      <c r="G11" s="14">
        <v>1969575.8378299999</v>
      </c>
      <c r="H11" s="14">
        <v>0</v>
      </c>
      <c r="I11" s="14">
        <v>47082.891969999997</v>
      </c>
      <c r="J11" s="11"/>
      <c r="K11" s="11"/>
      <c r="L11" s="11"/>
      <c r="M11" s="11"/>
      <c r="N11" s="11"/>
      <c r="O11" s="11"/>
      <c r="P11" s="12"/>
      <c r="Q11" s="12"/>
    </row>
    <row r="12" spans="1:32" s="13" customFormat="1" ht="28.5" customHeight="1" thickBot="1">
      <c r="A12" s="143"/>
      <c r="B12" s="144"/>
      <c r="C12" s="144"/>
      <c r="D12" s="144"/>
      <c r="E12" s="144"/>
      <c r="F12" s="144"/>
      <c r="G12" s="144"/>
      <c r="H12" s="144"/>
      <c r="I12" s="144"/>
      <c r="J12" s="11"/>
      <c r="K12" s="11"/>
      <c r="L12" s="11"/>
      <c r="M12" s="11"/>
      <c r="N12" s="11"/>
      <c r="O12" s="11"/>
      <c r="P12" s="12"/>
      <c r="Q12" s="12"/>
    </row>
    <row r="13" spans="1:32" s="16" customFormat="1" ht="6" customHeight="1">
      <c r="B13" s="17"/>
      <c r="C13" s="17"/>
      <c r="D13" s="18"/>
      <c r="E13" s="18"/>
      <c r="F13" s="18"/>
      <c r="G13" s="17"/>
      <c r="H13" s="17"/>
      <c r="I13" s="17"/>
    </row>
    <row r="14" spans="1:32" s="20" customFormat="1" ht="11.25" customHeight="1">
      <c r="A14" s="19" t="s">
        <v>740</v>
      </c>
      <c r="H14" s="145"/>
      <c r="I14" s="145"/>
    </row>
    <row r="15" spans="1:32" s="16" customFormat="1">
      <c r="I15" s="21"/>
    </row>
    <row r="16" spans="1:32" s="16" customFormat="1"/>
    <row r="17" s="16" customFormat="1"/>
    <row r="18" s="16" customFormat="1"/>
    <row r="19" s="16" customFormat="1"/>
    <row r="20" s="16" customFormat="1"/>
    <row r="21" s="16" customFormat="1"/>
    <row r="22" s="16" customFormat="1"/>
    <row r="23" s="16" customFormat="1"/>
    <row r="24" s="16" customFormat="1"/>
    <row r="25" s="16" customFormat="1"/>
    <row r="26" s="16" customFormat="1"/>
    <row r="27" s="16" customFormat="1"/>
    <row r="28" s="16" customFormat="1"/>
    <row r="29" s="16" customFormat="1"/>
    <row r="30" s="16" customFormat="1"/>
    <row r="31" s="16" customFormat="1"/>
    <row r="32" s="16" customFormat="1"/>
    <row r="33" s="16" customFormat="1"/>
    <row r="34" s="16" customFormat="1"/>
    <row r="35" s="16" customFormat="1"/>
    <row r="36" s="16" customFormat="1"/>
    <row r="37" s="16" customFormat="1"/>
    <row r="38" s="16" customFormat="1"/>
    <row r="39" s="16" customFormat="1"/>
    <row r="40" s="16" customFormat="1"/>
    <row r="41" s="16" customFormat="1"/>
    <row r="42" s="16" customFormat="1"/>
    <row r="43" s="16" customFormat="1"/>
    <row r="44" s="16" customFormat="1"/>
    <row r="45" s="16" customFormat="1"/>
    <row r="46" s="16" customFormat="1"/>
    <row r="47" s="16" customFormat="1"/>
    <row r="48" s="16" customFormat="1"/>
    <row r="49" s="16" customFormat="1"/>
    <row r="50" s="16" customFormat="1"/>
    <row r="51" s="16" customFormat="1"/>
    <row r="52" s="16" customFormat="1"/>
    <row r="53" s="16" customFormat="1"/>
    <row r="54" s="16" customFormat="1"/>
    <row r="55" s="16" customFormat="1"/>
    <row r="56" s="16" customFormat="1"/>
    <row r="57" s="16" customFormat="1"/>
    <row r="58" s="16" customFormat="1"/>
    <row r="59" s="16" customFormat="1"/>
    <row r="60" s="16" customFormat="1"/>
    <row r="61" s="16" customFormat="1"/>
    <row r="62" s="16" customFormat="1"/>
    <row r="63" s="16" customFormat="1"/>
    <row r="64" s="16" customFormat="1"/>
    <row r="65" s="16" customFormat="1"/>
    <row r="66" s="16" customFormat="1"/>
    <row r="67" s="16" customFormat="1"/>
    <row r="68" s="16" customFormat="1"/>
    <row r="69" s="16" customFormat="1"/>
    <row r="70" s="16" customFormat="1"/>
    <row r="71" s="16" customFormat="1"/>
    <row r="72" s="16" customFormat="1"/>
    <row r="73" s="16" customFormat="1"/>
    <row r="74" s="16" customFormat="1"/>
    <row r="75" s="16" customFormat="1"/>
    <row r="76" s="16" customFormat="1"/>
    <row r="77" s="16" customFormat="1"/>
    <row r="78" s="16" customFormat="1"/>
    <row r="79" s="16" customFormat="1"/>
    <row r="80" s="16" customFormat="1"/>
    <row r="81" s="16" customFormat="1"/>
    <row r="82" s="16" customFormat="1"/>
    <row r="83" s="16" customFormat="1"/>
    <row r="84" s="16" customFormat="1"/>
    <row r="85" s="16" customFormat="1"/>
    <row r="86" s="16" customFormat="1"/>
    <row r="87" s="16" customFormat="1"/>
    <row r="88" s="16" customFormat="1"/>
    <row r="89" s="16" customFormat="1"/>
    <row r="90" s="16" customFormat="1"/>
    <row r="91" s="16" customFormat="1"/>
    <row r="92" s="16" customFormat="1"/>
    <row r="93" s="16" customFormat="1"/>
    <row r="94" s="16" customFormat="1"/>
    <row r="95" s="16" customFormat="1"/>
    <row r="96" s="16" customFormat="1"/>
    <row r="97" s="16" customFormat="1"/>
    <row r="98" s="16" customFormat="1"/>
    <row r="99" s="16" customFormat="1"/>
    <row r="100" s="16" customFormat="1"/>
    <row r="101" s="16" customFormat="1"/>
    <row r="102" s="16" customFormat="1"/>
    <row r="103" s="16" customFormat="1"/>
    <row r="104" s="16" customFormat="1"/>
    <row r="105" s="16" customFormat="1"/>
    <row r="106" s="16" customFormat="1"/>
    <row r="107" s="16" customFormat="1"/>
    <row r="108" s="16" customFormat="1"/>
    <row r="109" s="16" customFormat="1"/>
    <row r="110" s="16" customFormat="1"/>
    <row r="111" s="16" customFormat="1"/>
    <row r="112" s="16" customFormat="1"/>
    <row r="113" s="16" customFormat="1"/>
    <row r="114" s="16" customFormat="1"/>
    <row r="115" s="16" customFormat="1"/>
    <row r="116" s="16" customFormat="1"/>
    <row r="117" s="16" customFormat="1"/>
    <row r="118" s="16" customFormat="1"/>
    <row r="119" s="16" customFormat="1"/>
    <row r="120" s="16" customFormat="1"/>
    <row r="121" s="16" customFormat="1"/>
    <row r="122" s="16" customFormat="1"/>
    <row r="123" s="16" customFormat="1"/>
    <row r="124" s="16" customFormat="1"/>
    <row r="125" s="16" customFormat="1"/>
    <row r="126" s="16" customFormat="1"/>
    <row r="127" s="16" customFormat="1"/>
    <row r="128" s="16" customFormat="1"/>
    <row r="129" s="16" customFormat="1"/>
    <row r="130" s="16" customFormat="1"/>
    <row r="131" s="16" customFormat="1"/>
    <row r="132" s="16" customFormat="1"/>
    <row r="133" s="16" customFormat="1"/>
    <row r="134" s="16" customFormat="1"/>
    <row r="135" s="16" customFormat="1"/>
    <row r="136" s="16" customFormat="1"/>
    <row r="137" s="16" customFormat="1"/>
    <row r="138" s="16" customFormat="1"/>
    <row r="139" s="16" customFormat="1"/>
    <row r="140" s="16" customFormat="1"/>
    <row r="141" s="16" customFormat="1"/>
    <row r="142" s="16" customFormat="1"/>
    <row r="143" s="16" customFormat="1"/>
    <row r="144" s="16" customFormat="1"/>
    <row r="145" s="16" customFormat="1"/>
    <row r="146" s="16" customFormat="1"/>
    <row r="147" s="16" customFormat="1"/>
    <row r="148" s="16" customFormat="1"/>
    <row r="149" s="16" customFormat="1"/>
    <row r="150" s="16" customFormat="1"/>
    <row r="151" s="16" customFormat="1"/>
    <row r="152" s="16" customFormat="1"/>
    <row r="153" s="16" customFormat="1"/>
    <row r="154" s="16" customFormat="1"/>
    <row r="155" s="16" customFormat="1"/>
    <row r="156" s="16" customFormat="1"/>
    <row r="157" s="16" customFormat="1"/>
    <row r="158" s="16" customFormat="1"/>
    <row r="159" s="16" customFormat="1"/>
    <row r="160" s="16" customFormat="1"/>
    <row r="161" s="16" customFormat="1"/>
    <row r="162" s="16" customFormat="1"/>
    <row r="163" s="16" customFormat="1"/>
    <row r="164" s="16" customFormat="1"/>
    <row r="165" s="16" customFormat="1"/>
    <row r="166" s="16" customFormat="1"/>
    <row r="167" s="16" customFormat="1"/>
    <row r="168" s="16" customFormat="1"/>
    <row r="169" s="16" customFormat="1"/>
    <row r="170" s="16" customFormat="1"/>
    <row r="171" s="16" customFormat="1"/>
    <row r="172" s="16" customFormat="1"/>
    <row r="173" s="16" customFormat="1"/>
    <row r="174" s="16" customFormat="1"/>
    <row r="175" s="16" customFormat="1"/>
    <row r="176" s="16" customFormat="1"/>
    <row r="177" s="16" customFormat="1"/>
    <row r="178" s="16" customFormat="1"/>
    <row r="179" s="16" customFormat="1"/>
    <row r="180" s="16" customFormat="1"/>
    <row r="181" s="16" customFormat="1"/>
    <row r="182" s="16" customFormat="1"/>
    <row r="183" s="16" customFormat="1"/>
    <row r="184" s="16" customFormat="1"/>
    <row r="185" s="16" customFormat="1"/>
    <row r="186" s="16" customFormat="1"/>
    <row r="187" s="16" customFormat="1"/>
    <row r="188" s="16" customFormat="1"/>
    <row r="189" s="16" customFormat="1"/>
    <row r="190" s="16" customFormat="1"/>
    <row r="191" s="16" customFormat="1"/>
    <row r="192" s="16" customFormat="1"/>
    <row r="193" s="16" customFormat="1"/>
    <row r="194" s="16" customFormat="1"/>
    <row r="195" s="16" customFormat="1"/>
    <row r="196" s="16" customFormat="1"/>
    <row r="197" s="16" customFormat="1"/>
    <row r="198" s="16" customFormat="1"/>
    <row r="199" s="16" customFormat="1"/>
    <row r="200" s="16" customFormat="1"/>
    <row r="201" s="16" customFormat="1"/>
    <row r="202" s="16" customFormat="1"/>
    <row r="203" s="16" customFormat="1"/>
    <row r="204" s="16" customFormat="1"/>
    <row r="205" s="16" customFormat="1"/>
    <row r="206" s="16" customFormat="1"/>
    <row r="207" s="16" customFormat="1"/>
    <row r="208" s="16" customFormat="1"/>
    <row r="209" s="16" customFormat="1"/>
    <row r="210" s="16" customFormat="1"/>
    <row r="211" s="16" customFormat="1"/>
    <row r="212" s="16" customFormat="1"/>
    <row r="213" s="16" customFormat="1"/>
    <row r="214" s="16" customFormat="1"/>
    <row r="215" s="16" customFormat="1"/>
    <row r="216" s="16" customFormat="1"/>
    <row r="217" s="16" customFormat="1"/>
    <row r="218" s="16" customFormat="1"/>
    <row r="219" s="16" customFormat="1"/>
    <row r="220" s="16" customFormat="1"/>
    <row r="221" s="16" customFormat="1"/>
    <row r="222" s="16" customFormat="1"/>
    <row r="223" s="16" customFormat="1"/>
    <row r="224" s="16" customFormat="1"/>
    <row r="225" s="16" customFormat="1"/>
    <row r="226" s="16" customFormat="1"/>
    <row r="227" s="16" customFormat="1"/>
    <row r="228" s="16" customFormat="1"/>
    <row r="229" s="16" customFormat="1"/>
    <row r="230" s="16" customFormat="1"/>
    <row r="231" s="16" customFormat="1"/>
    <row r="232" s="16" customFormat="1"/>
    <row r="233" s="16" customFormat="1"/>
    <row r="234" s="16" customFormat="1"/>
    <row r="235" s="16" customFormat="1"/>
    <row r="236" s="16" customFormat="1"/>
    <row r="237" s="16" customFormat="1"/>
    <row r="238" s="16" customFormat="1"/>
    <row r="239" s="16" customFormat="1"/>
    <row r="240" s="16" customFormat="1"/>
    <row r="241" s="16" customFormat="1"/>
    <row r="242" s="16" customFormat="1"/>
    <row r="243" s="16" customFormat="1"/>
    <row r="244" s="16" customFormat="1"/>
    <row r="245" s="16" customFormat="1"/>
    <row r="246" s="16" customFormat="1"/>
    <row r="247" s="16" customFormat="1"/>
    <row r="248" s="16" customFormat="1"/>
    <row r="249" s="16" customFormat="1"/>
    <row r="250" s="16" customFormat="1"/>
    <row r="251" s="16" customFormat="1"/>
    <row r="252" s="16" customFormat="1"/>
    <row r="253" s="16" customFormat="1"/>
    <row r="254" s="16" customFormat="1"/>
    <row r="255" s="16" customFormat="1"/>
    <row r="256" s="16" customFormat="1"/>
    <row r="257" s="16" customFormat="1"/>
    <row r="258" s="16" customFormat="1"/>
    <row r="259" s="16" customFormat="1"/>
    <row r="260" s="16" customFormat="1"/>
    <row r="261" s="16" customFormat="1"/>
    <row r="262" s="16" customFormat="1"/>
    <row r="263" s="16" customFormat="1"/>
    <row r="264" s="16" customFormat="1"/>
    <row r="265" s="16" customFormat="1"/>
    <row r="266" s="16" customFormat="1"/>
    <row r="267" s="16" customFormat="1"/>
    <row r="268" s="16" customFormat="1"/>
    <row r="269" s="16" customFormat="1"/>
    <row r="270" s="16" customFormat="1"/>
  </sheetData>
  <mergeCells count="11">
    <mergeCell ref="H6:I6"/>
    <mergeCell ref="A2:I2"/>
    <mergeCell ref="A3:I3"/>
    <mergeCell ref="A4:I4"/>
    <mergeCell ref="A6:A7"/>
    <mergeCell ref="B6:B7"/>
    <mergeCell ref="C6:C7"/>
    <mergeCell ref="D6:D7"/>
    <mergeCell ref="E6:E7"/>
    <mergeCell ref="F6:F7"/>
    <mergeCell ref="G6:G7"/>
  </mergeCells>
  <hyperlinks>
    <hyperlink ref="A1" location="Índice!A1" display="Volver al Índice" xr:uid="{E7B2C28D-3317-4FFA-B8E3-38A3C791032A}"/>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86BB19-A896-463E-A372-CD5E1F3BB956}">
  <sheetPr codeName="Hoja16"/>
  <dimension ref="A1:AB1066"/>
  <sheetViews>
    <sheetView showGridLines="0" zoomScale="116" zoomScaleNormal="69" workbookViewId="0"/>
  </sheetViews>
  <sheetFormatPr baseColWidth="10" defaultColWidth="11.44140625" defaultRowHeight="13.8"/>
  <cols>
    <col min="1" max="1" width="13.109375" style="22" bestFit="1" customWidth="1"/>
    <col min="2" max="2" width="13.44140625" style="22" customWidth="1"/>
    <col min="3" max="3" width="22.109375" style="22" bestFit="1" customWidth="1"/>
    <col min="4" max="4" width="27.109375" style="22" bestFit="1" customWidth="1"/>
    <col min="5" max="5" width="14.44140625" style="22" customWidth="1"/>
    <col min="6" max="6" width="16.109375" style="22" customWidth="1"/>
    <col min="7" max="7" width="13.88671875" style="22" bestFit="1" customWidth="1"/>
    <col min="8" max="8" width="15.109375" style="22" bestFit="1" customWidth="1"/>
    <col min="9" max="9" width="14.109375" style="22" bestFit="1" customWidth="1"/>
    <col min="10" max="10" width="12.109375" style="22" bestFit="1" customWidth="1"/>
    <col min="11" max="12" width="14.109375" style="22" bestFit="1" customWidth="1"/>
    <col min="13" max="13" width="12.44140625" style="22" bestFit="1" customWidth="1"/>
    <col min="14" max="14" width="14.44140625" style="22" bestFit="1" customWidth="1"/>
    <col min="15" max="15" width="14.6640625" style="22" bestFit="1" customWidth="1"/>
    <col min="16" max="16" width="14.88671875" style="22" bestFit="1" customWidth="1"/>
    <col min="17" max="17" width="12.33203125" style="22" bestFit="1" customWidth="1"/>
    <col min="18" max="18" width="15.109375" style="22" bestFit="1" customWidth="1"/>
    <col min="19" max="256" width="11.44140625" style="22"/>
    <col min="257" max="257" width="13.109375" style="22" bestFit="1" customWidth="1"/>
    <col min="258" max="258" width="13.44140625" style="22" customWidth="1"/>
    <col min="259" max="259" width="22.109375" style="22" bestFit="1" customWidth="1"/>
    <col min="260" max="260" width="27.109375" style="22" bestFit="1" customWidth="1"/>
    <col min="261" max="261" width="14.44140625" style="22" customWidth="1"/>
    <col min="262" max="262" width="16.109375" style="22" customWidth="1"/>
    <col min="263" max="263" width="13.88671875" style="22" bestFit="1" customWidth="1"/>
    <col min="264" max="264" width="15.109375" style="22" bestFit="1" customWidth="1"/>
    <col min="265" max="265" width="14.109375" style="22" bestFit="1" customWidth="1"/>
    <col min="266" max="266" width="12.109375" style="22" bestFit="1" customWidth="1"/>
    <col min="267" max="268" width="14.109375" style="22" bestFit="1" customWidth="1"/>
    <col min="269" max="269" width="12.44140625" style="22" bestFit="1" customWidth="1"/>
    <col min="270" max="270" width="14.44140625" style="22" bestFit="1" customWidth="1"/>
    <col min="271" max="271" width="14.6640625" style="22" bestFit="1" customWidth="1"/>
    <col min="272" max="272" width="14.88671875" style="22" bestFit="1" customWidth="1"/>
    <col min="273" max="273" width="12.33203125" style="22" bestFit="1" customWidth="1"/>
    <col min="274" max="274" width="15.109375" style="22" bestFit="1" customWidth="1"/>
    <col min="275" max="512" width="11.44140625" style="22"/>
    <col min="513" max="513" width="13.109375" style="22" bestFit="1" customWidth="1"/>
    <col min="514" max="514" width="13.44140625" style="22" customWidth="1"/>
    <col min="515" max="515" width="22.109375" style="22" bestFit="1" customWidth="1"/>
    <col min="516" max="516" width="27.109375" style="22" bestFit="1" customWidth="1"/>
    <col min="517" max="517" width="14.44140625" style="22" customWidth="1"/>
    <col min="518" max="518" width="16.109375" style="22" customWidth="1"/>
    <col min="519" max="519" width="13.88671875" style="22" bestFit="1" customWidth="1"/>
    <col min="520" max="520" width="15.109375" style="22" bestFit="1" customWidth="1"/>
    <col min="521" max="521" width="14.109375" style="22" bestFit="1" customWidth="1"/>
    <col min="522" max="522" width="12.109375" style="22" bestFit="1" customWidth="1"/>
    <col min="523" max="524" width="14.109375" style="22" bestFit="1" customWidth="1"/>
    <col min="525" max="525" width="12.44140625" style="22" bestFit="1" customWidth="1"/>
    <col min="526" max="526" width="14.44140625" style="22" bestFit="1" customWidth="1"/>
    <col min="527" max="527" width="14.6640625" style="22" bestFit="1" customWidth="1"/>
    <col min="528" max="528" width="14.88671875" style="22" bestFit="1" customWidth="1"/>
    <col min="529" max="529" width="12.33203125" style="22" bestFit="1" customWidth="1"/>
    <col min="530" max="530" width="15.109375" style="22" bestFit="1" customWidth="1"/>
    <col min="531" max="768" width="11.44140625" style="22"/>
    <col min="769" max="769" width="13.109375" style="22" bestFit="1" customWidth="1"/>
    <col min="770" max="770" width="13.44140625" style="22" customWidth="1"/>
    <col min="771" max="771" width="22.109375" style="22" bestFit="1" customWidth="1"/>
    <col min="772" max="772" width="27.109375" style="22" bestFit="1" customWidth="1"/>
    <col min="773" max="773" width="14.44140625" style="22" customWidth="1"/>
    <col min="774" max="774" width="16.109375" style="22" customWidth="1"/>
    <col min="775" max="775" width="13.88671875" style="22" bestFit="1" customWidth="1"/>
    <col min="776" max="776" width="15.109375" style="22" bestFit="1" customWidth="1"/>
    <col min="777" max="777" width="14.109375" style="22" bestFit="1" customWidth="1"/>
    <col min="778" max="778" width="12.109375" style="22" bestFit="1" customWidth="1"/>
    <col min="779" max="780" width="14.109375" style="22" bestFit="1" customWidth="1"/>
    <col min="781" max="781" width="12.44140625" style="22" bestFit="1" customWidth="1"/>
    <col min="782" max="782" width="14.44140625" style="22" bestFit="1" customWidth="1"/>
    <col min="783" max="783" width="14.6640625" style="22" bestFit="1" customWidth="1"/>
    <col min="784" max="784" width="14.88671875" style="22" bestFit="1" customWidth="1"/>
    <col min="785" max="785" width="12.33203125" style="22" bestFit="1" customWidth="1"/>
    <col min="786" max="786" width="15.109375" style="22" bestFit="1" customWidth="1"/>
    <col min="787" max="1024" width="11.44140625" style="22"/>
    <col min="1025" max="1025" width="13.109375" style="22" bestFit="1" customWidth="1"/>
    <col min="1026" max="1026" width="13.44140625" style="22" customWidth="1"/>
    <col min="1027" max="1027" width="22.109375" style="22" bestFit="1" customWidth="1"/>
    <col min="1028" max="1028" width="27.109375" style="22" bestFit="1" customWidth="1"/>
    <col min="1029" max="1029" width="14.44140625" style="22" customWidth="1"/>
    <col min="1030" max="1030" width="16.109375" style="22" customWidth="1"/>
    <col min="1031" max="1031" width="13.88671875" style="22" bestFit="1" customWidth="1"/>
    <col min="1032" max="1032" width="15.109375" style="22" bestFit="1" customWidth="1"/>
    <col min="1033" max="1033" width="14.109375" style="22" bestFit="1" customWidth="1"/>
    <col min="1034" max="1034" width="12.109375" style="22" bestFit="1" customWidth="1"/>
    <col min="1035" max="1036" width="14.109375" style="22" bestFit="1" customWidth="1"/>
    <col min="1037" max="1037" width="12.44140625" style="22" bestFit="1" customWidth="1"/>
    <col min="1038" max="1038" width="14.44140625" style="22" bestFit="1" customWidth="1"/>
    <col min="1039" max="1039" width="14.6640625" style="22" bestFit="1" customWidth="1"/>
    <col min="1040" max="1040" width="14.88671875" style="22" bestFit="1" customWidth="1"/>
    <col min="1041" max="1041" width="12.33203125" style="22" bestFit="1" customWidth="1"/>
    <col min="1042" max="1042" width="15.109375" style="22" bestFit="1" customWidth="1"/>
    <col min="1043" max="1280" width="11.44140625" style="22"/>
    <col min="1281" max="1281" width="13.109375" style="22" bestFit="1" customWidth="1"/>
    <col min="1282" max="1282" width="13.44140625" style="22" customWidth="1"/>
    <col min="1283" max="1283" width="22.109375" style="22" bestFit="1" customWidth="1"/>
    <col min="1284" max="1284" width="27.109375" style="22" bestFit="1" customWidth="1"/>
    <col min="1285" max="1285" width="14.44140625" style="22" customWidth="1"/>
    <col min="1286" max="1286" width="16.109375" style="22" customWidth="1"/>
    <col min="1287" max="1287" width="13.88671875" style="22" bestFit="1" customWidth="1"/>
    <col min="1288" max="1288" width="15.109375" style="22" bestFit="1" customWidth="1"/>
    <col min="1289" max="1289" width="14.109375" style="22" bestFit="1" customWidth="1"/>
    <col min="1290" max="1290" width="12.109375" style="22" bestFit="1" customWidth="1"/>
    <col min="1291" max="1292" width="14.109375" style="22" bestFit="1" customWidth="1"/>
    <col min="1293" max="1293" width="12.44140625" style="22" bestFit="1" customWidth="1"/>
    <col min="1294" max="1294" width="14.44140625" style="22" bestFit="1" customWidth="1"/>
    <col min="1295" max="1295" width="14.6640625" style="22" bestFit="1" customWidth="1"/>
    <col min="1296" max="1296" width="14.88671875" style="22" bestFit="1" customWidth="1"/>
    <col min="1297" max="1297" width="12.33203125" style="22" bestFit="1" customWidth="1"/>
    <col min="1298" max="1298" width="15.109375" style="22" bestFit="1" customWidth="1"/>
    <col min="1299" max="1536" width="11.44140625" style="22"/>
    <col min="1537" max="1537" width="13.109375" style="22" bestFit="1" customWidth="1"/>
    <col min="1538" max="1538" width="13.44140625" style="22" customWidth="1"/>
    <col min="1539" max="1539" width="22.109375" style="22" bestFit="1" customWidth="1"/>
    <col min="1540" max="1540" width="27.109375" style="22" bestFit="1" customWidth="1"/>
    <col min="1541" max="1541" width="14.44140625" style="22" customWidth="1"/>
    <col min="1542" max="1542" width="16.109375" style="22" customWidth="1"/>
    <col min="1543" max="1543" width="13.88671875" style="22" bestFit="1" customWidth="1"/>
    <col min="1544" max="1544" width="15.109375" style="22" bestFit="1" customWidth="1"/>
    <col min="1545" max="1545" width="14.109375" style="22" bestFit="1" customWidth="1"/>
    <col min="1546" max="1546" width="12.109375" style="22" bestFit="1" customWidth="1"/>
    <col min="1547" max="1548" width="14.109375" style="22" bestFit="1" customWidth="1"/>
    <col min="1549" max="1549" width="12.44140625" style="22" bestFit="1" customWidth="1"/>
    <col min="1550" max="1550" width="14.44140625" style="22" bestFit="1" customWidth="1"/>
    <col min="1551" max="1551" width="14.6640625" style="22" bestFit="1" customWidth="1"/>
    <col min="1552" max="1552" width="14.88671875" style="22" bestFit="1" customWidth="1"/>
    <col min="1553" max="1553" width="12.33203125" style="22" bestFit="1" customWidth="1"/>
    <col min="1554" max="1554" width="15.109375" style="22" bestFit="1" customWidth="1"/>
    <col min="1555" max="1792" width="11.44140625" style="22"/>
    <col min="1793" max="1793" width="13.109375" style="22" bestFit="1" customWidth="1"/>
    <col min="1794" max="1794" width="13.44140625" style="22" customWidth="1"/>
    <col min="1795" max="1795" width="22.109375" style="22" bestFit="1" customWidth="1"/>
    <col min="1796" max="1796" width="27.109375" style="22" bestFit="1" customWidth="1"/>
    <col min="1797" max="1797" width="14.44140625" style="22" customWidth="1"/>
    <col min="1798" max="1798" width="16.109375" style="22" customWidth="1"/>
    <col min="1799" max="1799" width="13.88671875" style="22" bestFit="1" customWidth="1"/>
    <col min="1800" max="1800" width="15.109375" style="22" bestFit="1" customWidth="1"/>
    <col min="1801" max="1801" width="14.109375" style="22" bestFit="1" customWidth="1"/>
    <col min="1802" max="1802" width="12.109375" style="22" bestFit="1" customWidth="1"/>
    <col min="1803" max="1804" width="14.109375" style="22" bestFit="1" customWidth="1"/>
    <col min="1805" max="1805" width="12.44140625" style="22" bestFit="1" customWidth="1"/>
    <col min="1806" max="1806" width="14.44140625" style="22" bestFit="1" customWidth="1"/>
    <col min="1807" max="1807" width="14.6640625" style="22" bestFit="1" customWidth="1"/>
    <col min="1808" max="1808" width="14.88671875" style="22" bestFit="1" customWidth="1"/>
    <col min="1809" max="1809" width="12.33203125" style="22" bestFit="1" customWidth="1"/>
    <col min="1810" max="1810" width="15.109375" style="22" bestFit="1" customWidth="1"/>
    <col min="1811" max="2048" width="11.44140625" style="22"/>
    <col min="2049" max="2049" width="13.109375" style="22" bestFit="1" customWidth="1"/>
    <col min="2050" max="2050" width="13.44140625" style="22" customWidth="1"/>
    <col min="2051" max="2051" width="22.109375" style="22" bestFit="1" customWidth="1"/>
    <col min="2052" max="2052" width="27.109375" style="22" bestFit="1" customWidth="1"/>
    <col min="2053" max="2053" width="14.44140625" style="22" customWidth="1"/>
    <col min="2054" max="2054" width="16.109375" style="22" customWidth="1"/>
    <col min="2055" max="2055" width="13.88671875" style="22" bestFit="1" customWidth="1"/>
    <col min="2056" max="2056" width="15.109375" style="22" bestFit="1" customWidth="1"/>
    <col min="2057" max="2057" width="14.109375" style="22" bestFit="1" customWidth="1"/>
    <col min="2058" max="2058" width="12.109375" style="22" bestFit="1" customWidth="1"/>
    <col min="2059" max="2060" width="14.109375" style="22" bestFit="1" customWidth="1"/>
    <col min="2061" max="2061" width="12.44140625" style="22" bestFit="1" customWidth="1"/>
    <col min="2062" max="2062" width="14.44140625" style="22" bestFit="1" customWidth="1"/>
    <col min="2063" max="2063" width="14.6640625" style="22" bestFit="1" customWidth="1"/>
    <col min="2064" max="2064" width="14.88671875" style="22" bestFit="1" customWidth="1"/>
    <col min="2065" max="2065" width="12.33203125" style="22" bestFit="1" customWidth="1"/>
    <col min="2066" max="2066" width="15.109375" style="22" bestFit="1" customWidth="1"/>
    <col min="2067" max="2304" width="11.44140625" style="22"/>
    <col min="2305" max="2305" width="13.109375" style="22" bestFit="1" customWidth="1"/>
    <col min="2306" max="2306" width="13.44140625" style="22" customWidth="1"/>
    <col min="2307" max="2307" width="22.109375" style="22" bestFit="1" customWidth="1"/>
    <col min="2308" max="2308" width="27.109375" style="22" bestFit="1" customWidth="1"/>
    <col min="2309" max="2309" width="14.44140625" style="22" customWidth="1"/>
    <col min="2310" max="2310" width="16.109375" style="22" customWidth="1"/>
    <col min="2311" max="2311" width="13.88671875" style="22" bestFit="1" customWidth="1"/>
    <col min="2312" max="2312" width="15.109375" style="22" bestFit="1" customWidth="1"/>
    <col min="2313" max="2313" width="14.109375" style="22" bestFit="1" customWidth="1"/>
    <col min="2314" max="2314" width="12.109375" style="22" bestFit="1" customWidth="1"/>
    <col min="2315" max="2316" width="14.109375" style="22" bestFit="1" customWidth="1"/>
    <col min="2317" max="2317" width="12.44140625" style="22" bestFit="1" customWidth="1"/>
    <col min="2318" max="2318" width="14.44140625" style="22" bestFit="1" customWidth="1"/>
    <col min="2319" max="2319" width="14.6640625" style="22" bestFit="1" customWidth="1"/>
    <col min="2320" max="2320" width="14.88671875" style="22" bestFit="1" customWidth="1"/>
    <col min="2321" max="2321" width="12.33203125" style="22" bestFit="1" customWidth="1"/>
    <col min="2322" max="2322" width="15.109375" style="22" bestFit="1" customWidth="1"/>
    <col min="2323" max="2560" width="11.44140625" style="22"/>
    <col min="2561" max="2561" width="13.109375" style="22" bestFit="1" customWidth="1"/>
    <col min="2562" max="2562" width="13.44140625" style="22" customWidth="1"/>
    <col min="2563" max="2563" width="22.109375" style="22" bestFit="1" customWidth="1"/>
    <col min="2564" max="2564" width="27.109375" style="22" bestFit="1" customWidth="1"/>
    <col min="2565" max="2565" width="14.44140625" style="22" customWidth="1"/>
    <col min="2566" max="2566" width="16.109375" style="22" customWidth="1"/>
    <col min="2567" max="2567" width="13.88671875" style="22" bestFit="1" customWidth="1"/>
    <col min="2568" max="2568" width="15.109375" style="22" bestFit="1" customWidth="1"/>
    <col min="2569" max="2569" width="14.109375" style="22" bestFit="1" customWidth="1"/>
    <col min="2570" max="2570" width="12.109375" style="22" bestFit="1" customWidth="1"/>
    <col min="2571" max="2572" width="14.109375" style="22" bestFit="1" customWidth="1"/>
    <col min="2573" max="2573" width="12.44140625" style="22" bestFit="1" customWidth="1"/>
    <col min="2574" max="2574" width="14.44140625" style="22" bestFit="1" customWidth="1"/>
    <col min="2575" max="2575" width="14.6640625" style="22" bestFit="1" customWidth="1"/>
    <col min="2576" max="2576" width="14.88671875" style="22" bestFit="1" customWidth="1"/>
    <col min="2577" max="2577" width="12.33203125" style="22" bestFit="1" customWidth="1"/>
    <col min="2578" max="2578" width="15.109375" style="22" bestFit="1" customWidth="1"/>
    <col min="2579" max="2816" width="11.44140625" style="22"/>
    <col min="2817" max="2817" width="13.109375" style="22" bestFit="1" customWidth="1"/>
    <col min="2818" max="2818" width="13.44140625" style="22" customWidth="1"/>
    <col min="2819" max="2819" width="22.109375" style="22" bestFit="1" customWidth="1"/>
    <col min="2820" max="2820" width="27.109375" style="22" bestFit="1" customWidth="1"/>
    <col min="2821" max="2821" width="14.44140625" style="22" customWidth="1"/>
    <col min="2822" max="2822" width="16.109375" style="22" customWidth="1"/>
    <col min="2823" max="2823" width="13.88671875" style="22" bestFit="1" customWidth="1"/>
    <col min="2824" max="2824" width="15.109375" style="22" bestFit="1" customWidth="1"/>
    <col min="2825" max="2825" width="14.109375" style="22" bestFit="1" customWidth="1"/>
    <col min="2826" max="2826" width="12.109375" style="22" bestFit="1" customWidth="1"/>
    <col min="2827" max="2828" width="14.109375" style="22" bestFit="1" customWidth="1"/>
    <col min="2829" max="2829" width="12.44140625" style="22" bestFit="1" customWidth="1"/>
    <col min="2830" max="2830" width="14.44140625" style="22" bestFit="1" customWidth="1"/>
    <col min="2831" max="2831" width="14.6640625" style="22" bestFit="1" customWidth="1"/>
    <col min="2832" max="2832" width="14.88671875" style="22" bestFit="1" customWidth="1"/>
    <col min="2833" max="2833" width="12.33203125" style="22" bestFit="1" customWidth="1"/>
    <col min="2834" max="2834" width="15.109375" style="22" bestFit="1" customWidth="1"/>
    <col min="2835" max="3072" width="11.44140625" style="22"/>
    <col min="3073" max="3073" width="13.109375" style="22" bestFit="1" customWidth="1"/>
    <col min="3074" max="3074" width="13.44140625" style="22" customWidth="1"/>
    <col min="3075" max="3075" width="22.109375" style="22" bestFit="1" customWidth="1"/>
    <col min="3076" max="3076" width="27.109375" style="22" bestFit="1" customWidth="1"/>
    <col min="3077" max="3077" width="14.44140625" style="22" customWidth="1"/>
    <col min="3078" max="3078" width="16.109375" style="22" customWidth="1"/>
    <col min="3079" max="3079" width="13.88671875" style="22" bestFit="1" customWidth="1"/>
    <col min="3080" max="3080" width="15.109375" style="22" bestFit="1" customWidth="1"/>
    <col min="3081" max="3081" width="14.109375" style="22" bestFit="1" customWidth="1"/>
    <col min="3082" max="3082" width="12.109375" style="22" bestFit="1" customWidth="1"/>
    <col min="3083" max="3084" width="14.109375" style="22" bestFit="1" customWidth="1"/>
    <col min="3085" max="3085" width="12.44140625" style="22" bestFit="1" customWidth="1"/>
    <col min="3086" max="3086" width="14.44140625" style="22" bestFit="1" customWidth="1"/>
    <col min="3087" max="3087" width="14.6640625" style="22" bestFit="1" customWidth="1"/>
    <col min="3088" max="3088" width="14.88671875" style="22" bestFit="1" customWidth="1"/>
    <col min="3089" max="3089" width="12.33203125" style="22" bestFit="1" customWidth="1"/>
    <col min="3090" max="3090" width="15.109375" style="22" bestFit="1" customWidth="1"/>
    <col min="3091" max="3328" width="11.44140625" style="22"/>
    <col min="3329" max="3329" width="13.109375" style="22" bestFit="1" customWidth="1"/>
    <col min="3330" max="3330" width="13.44140625" style="22" customWidth="1"/>
    <col min="3331" max="3331" width="22.109375" style="22" bestFit="1" customWidth="1"/>
    <col min="3332" max="3332" width="27.109375" style="22" bestFit="1" customWidth="1"/>
    <col min="3333" max="3333" width="14.44140625" style="22" customWidth="1"/>
    <col min="3334" max="3334" width="16.109375" style="22" customWidth="1"/>
    <col min="3335" max="3335" width="13.88671875" style="22" bestFit="1" customWidth="1"/>
    <col min="3336" max="3336" width="15.109375" style="22" bestFit="1" customWidth="1"/>
    <col min="3337" max="3337" width="14.109375" style="22" bestFit="1" customWidth="1"/>
    <col min="3338" max="3338" width="12.109375" style="22" bestFit="1" customWidth="1"/>
    <col min="3339" max="3340" width="14.109375" style="22" bestFit="1" customWidth="1"/>
    <col min="3341" max="3341" width="12.44140625" style="22" bestFit="1" customWidth="1"/>
    <col min="3342" max="3342" width="14.44140625" style="22" bestFit="1" customWidth="1"/>
    <col min="3343" max="3343" width="14.6640625" style="22" bestFit="1" customWidth="1"/>
    <col min="3344" max="3344" width="14.88671875" style="22" bestFit="1" customWidth="1"/>
    <col min="3345" max="3345" width="12.33203125" style="22" bestFit="1" customWidth="1"/>
    <col min="3346" max="3346" width="15.109375" style="22" bestFit="1" customWidth="1"/>
    <col min="3347" max="3584" width="11.44140625" style="22"/>
    <col min="3585" max="3585" width="13.109375" style="22" bestFit="1" customWidth="1"/>
    <col min="3586" max="3586" width="13.44140625" style="22" customWidth="1"/>
    <col min="3587" max="3587" width="22.109375" style="22" bestFit="1" customWidth="1"/>
    <col min="3588" max="3588" width="27.109375" style="22" bestFit="1" customWidth="1"/>
    <col min="3589" max="3589" width="14.44140625" style="22" customWidth="1"/>
    <col min="3590" max="3590" width="16.109375" style="22" customWidth="1"/>
    <col min="3591" max="3591" width="13.88671875" style="22" bestFit="1" customWidth="1"/>
    <col min="3592" max="3592" width="15.109375" style="22" bestFit="1" customWidth="1"/>
    <col min="3593" max="3593" width="14.109375" style="22" bestFit="1" customWidth="1"/>
    <col min="3594" max="3594" width="12.109375" style="22" bestFit="1" customWidth="1"/>
    <col min="3595" max="3596" width="14.109375" style="22" bestFit="1" customWidth="1"/>
    <col min="3597" max="3597" width="12.44140625" style="22" bestFit="1" customWidth="1"/>
    <col min="3598" max="3598" width="14.44140625" style="22" bestFit="1" customWidth="1"/>
    <col min="3599" max="3599" width="14.6640625" style="22" bestFit="1" customWidth="1"/>
    <col min="3600" max="3600" width="14.88671875" style="22" bestFit="1" customWidth="1"/>
    <col min="3601" max="3601" width="12.33203125" style="22" bestFit="1" customWidth="1"/>
    <col min="3602" max="3602" width="15.109375" style="22" bestFit="1" customWidth="1"/>
    <col min="3603" max="3840" width="11.44140625" style="22"/>
    <col min="3841" max="3841" width="13.109375" style="22" bestFit="1" customWidth="1"/>
    <col min="3842" max="3842" width="13.44140625" style="22" customWidth="1"/>
    <col min="3843" max="3843" width="22.109375" style="22" bestFit="1" customWidth="1"/>
    <col min="3844" max="3844" width="27.109375" style="22" bestFit="1" customWidth="1"/>
    <col min="3845" max="3845" width="14.44140625" style="22" customWidth="1"/>
    <col min="3846" max="3846" width="16.109375" style="22" customWidth="1"/>
    <col min="3847" max="3847" width="13.88671875" style="22" bestFit="1" customWidth="1"/>
    <col min="3848" max="3848" width="15.109375" style="22" bestFit="1" customWidth="1"/>
    <col min="3849" max="3849" width="14.109375" style="22" bestFit="1" customWidth="1"/>
    <col min="3850" max="3850" width="12.109375" style="22" bestFit="1" customWidth="1"/>
    <col min="3851" max="3852" width="14.109375" style="22" bestFit="1" customWidth="1"/>
    <col min="3853" max="3853" width="12.44140625" style="22" bestFit="1" customWidth="1"/>
    <col min="3854" max="3854" width="14.44140625" style="22" bestFit="1" customWidth="1"/>
    <col min="3855" max="3855" width="14.6640625" style="22" bestFit="1" customWidth="1"/>
    <col min="3856" max="3856" width="14.88671875" style="22" bestFit="1" customWidth="1"/>
    <col min="3857" max="3857" width="12.33203125" style="22" bestFit="1" customWidth="1"/>
    <col min="3858" max="3858" width="15.109375" style="22" bestFit="1" customWidth="1"/>
    <col min="3859" max="4096" width="11.44140625" style="22"/>
    <col min="4097" max="4097" width="13.109375" style="22" bestFit="1" customWidth="1"/>
    <col min="4098" max="4098" width="13.44140625" style="22" customWidth="1"/>
    <col min="4099" max="4099" width="22.109375" style="22" bestFit="1" customWidth="1"/>
    <col min="4100" max="4100" width="27.109375" style="22" bestFit="1" customWidth="1"/>
    <col min="4101" max="4101" width="14.44140625" style="22" customWidth="1"/>
    <col min="4102" max="4102" width="16.109375" style="22" customWidth="1"/>
    <col min="4103" max="4103" width="13.88671875" style="22" bestFit="1" customWidth="1"/>
    <col min="4104" max="4104" width="15.109375" style="22" bestFit="1" customWidth="1"/>
    <col min="4105" max="4105" width="14.109375" style="22" bestFit="1" customWidth="1"/>
    <col min="4106" max="4106" width="12.109375" style="22" bestFit="1" customWidth="1"/>
    <col min="4107" max="4108" width="14.109375" style="22" bestFit="1" customWidth="1"/>
    <col min="4109" max="4109" width="12.44140625" style="22" bestFit="1" customWidth="1"/>
    <col min="4110" max="4110" width="14.44140625" style="22" bestFit="1" customWidth="1"/>
    <col min="4111" max="4111" width="14.6640625" style="22" bestFit="1" customWidth="1"/>
    <col min="4112" max="4112" width="14.88671875" style="22" bestFit="1" customWidth="1"/>
    <col min="4113" max="4113" width="12.33203125" style="22" bestFit="1" customWidth="1"/>
    <col min="4114" max="4114" width="15.109375" style="22" bestFit="1" customWidth="1"/>
    <col min="4115" max="4352" width="11.44140625" style="22"/>
    <col min="4353" max="4353" width="13.109375" style="22" bestFit="1" customWidth="1"/>
    <col min="4354" max="4354" width="13.44140625" style="22" customWidth="1"/>
    <col min="4355" max="4355" width="22.109375" style="22" bestFit="1" customWidth="1"/>
    <col min="4356" max="4356" width="27.109375" style="22" bestFit="1" customWidth="1"/>
    <col min="4357" max="4357" width="14.44140625" style="22" customWidth="1"/>
    <col min="4358" max="4358" width="16.109375" style="22" customWidth="1"/>
    <col min="4359" max="4359" width="13.88671875" style="22" bestFit="1" customWidth="1"/>
    <col min="4360" max="4360" width="15.109375" style="22" bestFit="1" customWidth="1"/>
    <col min="4361" max="4361" width="14.109375" style="22" bestFit="1" customWidth="1"/>
    <col min="4362" max="4362" width="12.109375" style="22" bestFit="1" customWidth="1"/>
    <col min="4363" max="4364" width="14.109375" style="22" bestFit="1" customWidth="1"/>
    <col min="4365" max="4365" width="12.44140625" style="22" bestFit="1" customWidth="1"/>
    <col min="4366" max="4366" width="14.44140625" style="22" bestFit="1" customWidth="1"/>
    <col min="4367" max="4367" width="14.6640625" style="22" bestFit="1" customWidth="1"/>
    <col min="4368" max="4368" width="14.88671875" style="22" bestFit="1" customWidth="1"/>
    <col min="4369" max="4369" width="12.33203125" style="22" bestFit="1" customWidth="1"/>
    <col min="4370" max="4370" width="15.109375" style="22" bestFit="1" customWidth="1"/>
    <col min="4371" max="4608" width="11.44140625" style="22"/>
    <col min="4609" max="4609" width="13.109375" style="22" bestFit="1" customWidth="1"/>
    <col min="4610" max="4610" width="13.44140625" style="22" customWidth="1"/>
    <col min="4611" max="4611" width="22.109375" style="22" bestFit="1" customWidth="1"/>
    <col min="4612" max="4612" width="27.109375" style="22" bestFit="1" customWidth="1"/>
    <col min="4613" max="4613" width="14.44140625" style="22" customWidth="1"/>
    <col min="4614" max="4614" width="16.109375" style="22" customWidth="1"/>
    <col min="4615" max="4615" width="13.88671875" style="22" bestFit="1" customWidth="1"/>
    <col min="4616" max="4616" width="15.109375" style="22" bestFit="1" customWidth="1"/>
    <col min="4617" max="4617" width="14.109375" style="22" bestFit="1" customWidth="1"/>
    <col min="4618" max="4618" width="12.109375" style="22" bestFit="1" customWidth="1"/>
    <col min="4619" max="4620" width="14.109375" style="22" bestFit="1" customWidth="1"/>
    <col min="4621" max="4621" width="12.44140625" style="22" bestFit="1" customWidth="1"/>
    <col min="4622" max="4622" width="14.44140625" style="22" bestFit="1" customWidth="1"/>
    <col min="4623" max="4623" width="14.6640625" style="22" bestFit="1" customWidth="1"/>
    <col min="4624" max="4624" width="14.88671875" style="22" bestFit="1" customWidth="1"/>
    <col min="4625" max="4625" width="12.33203125" style="22" bestFit="1" customWidth="1"/>
    <col min="4626" max="4626" width="15.109375" style="22" bestFit="1" customWidth="1"/>
    <col min="4627" max="4864" width="11.44140625" style="22"/>
    <col min="4865" max="4865" width="13.109375" style="22" bestFit="1" customWidth="1"/>
    <col min="4866" max="4866" width="13.44140625" style="22" customWidth="1"/>
    <col min="4867" max="4867" width="22.109375" style="22" bestFit="1" customWidth="1"/>
    <col min="4868" max="4868" width="27.109375" style="22" bestFit="1" customWidth="1"/>
    <col min="4869" max="4869" width="14.44140625" style="22" customWidth="1"/>
    <col min="4870" max="4870" width="16.109375" style="22" customWidth="1"/>
    <col min="4871" max="4871" width="13.88671875" style="22" bestFit="1" customWidth="1"/>
    <col min="4872" max="4872" width="15.109375" style="22" bestFit="1" customWidth="1"/>
    <col min="4873" max="4873" width="14.109375" style="22" bestFit="1" customWidth="1"/>
    <col min="4874" max="4874" width="12.109375" style="22" bestFit="1" customWidth="1"/>
    <col min="4875" max="4876" width="14.109375" style="22" bestFit="1" customWidth="1"/>
    <col min="4877" max="4877" width="12.44140625" style="22" bestFit="1" customWidth="1"/>
    <col min="4878" max="4878" width="14.44140625" style="22" bestFit="1" customWidth="1"/>
    <col min="4879" max="4879" width="14.6640625" style="22" bestFit="1" customWidth="1"/>
    <col min="4880" max="4880" width="14.88671875" style="22" bestFit="1" customWidth="1"/>
    <col min="4881" max="4881" width="12.33203125" style="22" bestFit="1" customWidth="1"/>
    <col min="4882" max="4882" width="15.109375" style="22" bestFit="1" customWidth="1"/>
    <col min="4883" max="5120" width="11.44140625" style="22"/>
    <col min="5121" max="5121" width="13.109375" style="22" bestFit="1" customWidth="1"/>
    <col min="5122" max="5122" width="13.44140625" style="22" customWidth="1"/>
    <col min="5123" max="5123" width="22.109375" style="22" bestFit="1" customWidth="1"/>
    <col min="5124" max="5124" width="27.109375" style="22" bestFit="1" customWidth="1"/>
    <col min="5125" max="5125" width="14.44140625" style="22" customWidth="1"/>
    <col min="5126" max="5126" width="16.109375" style="22" customWidth="1"/>
    <col min="5127" max="5127" width="13.88671875" style="22" bestFit="1" customWidth="1"/>
    <col min="5128" max="5128" width="15.109375" style="22" bestFit="1" customWidth="1"/>
    <col min="5129" max="5129" width="14.109375" style="22" bestFit="1" customWidth="1"/>
    <col min="5130" max="5130" width="12.109375" style="22" bestFit="1" customWidth="1"/>
    <col min="5131" max="5132" width="14.109375" style="22" bestFit="1" customWidth="1"/>
    <col min="5133" max="5133" width="12.44140625" style="22" bestFit="1" customWidth="1"/>
    <col min="5134" max="5134" width="14.44140625" style="22" bestFit="1" customWidth="1"/>
    <col min="5135" max="5135" width="14.6640625" style="22" bestFit="1" customWidth="1"/>
    <col min="5136" max="5136" width="14.88671875" style="22" bestFit="1" customWidth="1"/>
    <col min="5137" max="5137" width="12.33203125" style="22" bestFit="1" customWidth="1"/>
    <col min="5138" max="5138" width="15.109375" style="22" bestFit="1" customWidth="1"/>
    <col min="5139" max="5376" width="11.44140625" style="22"/>
    <col min="5377" max="5377" width="13.109375" style="22" bestFit="1" customWidth="1"/>
    <col min="5378" max="5378" width="13.44140625" style="22" customWidth="1"/>
    <col min="5379" max="5379" width="22.109375" style="22" bestFit="1" customWidth="1"/>
    <col min="5380" max="5380" width="27.109375" style="22" bestFit="1" customWidth="1"/>
    <col min="5381" max="5381" width="14.44140625" style="22" customWidth="1"/>
    <col min="5382" max="5382" width="16.109375" style="22" customWidth="1"/>
    <col min="5383" max="5383" width="13.88671875" style="22" bestFit="1" customWidth="1"/>
    <col min="5384" max="5384" width="15.109375" style="22" bestFit="1" customWidth="1"/>
    <col min="5385" max="5385" width="14.109375" style="22" bestFit="1" customWidth="1"/>
    <col min="5386" max="5386" width="12.109375" style="22" bestFit="1" customWidth="1"/>
    <col min="5387" max="5388" width="14.109375" style="22" bestFit="1" customWidth="1"/>
    <col min="5389" max="5389" width="12.44140625" style="22" bestFit="1" customWidth="1"/>
    <col min="5390" max="5390" width="14.44140625" style="22" bestFit="1" customWidth="1"/>
    <col min="5391" max="5391" width="14.6640625" style="22" bestFit="1" customWidth="1"/>
    <col min="5392" max="5392" width="14.88671875" style="22" bestFit="1" customWidth="1"/>
    <col min="5393" max="5393" width="12.33203125" style="22" bestFit="1" customWidth="1"/>
    <col min="5394" max="5394" width="15.109375" style="22" bestFit="1" customWidth="1"/>
    <col min="5395" max="5632" width="11.44140625" style="22"/>
    <col min="5633" max="5633" width="13.109375" style="22" bestFit="1" customWidth="1"/>
    <col min="5634" max="5634" width="13.44140625" style="22" customWidth="1"/>
    <col min="5635" max="5635" width="22.109375" style="22" bestFit="1" customWidth="1"/>
    <col min="5636" max="5636" width="27.109375" style="22" bestFit="1" customWidth="1"/>
    <col min="5637" max="5637" width="14.44140625" style="22" customWidth="1"/>
    <col min="5638" max="5638" width="16.109375" style="22" customWidth="1"/>
    <col min="5639" max="5639" width="13.88671875" style="22" bestFit="1" customWidth="1"/>
    <col min="5640" max="5640" width="15.109375" style="22" bestFit="1" customWidth="1"/>
    <col min="5641" max="5641" width="14.109375" style="22" bestFit="1" customWidth="1"/>
    <col min="5642" max="5642" width="12.109375" style="22" bestFit="1" customWidth="1"/>
    <col min="5643" max="5644" width="14.109375" style="22" bestFit="1" customWidth="1"/>
    <col min="5645" max="5645" width="12.44140625" style="22" bestFit="1" customWidth="1"/>
    <col min="5646" max="5646" width="14.44140625" style="22" bestFit="1" customWidth="1"/>
    <col min="5647" max="5647" width="14.6640625" style="22" bestFit="1" customWidth="1"/>
    <col min="5648" max="5648" width="14.88671875" style="22" bestFit="1" customWidth="1"/>
    <col min="5649" max="5649" width="12.33203125" style="22" bestFit="1" customWidth="1"/>
    <col min="5650" max="5650" width="15.109375" style="22" bestFit="1" customWidth="1"/>
    <col min="5651" max="5888" width="11.44140625" style="22"/>
    <col min="5889" max="5889" width="13.109375" style="22" bestFit="1" customWidth="1"/>
    <col min="5890" max="5890" width="13.44140625" style="22" customWidth="1"/>
    <col min="5891" max="5891" width="22.109375" style="22" bestFit="1" customWidth="1"/>
    <col min="5892" max="5892" width="27.109375" style="22" bestFit="1" customWidth="1"/>
    <col min="5893" max="5893" width="14.44140625" style="22" customWidth="1"/>
    <col min="5894" max="5894" width="16.109375" style="22" customWidth="1"/>
    <col min="5895" max="5895" width="13.88671875" style="22" bestFit="1" customWidth="1"/>
    <col min="5896" max="5896" width="15.109375" style="22" bestFit="1" customWidth="1"/>
    <col min="5897" max="5897" width="14.109375" style="22" bestFit="1" customWidth="1"/>
    <col min="5898" max="5898" width="12.109375" style="22" bestFit="1" customWidth="1"/>
    <col min="5899" max="5900" width="14.109375" style="22" bestFit="1" customWidth="1"/>
    <col min="5901" max="5901" width="12.44140625" style="22" bestFit="1" customWidth="1"/>
    <col min="5902" max="5902" width="14.44140625" style="22" bestFit="1" customWidth="1"/>
    <col min="5903" max="5903" width="14.6640625" style="22" bestFit="1" customWidth="1"/>
    <col min="5904" max="5904" width="14.88671875" style="22" bestFit="1" customWidth="1"/>
    <col min="5905" max="5905" width="12.33203125" style="22" bestFit="1" customWidth="1"/>
    <col min="5906" max="5906" width="15.109375" style="22" bestFit="1" customWidth="1"/>
    <col min="5907" max="6144" width="11.44140625" style="22"/>
    <col min="6145" max="6145" width="13.109375" style="22" bestFit="1" customWidth="1"/>
    <col min="6146" max="6146" width="13.44140625" style="22" customWidth="1"/>
    <col min="6147" max="6147" width="22.109375" style="22" bestFit="1" customWidth="1"/>
    <col min="6148" max="6148" width="27.109375" style="22" bestFit="1" customWidth="1"/>
    <col min="6149" max="6149" width="14.44140625" style="22" customWidth="1"/>
    <col min="6150" max="6150" width="16.109375" style="22" customWidth="1"/>
    <col min="6151" max="6151" width="13.88671875" style="22" bestFit="1" customWidth="1"/>
    <col min="6152" max="6152" width="15.109375" style="22" bestFit="1" customWidth="1"/>
    <col min="6153" max="6153" width="14.109375" style="22" bestFit="1" customWidth="1"/>
    <col min="6154" max="6154" width="12.109375" style="22" bestFit="1" customWidth="1"/>
    <col min="6155" max="6156" width="14.109375" style="22" bestFit="1" customWidth="1"/>
    <col min="6157" max="6157" width="12.44140625" style="22" bestFit="1" customWidth="1"/>
    <col min="6158" max="6158" width="14.44140625" style="22" bestFit="1" customWidth="1"/>
    <col min="6159" max="6159" width="14.6640625" style="22" bestFit="1" customWidth="1"/>
    <col min="6160" max="6160" width="14.88671875" style="22" bestFit="1" customWidth="1"/>
    <col min="6161" max="6161" width="12.33203125" style="22" bestFit="1" customWidth="1"/>
    <col min="6162" max="6162" width="15.109375" style="22" bestFit="1" customWidth="1"/>
    <col min="6163" max="6400" width="11.44140625" style="22"/>
    <col min="6401" max="6401" width="13.109375" style="22" bestFit="1" customWidth="1"/>
    <col min="6402" max="6402" width="13.44140625" style="22" customWidth="1"/>
    <col min="6403" max="6403" width="22.109375" style="22" bestFit="1" customWidth="1"/>
    <col min="6404" max="6404" width="27.109375" style="22" bestFit="1" customWidth="1"/>
    <col min="6405" max="6405" width="14.44140625" style="22" customWidth="1"/>
    <col min="6406" max="6406" width="16.109375" style="22" customWidth="1"/>
    <col min="6407" max="6407" width="13.88671875" style="22" bestFit="1" customWidth="1"/>
    <col min="6408" max="6408" width="15.109375" style="22" bestFit="1" customWidth="1"/>
    <col min="6409" max="6409" width="14.109375" style="22" bestFit="1" customWidth="1"/>
    <col min="6410" max="6410" width="12.109375" style="22" bestFit="1" customWidth="1"/>
    <col min="6411" max="6412" width="14.109375" style="22" bestFit="1" customWidth="1"/>
    <col min="6413" max="6413" width="12.44140625" style="22" bestFit="1" customWidth="1"/>
    <col min="6414" max="6414" width="14.44140625" style="22" bestFit="1" customWidth="1"/>
    <col min="6415" max="6415" width="14.6640625" style="22" bestFit="1" customWidth="1"/>
    <col min="6416" max="6416" width="14.88671875" style="22" bestFit="1" customWidth="1"/>
    <col min="6417" max="6417" width="12.33203125" style="22" bestFit="1" customWidth="1"/>
    <col min="6418" max="6418" width="15.109375" style="22" bestFit="1" customWidth="1"/>
    <col min="6419" max="6656" width="11.44140625" style="22"/>
    <col min="6657" max="6657" width="13.109375" style="22" bestFit="1" customWidth="1"/>
    <col min="6658" max="6658" width="13.44140625" style="22" customWidth="1"/>
    <col min="6659" max="6659" width="22.109375" style="22" bestFit="1" customWidth="1"/>
    <col min="6660" max="6660" width="27.109375" style="22" bestFit="1" customWidth="1"/>
    <col min="6661" max="6661" width="14.44140625" style="22" customWidth="1"/>
    <col min="6662" max="6662" width="16.109375" style="22" customWidth="1"/>
    <col min="6663" max="6663" width="13.88671875" style="22" bestFit="1" customWidth="1"/>
    <col min="6664" max="6664" width="15.109375" style="22" bestFit="1" customWidth="1"/>
    <col min="6665" max="6665" width="14.109375" style="22" bestFit="1" customWidth="1"/>
    <col min="6666" max="6666" width="12.109375" style="22" bestFit="1" customWidth="1"/>
    <col min="6667" max="6668" width="14.109375" style="22" bestFit="1" customWidth="1"/>
    <col min="6669" max="6669" width="12.44140625" style="22" bestFit="1" customWidth="1"/>
    <col min="6670" max="6670" width="14.44140625" style="22" bestFit="1" customWidth="1"/>
    <col min="6671" max="6671" width="14.6640625" style="22" bestFit="1" customWidth="1"/>
    <col min="6672" max="6672" width="14.88671875" style="22" bestFit="1" customWidth="1"/>
    <col min="6673" max="6673" width="12.33203125" style="22" bestFit="1" customWidth="1"/>
    <col min="6674" max="6674" width="15.109375" style="22" bestFit="1" customWidth="1"/>
    <col min="6675" max="6912" width="11.44140625" style="22"/>
    <col min="6913" max="6913" width="13.109375" style="22" bestFit="1" customWidth="1"/>
    <col min="6914" max="6914" width="13.44140625" style="22" customWidth="1"/>
    <col min="6915" max="6915" width="22.109375" style="22" bestFit="1" customWidth="1"/>
    <col min="6916" max="6916" width="27.109375" style="22" bestFit="1" customWidth="1"/>
    <col min="6917" max="6917" width="14.44140625" style="22" customWidth="1"/>
    <col min="6918" max="6918" width="16.109375" style="22" customWidth="1"/>
    <col min="6919" max="6919" width="13.88671875" style="22" bestFit="1" customWidth="1"/>
    <col min="6920" max="6920" width="15.109375" style="22" bestFit="1" customWidth="1"/>
    <col min="6921" max="6921" width="14.109375" style="22" bestFit="1" customWidth="1"/>
    <col min="6922" max="6922" width="12.109375" style="22" bestFit="1" customWidth="1"/>
    <col min="6923" max="6924" width="14.109375" style="22" bestFit="1" customWidth="1"/>
    <col min="6925" max="6925" width="12.44140625" style="22" bestFit="1" customWidth="1"/>
    <col min="6926" max="6926" width="14.44140625" style="22" bestFit="1" customWidth="1"/>
    <col min="6927" max="6927" width="14.6640625" style="22" bestFit="1" customWidth="1"/>
    <col min="6928" max="6928" width="14.88671875" style="22" bestFit="1" customWidth="1"/>
    <col min="6929" max="6929" width="12.33203125" style="22" bestFit="1" customWidth="1"/>
    <col min="6930" max="6930" width="15.109375" style="22" bestFit="1" customWidth="1"/>
    <col min="6931" max="7168" width="11.44140625" style="22"/>
    <col min="7169" max="7169" width="13.109375" style="22" bestFit="1" customWidth="1"/>
    <col min="7170" max="7170" width="13.44140625" style="22" customWidth="1"/>
    <col min="7171" max="7171" width="22.109375" style="22" bestFit="1" customWidth="1"/>
    <col min="7172" max="7172" width="27.109375" style="22" bestFit="1" customWidth="1"/>
    <col min="7173" max="7173" width="14.44140625" style="22" customWidth="1"/>
    <col min="7174" max="7174" width="16.109375" style="22" customWidth="1"/>
    <col min="7175" max="7175" width="13.88671875" style="22" bestFit="1" customWidth="1"/>
    <col min="7176" max="7176" width="15.109375" style="22" bestFit="1" customWidth="1"/>
    <col min="7177" max="7177" width="14.109375" style="22" bestFit="1" customWidth="1"/>
    <col min="7178" max="7178" width="12.109375" style="22" bestFit="1" customWidth="1"/>
    <col min="7179" max="7180" width="14.109375" style="22" bestFit="1" customWidth="1"/>
    <col min="7181" max="7181" width="12.44140625" style="22" bestFit="1" customWidth="1"/>
    <col min="7182" max="7182" width="14.44140625" style="22" bestFit="1" customWidth="1"/>
    <col min="7183" max="7183" width="14.6640625" style="22" bestFit="1" customWidth="1"/>
    <col min="7184" max="7184" width="14.88671875" style="22" bestFit="1" customWidth="1"/>
    <col min="7185" max="7185" width="12.33203125" style="22" bestFit="1" customWidth="1"/>
    <col min="7186" max="7186" width="15.109375" style="22" bestFit="1" customWidth="1"/>
    <col min="7187" max="7424" width="11.44140625" style="22"/>
    <col min="7425" max="7425" width="13.109375" style="22" bestFit="1" customWidth="1"/>
    <col min="7426" max="7426" width="13.44140625" style="22" customWidth="1"/>
    <col min="7427" max="7427" width="22.109375" style="22" bestFit="1" customWidth="1"/>
    <col min="7428" max="7428" width="27.109375" style="22" bestFit="1" customWidth="1"/>
    <col min="7429" max="7429" width="14.44140625" style="22" customWidth="1"/>
    <col min="7430" max="7430" width="16.109375" style="22" customWidth="1"/>
    <col min="7431" max="7431" width="13.88671875" style="22" bestFit="1" customWidth="1"/>
    <col min="7432" max="7432" width="15.109375" style="22" bestFit="1" customWidth="1"/>
    <col min="7433" max="7433" width="14.109375" style="22" bestFit="1" customWidth="1"/>
    <col min="7434" max="7434" width="12.109375" style="22" bestFit="1" customWidth="1"/>
    <col min="7435" max="7436" width="14.109375" style="22" bestFit="1" customWidth="1"/>
    <col min="7437" max="7437" width="12.44140625" style="22" bestFit="1" customWidth="1"/>
    <col min="7438" max="7438" width="14.44140625" style="22" bestFit="1" customWidth="1"/>
    <col min="7439" max="7439" width="14.6640625" style="22" bestFit="1" customWidth="1"/>
    <col min="7440" max="7440" width="14.88671875" style="22" bestFit="1" customWidth="1"/>
    <col min="7441" max="7441" width="12.33203125" style="22" bestFit="1" customWidth="1"/>
    <col min="7442" max="7442" width="15.109375" style="22" bestFit="1" customWidth="1"/>
    <col min="7443" max="7680" width="11.44140625" style="22"/>
    <col min="7681" max="7681" width="13.109375" style="22" bestFit="1" customWidth="1"/>
    <col min="7682" max="7682" width="13.44140625" style="22" customWidth="1"/>
    <col min="7683" max="7683" width="22.109375" style="22" bestFit="1" customWidth="1"/>
    <col min="7684" max="7684" width="27.109375" style="22" bestFit="1" customWidth="1"/>
    <col min="7685" max="7685" width="14.44140625" style="22" customWidth="1"/>
    <col min="7686" max="7686" width="16.109375" style="22" customWidth="1"/>
    <col min="7687" max="7687" width="13.88671875" style="22" bestFit="1" customWidth="1"/>
    <col min="7688" max="7688" width="15.109375" style="22" bestFit="1" customWidth="1"/>
    <col min="7689" max="7689" width="14.109375" style="22" bestFit="1" customWidth="1"/>
    <col min="7690" max="7690" width="12.109375" style="22" bestFit="1" customWidth="1"/>
    <col min="7691" max="7692" width="14.109375" style="22" bestFit="1" customWidth="1"/>
    <col min="7693" max="7693" width="12.44140625" style="22" bestFit="1" customWidth="1"/>
    <col min="7694" max="7694" width="14.44140625" style="22" bestFit="1" customWidth="1"/>
    <col min="7695" max="7695" width="14.6640625" style="22" bestFit="1" customWidth="1"/>
    <col min="7696" max="7696" width="14.88671875" style="22" bestFit="1" customWidth="1"/>
    <col min="7697" max="7697" width="12.33203125" style="22" bestFit="1" customWidth="1"/>
    <col min="7698" max="7698" width="15.109375" style="22" bestFit="1" customWidth="1"/>
    <col min="7699" max="7936" width="11.44140625" style="22"/>
    <col min="7937" max="7937" width="13.109375" style="22" bestFit="1" customWidth="1"/>
    <col min="7938" max="7938" width="13.44140625" style="22" customWidth="1"/>
    <col min="7939" max="7939" width="22.109375" style="22" bestFit="1" customWidth="1"/>
    <col min="7940" max="7940" width="27.109375" style="22" bestFit="1" customWidth="1"/>
    <col min="7941" max="7941" width="14.44140625" style="22" customWidth="1"/>
    <col min="7942" max="7942" width="16.109375" style="22" customWidth="1"/>
    <col min="7943" max="7943" width="13.88671875" style="22" bestFit="1" customWidth="1"/>
    <col min="7944" max="7944" width="15.109375" style="22" bestFit="1" customWidth="1"/>
    <col min="7945" max="7945" width="14.109375" style="22" bestFit="1" customWidth="1"/>
    <col min="7946" max="7946" width="12.109375" style="22" bestFit="1" customWidth="1"/>
    <col min="7947" max="7948" width="14.109375" style="22" bestFit="1" customWidth="1"/>
    <col min="7949" max="7949" width="12.44140625" style="22" bestFit="1" customWidth="1"/>
    <col min="7950" max="7950" width="14.44140625" style="22" bestFit="1" customWidth="1"/>
    <col min="7951" max="7951" width="14.6640625" style="22" bestFit="1" customWidth="1"/>
    <col min="7952" max="7952" width="14.88671875" style="22" bestFit="1" customWidth="1"/>
    <col min="7953" max="7953" width="12.33203125" style="22" bestFit="1" customWidth="1"/>
    <col min="7954" max="7954" width="15.109375" style="22" bestFit="1" customWidth="1"/>
    <col min="7955" max="8192" width="11.44140625" style="22"/>
    <col min="8193" max="8193" width="13.109375" style="22" bestFit="1" customWidth="1"/>
    <col min="8194" max="8194" width="13.44140625" style="22" customWidth="1"/>
    <col min="8195" max="8195" width="22.109375" style="22" bestFit="1" customWidth="1"/>
    <col min="8196" max="8196" width="27.109375" style="22" bestFit="1" customWidth="1"/>
    <col min="8197" max="8197" width="14.44140625" style="22" customWidth="1"/>
    <col min="8198" max="8198" width="16.109375" style="22" customWidth="1"/>
    <col min="8199" max="8199" width="13.88671875" style="22" bestFit="1" customWidth="1"/>
    <col min="8200" max="8200" width="15.109375" style="22" bestFit="1" customWidth="1"/>
    <col min="8201" max="8201" width="14.109375" style="22" bestFit="1" customWidth="1"/>
    <col min="8202" max="8202" width="12.109375" style="22" bestFit="1" customWidth="1"/>
    <col min="8203" max="8204" width="14.109375" style="22" bestFit="1" customWidth="1"/>
    <col min="8205" max="8205" width="12.44140625" style="22" bestFit="1" customWidth="1"/>
    <col min="8206" max="8206" width="14.44140625" style="22" bestFit="1" customWidth="1"/>
    <col min="8207" max="8207" width="14.6640625" style="22" bestFit="1" customWidth="1"/>
    <col min="8208" max="8208" width="14.88671875" style="22" bestFit="1" customWidth="1"/>
    <col min="8209" max="8209" width="12.33203125" style="22" bestFit="1" customWidth="1"/>
    <col min="8210" max="8210" width="15.109375" style="22" bestFit="1" customWidth="1"/>
    <col min="8211" max="8448" width="11.44140625" style="22"/>
    <col min="8449" max="8449" width="13.109375" style="22" bestFit="1" customWidth="1"/>
    <col min="8450" max="8450" width="13.44140625" style="22" customWidth="1"/>
    <col min="8451" max="8451" width="22.109375" style="22" bestFit="1" customWidth="1"/>
    <col min="8452" max="8452" width="27.109375" style="22" bestFit="1" customWidth="1"/>
    <col min="8453" max="8453" width="14.44140625" style="22" customWidth="1"/>
    <col min="8454" max="8454" width="16.109375" style="22" customWidth="1"/>
    <col min="8455" max="8455" width="13.88671875" style="22" bestFit="1" customWidth="1"/>
    <col min="8456" max="8456" width="15.109375" style="22" bestFit="1" customWidth="1"/>
    <col min="8457" max="8457" width="14.109375" style="22" bestFit="1" customWidth="1"/>
    <col min="8458" max="8458" width="12.109375" style="22" bestFit="1" customWidth="1"/>
    <col min="8459" max="8460" width="14.109375" style="22" bestFit="1" customWidth="1"/>
    <col min="8461" max="8461" width="12.44140625" style="22" bestFit="1" customWidth="1"/>
    <col min="8462" max="8462" width="14.44140625" style="22" bestFit="1" customWidth="1"/>
    <col min="8463" max="8463" width="14.6640625" style="22" bestFit="1" customWidth="1"/>
    <col min="8464" max="8464" width="14.88671875" style="22" bestFit="1" customWidth="1"/>
    <col min="8465" max="8465" width="12.33203125" style="22" bestFit="1" customWidth="1"/>
    <col min="8466" max="8466" width="15.109375" style="22" bestFit="1" customWidth="1"/>
    <col min="8467" max="8704" width="11.44140625" style="22"/>
    <col min="8705" max="8705" width="13.109375" style="22" bestFit="1" customWidth="1"/>
    <col min="8706" max="8706" width="13.44140625" style="22" customWidth="1"/>
    <col min="8707" max="8707" width="22.109375" style="22" bestFit="1" customWidth="1"/>
    <col min="8708" max="8708" width="27.109375" style="22" bestFit="1" customWidth="1"/>
    <col min="8709" max="8709" width="14.44140625" style="22" customWidth="1"/>
    <col min="8710" max="8710" width="16.109375" style="22" customWidth="1"/>
    <col min="8711" max="8711" width="13.88671875" style="22" bestFit="1" customWidth="1"/>
    <col min="8712" max="8712" width="15.109375" style="22" bestFit="1" customWidth="1"/>
    <col min="8713" max="8713" width="14.109375" style="22" bestFit="1" customWidth="1"/>
    <col min="8714" max="8714" width="12.109375" style="22" bestFit="1" customWidth="1"/>
    <col min="8715" max="8716" width="14.109375" style="22" bestFit="1" customWidth="1"/>
    <col min="8717" max="8717" width="12.44140625" style="22" bestFit="1" customWidth="1"/>
    <col min="8718" max="8718" width="14.44140625" style="22" bestFit="1" customWidth="1"/>
    <col min="8719" max="8719" width="14.6640625" style="22" bestFit="1" customWidth="1"/>
    <col min="8720" max="8720" width="14.88671875" style="22" bestFit="1" customWidth="1"/>
    <col min="8721" max="8721" width="12.33203125" style="22" bestFit="1" customWidth="1"/>
    <col min="8722" max="8722" width="15.109375" style="22" bestFit="1" customWidth="1"/>
    <col min="8723" max="8960" width="11.44140625" style="22"/>
    <col min="8961" max="8961" width="13.109375" style="22" bestFit="1" customWidth="1"/>
    <col min="8962" max="8962" width="13.44140625" style="22" customWidth="1"/>
    <col min="8963" max="8963" width="22.109375" style="22" bestFit="1" customWidth="1"/>
    <col min="8964" max="8964" width="27.109375" style="22" bestFit="1" customWidth="1"/>
    <col min="8965" max="8965" width="14.44140625" style="22" customWidth="1"/>
    <col min="8966" max="8966" width="16.109375" style="22" customWidth="1"/>
    <col min="8967" max="8967" width="13.88671875" style="22" bestFit="1" customWidth="1"/>
    <col min="8968" max="8968" width="15.109375" style="22" bestFit="1" customWidth="1"/>
    <col min="8969" max="8969" width="14.109375" style="22" bestFit="1" customWidth="1"/>
    <col min="8970" max="8970" width="12.109375" style="22" bestFit="1" customWidth="1"/>
    <col min="8971" max="8972" width="14.109375" style="22" bestFit="1" customWidth="1"/>
    <col min="8973" max="8973" width="12.44140625" style="22" bestFit="1" customWidth="1"/>
    <col min="8974" max="8974" width="14.44140625" style="22" bestFit="1" customWidth="1"/>
    <col min="8975" max="8975" width="14.6640625" style="22" bestFit="1" customWidth="1"/>
    <col min="8976" max="8976" width="14.88671875" style="22" bestFit="1" customWidth="1"/>
    <col min="8977" max="8977" width="12.33203125" style="22" bestFit="1" customWidth="1"/>
    <col min="8978" max="8978" width="15.109375" style="22" bestFit="1" customWidth="1"/>
    <col min="8979" max="9216" width="11.44140625" style="22"/>
    <col min="9217" max="9217" width="13.109375" style="22" bestFit="1" customWidth="1"/>
    <col min="9218" max="9218" width="13.44140625" style="22" customWidth="1"/>
    <col min="9219" max="9219" width="22.109375" style="22" bestFit="1" customWidth="1"/>
    <col min="9220" max="9220" width="27.109375" style="22" bestFit="1" customWidth="1"/>
    <col min="9221" max="9221" width="14.44140625" style="22" customWidth="1"/>
    <col min="9222" max="9222" width="16.109375" style="22" customWidth="1"/>
    <col min="9223" max="9223" width="13.88671875" style="22" bestFit="1" customWidth="1"/>
    <col min="9224" max="9224" width="15.109375" style="22" bestFit="1" customWidth="1"/>
    <col min="9225" max="9225" width="14.109375" style="22" bestFit="1" customWidth="1"/>
    <col min="9226" max="9226" width="12.109375" style="22" bestFit="1" customWidth="1"/>
    <col min="9227" max="9228" width="14.109375" style="22" bestFit="1" customWidth="1"/>
    <col min="9229" max="9229" width="12.44140625" style="22" bestFit="1" customWidth="1"/>
    <col min="9230" max="9230" width="14.44140625" style="22" bestFit="1" customWidth="1"/>
    <col min="9231" max="9231" width="14.6640625" style="22" bestFit="1" customWidth="1"/>
    <col min="9232" max="9232" width="14.88671875" style="22" bestFit="1" customWidth="1"/>
    <col min="9233" max="9233" width="12.33203125" style="22" bestFit="1" customWidth="1"/>
    <col min="9234" max="9234" width="15.109375" style="22" bestFit="1" customWidth="1"/>
    <col min="9235" max="9472" width="11.44140625" style="22"/>
    <col min="9473" max="9473" width="13.109375" style="22" bestFit="1" customWidth="1"/>
    <col min="9474" max="9474" width="13.44140625" style="22" customWidth="1"/>
    <col min="9475" max="9475" width="22.109375" style="22" bestFit="1" customWidth="1"/>
    <col min="9476" max="9476" width="27.109375" style="22" bestFit="1" customWidth="1"/>
    <col min="9477" max="9477" width="14.44140625" style="22" customWidth="1"/>
    <col min="9478" max="9478" width="16.109375" style="22" customWidth="1"/>
    <col min="9479" max="9479" width="13.88671875" style="22" bestFit="1" customWidth="1"/>
    <col min="9480" max="9480" width="15.109375" style="22" bestFit="1" customWidth="1"/>
    <col min="9481" max="9481" width="14.109375" style="22" bestFit="1" customWidth="1"/>
    <col min="9482" max="9482" width="12.109375" style="22" bestFit="1" customWidth="1"/>
    <col min="9483" max="9484" width="14.109375" style="22" bestFit="1" customWidth="1"/>
    <col min="9485" max="9485" width="12.44140625" style="22" bestFit="1" customWidth="1"/>
    <col min="9486" max="9486" width="14.44140625" style="22" bestFit="1" customWidth="1"/>
    <col min="9487" max="9487" width="14.6640625" style="22" bestFit="1" customWidth="1"/>
    <col min="9488" max="9488" width="14.88671875" style="22" bestFit="1" customWidth="1"/>
    <col min="9489" max="9489" width="12.33203125" style="22" bestFit="1" customWidth="1"/>
    <col min="9490" max="9490" width="15.109375" style="22" bestFit="1" customWidth="1"/>
    <col min="9491" max="9728" width="11.44140625" style="22"/>
    <col min="9729" max="9729" width="13.109375" style="22" bestFit="1" customWidth="1"/>
    <col min="9730" max="9730" width="13.44140625" style="22" customWidth="1"/>
    <col min="9731" max="9731" width="22.109375" style="22" bestFit="1" customWidth="1"/>
    <col min="9732" max="9732" width="27.109375" style="22" bestFit="1" customWidth="1"/>
    <col min="9733" max="9733" width="14.44140625" style="22" customWidth="1"/>
    <col min="9734" max="9734" width="16.109375" style="22" customWidth="1"/>
    <col min="9735" max="9735" width="13.88671875" style="22" bestFit="1" customWidth="1"/>
    <col min="9736" max="9736" width="15.109375" style="22" bestFit="1" customWidth="1"/>
    <col min="9737" max="9737" width="14.109375" style="22" bestFit="1" customWidth="1"/>
    <col min="9738" max="9738" width="12.109375" style="22" bestFit="1" customWidth="1"/>
    <col min="9739" max="9740" width="14.109375" style="22" bestFit="1" customWidth="1"/>
    <col min="9741" max="9741" width="12.44140625" style="22" bestFit="1" customWidth="1"/>
    <col min="9742" max="9742" width="14.44140625" style="22" bestFit="1" customWidth="1"/>
    <col min="9743" max="9743" width="14.6640625" style="22" bestFit="1" customWidth="1"/>
    <col min="9744" max="9744" width="14.88671875" style="22" bestFit="1" customWidth="1"/>
    <col min="9745" max="9745" width="12.33203125" style="22" bestFit="1" customWidth="1"/>
    <col min="9746" max="9746" width="15.109375" style="22" bestFit="1" customWidth="1"/>
    <col min="9747" max="9984" width="11.44140625" style="22"/>
    <col min="9985" max="9985" width="13.109375" style="22" bestFit="1" customWidth="1"/>
    <col min="9986" max="9986" width="13.44140625" style="22" customWidth="1"/>
    <col min="9987" max="9987" width="22.109375" style="22" bestFit="1" customWidth="1"/>
    <col min="9988" max="9988" width="27.109375" style="22" bestFit="1" customWidth="1"/>
    <col min="9989" max="9989" width="14.44140625" style="22" customWidth="1"/>
    <col min="9990" max="9990" width="16.109375" style="22" customWidth="1"/>
    <col min="9991" max="9991" width="13.88671875" style="22" bestFit="1" customWidth="1"/>
    <col min="9992" max="9992" width="15.109375" style="22" bestFit="1" customWidth="1"/>
    <col min="9993" max="9993" width="14.109375" style="22" bestFit="1" customWidth="1"/>
    <col min="9994" max="9994" width="12.109375" style="22" bestFit="1" customWidth="1"/>
    <col min="9995" max="9996" width="14.109375" style="22" bestFit="1" customWidth="1"/>
    <col min="9997" max="9997" width="12.44140625" style="22" bestFit="1" customWidth="1"/>
    <col min="9998" max="9998" width="14.44140625" style="22" bestFit="1" customWidth="1"/>
    <col min="9999" max="9999" width="14.6640625" style="22" bestFit="1" customWidth="1"/>
    <col min="10000" max="10000" width="14.88671875" style="22" bestFit="1" customWidth="1"/>
    <col min="10001" max="10001" width="12.33203125" style="22" bestFit="1" customWidth="1"/>
    <col min="10002" max="10002" width="15.109375" style="22" bestFit="1" customWidth="1"/>
    <col min="10003" max="10240" width="11.44140625" style="22"/>
    <col min="10241" max="10241" width="13.109375" style="22" bestFit="1" customWidth="1"/>
    <col min="10242" max="10242" width="13.44140625" style="22" customWidth="1"/>
    <col min="10243" max="10243" width="22.109375" style="22" bestFit="1" customWidth="1"/>
    <col min="10244" max="10244" width="27.109375" style="22" bestFit="1" customWidth="1"/>
    <col min="10245" max="10245" width="14.44140625" style="22" customWidth="1"/>
    <col min="10246" max="10246" width="16.109375" style="22" customWidth="1"/>
    <col min="10247" max="10247" width="13.88671875" style="22" bestFit="1" customWidth="1"/>
    <col min="10248" max="10248" width="15.109375" style="22" bestFit="1" customWidth="1"/>
    <col min="10249" max="10249" width="14.109375" style="22" bestFit="1" customWidth="1"/>
    <col min="10250" max="10250" width="12.109375" style="22" bestFit="1" customWidth="1"/>
    <col min="10251" max="10252" width="14.109375" style="22" bestFit="1" customWidth="1"/>
    <col min="10253" max="10253" width="12.44140625" style="22" bestFit="1" customWidth="1"/>
    <col min="10254" max="10254" width="14.44140625" style="22" bestFit="1" customWidth="1"/>
    <col min="10255" max="10255" width="14.6640625" style="22" bestFit="1" customWidth="1"/>
    <col min="10256" max="10256" width="14.88671875" style="22" bestFit="1" customWidth="1"/>
    <col min="10257" max="10257" width="12.33203125" style="22" bestFit="1" customWidth="1"/>
    <col min="10258" max="10258" width="15.109375" style="22" bestFit="1" customWidth="1"/>
    <col min="10259" max="10496" width="11.44140625" style="22"/>
    <col min="10497" max="10497" width="13.109375" style="22" bestFit="1" customWidth="1"/>
    <col min="10498" max="10498" width="13.44140625" style="22" customWidth="1"/>
    <col min="10499" max="10499" width="22.109375" style="22" bestFit="1" customWidth="1"/>
    <col min="10500" max="10500" width="27.109375" style="22" bestFit="1" customWidth="1"/>
    <col min="10501" max="10501" width="14.44140625" style="22" customWidth="1"/>
    <col min="10502" max="10502" width="16.109375" style="22" customWidth="1"/>
    <col min="10503" max="10503" width="13.88671875" style="22" bestFit="1" customWidth="1"/>
    <col min="10504" max="10504" width="15.109375" style="22" bestFit="1" customWidth="1"/>
    <col min="10505" max="10505" width="14.109375" style="22" bestFit="1" customWidth="1"/>
    <col min="10506" max="10506" width="12.109375" style="22" bestFit="1" customWidth="1"/>
    <col min="10507" max="10508" width="14.109375" style="22" bestFit="1" customWidth="1"/>
    <col min="10509" max="10509" width="12.44140625" style="22" bestFit="1" customWidth="1"/>
    <col min="10510" max="10510" width="14.44140625" style="22" bestFit="1" customWidth="1"/>
    <col min="10511" max="10511" width="14.6640625" style="22" bestFit="1" customWidth="1"/>
    <col min="10512" max="10512" width="14.88671875" style="22" bestFit="1" customWidth="1"/>
    <col min="10513" max="10513" width="12.33203125" style="22" bestFit="1" customWidth="1"/>
    <col min="10514" max="10514" width="15.109375" style="22" bestFit="1" customWidth="1"/>
    <col min="10515" max="10752" width="11.44140625" style="22"/>
    <col min="10753" max="10753" width="13.109375" style="22" bestFit="1" customWidth="1"/>
    <col min="10754" max="10754" width="13.44140625" style="22" customWidth="1"/>
    <col min="10755" max="10755" width="22.109375" style="22" bestFit="1" customWidth="1"/>
    <col min="10756" max="10756" width="27.109375" style="22" bestFit="1" customWidth="1"/>
    <col min="10757" max="10757" width="14.44140625" style="22" customWidth="1"/>
    <col min="10758" max="10758" width="16.109375" style="22" customWidth="1"/>
    <col min="10759" max="10759" width="13.88671875" style="22" bestFit="1" customWidth="1"/>
    <col min="10760" max="10760" width="15.109375" style="22" bestFit="1" customWidth="1"/>
    <col min="10761" max="10761" width="14.109375" style="22" bestFit="1" customWidth="1"/>
    <col min="10762" max="10762" width="12.109375" style="22" bestFit="1" customWidth="1"/>
    <col min="10763" max="10764" width="14.109375" style="22" bestFit="1" customWidth="1"/>
    <col min="10765" max="10765" width="12.44140625" style="22" bestFit="1" customWidth="1"/>
    <col min="10766" max="10766" width="14.44140625" style="22" bestFit="1" customWidth="1"/>
    <col min="10767" max="10767" width="14.6640625" style="22" bestFit="1" customWidth="1"/>
    <col min="10768" max="10768" width="14.88671875" style="22" bestFit="1" customWidth="1"/>
    <col min="10769" max="10769" width="12.33203125" style="22" bestFit="1" customWidth="1"/>
    <col min="10770" max="10770" width="15.109375" style="22" bestFit="1" customWidth="1"/>
    <col min="10771" max="11008" width="11.44140625" style="22"/>
    <col min="11009" max="11009" width="13.109375" style="22" bestFit="1" customWidth="1"/>
    <col min="11010" max="11010" width="13.44140625" style="22" customWidth="1"/>
    <col min="11011" max="11011" width="22.109375" style="22" bestFit="1" customWidth="1"/>
    <col min="11012" max="11012" width="27.109375" style="22" bestFit="1" customWidth="1"/>
    <col min="11013" max="11013" width="14.44140625" style="22" customWidth="1"/>
    <col min="11014" max="11014" width="16.109375" style="22" customWidth="1"/>
    <col min="11015" max="11015" width="13.88671875" style="22" bestFit="1" customWidth="1"/>
    <col min="11016" max="11016" width="15.109375" style="22" bestFit="1" customWidth="1"/>
    <col min="11017" max="11017" width="14.109375" style="22" bestFit="1" customWidth="1"/>
    <col min="11018" max="11018" width="12.109375" style="22" bestFit="1" customWidth="1"/>
    <col min="11019" max="11020" width="14.109375" style="22" bestFit="1" customWidth="1"/>
    <col min="11021" max="11021" width="12.44140625" style="22" bestFit="1" customWidth="1"/>
    <col min="11022" max="11022" width="14.44140625" style="22" bestFit="1" customWidth="1"/>
    <col min="11023" max="11023" width="14.6640625" style="22" bestFit="1" customWidth="1"/>
    <col min="11024" max="11024" width="14.88671875" style="22" bestFit="1" customWidth="1"/>
    <col min="11025" max="11025" width="12.33203125" style="22" bestFit="1" customWidth="1"/>
    <col min="11026" max="11026" width="15.109375" style="22" bestFit="1" customWidth="1"/>
    <col min="11027" max="11264" width="11.44140625" style="22"/>
    <col min="11265" max="11265" width="13.109375" style="22" bestFit="1" customWidth="1"/>
    <col min="11266" max="11266" width="13.44140625" style="22" customWidth="1"/>
    <col min="11267" max="11267" width="22.109375" style="22" bestFit="1" customWidth="1"/>
    <col min="11268" max="11268" width="27.109375" style="22" bestFit="1" customWidth="1"/>
    <col min="11269" max="11269" width="14.44140625" style="22" customWidth="1"/>
    <col min="11270" max="11270" width="16.109375" style="22" customWidth="1"/>
    <col min="11271" max="11271" width="13.88671875" style="22" bestFit="1" customWidth="1"/>
    <col min="11272" max="11272" width="15.109375" style="22" bestFit="1" customWidth="1"/>
    <col min="11273" max="11273" width="14.109375" style="22" bestFit="1" customWidth="1"/>
    <col min="11274" max="11274" width="12.109375" style="22" bestFit="1" customWidth="1"/>
    <col min="11275" max="11276" width="14.109375" style="22" bestFit="1" customWidth="1"/>
    <col min="11277" max="11277" width="12.44140625" style="22" bestFit="1" customWidth="1"/>
    <col min="11278" max="11278" width="14.44140625" style="22" bestFit="1" customWidth="1"/>
    <col min="11279" max="11279" width="14.6640625" style="22" bestFit="1" customWidth="1"/>
    <col min="11280" max="11280" width="14.88671875" style="22" bestFit="1" customWidth="1"/>
    <col min="11281" max="11281" width="12.33203125" style="22" bestFit="1" customWidth="1"/>
    <col min="11282" max="11282" width="15.109375" style="22" bestFit="1" customWidth="1"/>
    <col min="11283" max="11520" width="11.44140625" style="22"/>
    <col min="11521" max="11521" width="13.109375" style="22" bestFit="1" customWidth="1"/>
    <col min="11522" max="11522" width="13.44140625" style="22" customWidth="1"/>
    <col min="11523" max="11523" width="22.109375" style="22" bestFit="1" customWidth="1"/>
    <col min="11524" max="11524" width="27.109375" style="22" bestFit="1" customWidth="1"/>
    <col min="11525" max="11525" width="14.44140625" style="22" customWidth="1"/>
    <col min="11526" max="11526" width="16.109375" style="22" customWidth="1"/>
    <col min="11527" max="11527" width="13.88671875" style="22" bestFit="1" customWidth="1"/>
    <col min="11528" max="11528" width="15.109375" style="22" bestFit="1" customWidth="1"/>
    <col min="11529" max="11529" width="14.109375" style="22" bestFit="1" customWidth="1"/>
    <col min="11530" max="11530" width="12.109375" style="22" bestFit="1" customWidth="1"/>
    <col min="11531" max="11532" width="14.109375" style="22" bestFit="1" customWidth="1"/>
    <col min="11533" max="11533" width="12.44140625" style="22" bestFit="1" customWidth="1"/>
    <col min="11534" max="11534" width="14.44140625" style="22" bestFit="1" customWidth="1"/>
    <col min="11535" max="11535" width="14.6640625" style="22" bestFit="1" customWidth="1"/>
    <col min="11536" max="11536" width="14.88671875" style="22" bestFit="1" customWidth="1"/>
    <col min="11537" max="11537" width="12.33203125" style="22" bestFit="1" customWidth="1"/>
    <col min="11538" max="11538" width="15.109375" style="22" bestFit="1" customWidth="1"/>
    <col min="11539" max="11776" width="11.44140625" style="22"/>
    <col min="11777" max="11777" width="13.109375" style="22" bestFit="1" customWidth="1"/>
    <col min="11778" max="11778" width="13.44140625" style="22" customWidth="1"/>
    <col min="11779" max="11779" width="22.109375" style="22" bestFit="1" customWidth="1"/>
    <col min="11780" max="11780" width="27.109375" style="22" bestFit="1" customWidth="1"/>
    <col min="11781" max="11781" width="14.44140625" style="22" customWidth="1"/>
    <col min="11782" max="11782" width="16.109375" style="22" customWidth="1"/>
    <col min="11783" max="11783" width="13.88671875" style="22" bestFit="1" customWidth="1"/>
    <col min="11784" max="11784" width="15.109375" style="22" bestFit="1" customWidth="1"/>
    <col min="11785" max="11785" width="14.109375" style="22" bestFit="1" customWidth="1"/>
    <col min="11786" max="11786" width="12.109375" style="22" bestFit="1" customWidth="1"/>
    <col min="11787" max="11788" width="14.109375" style="22" bestFit="1" customWidth="1"/>
    <col min="11789" max="11789" width="12.44140625" style="22" bestFit="1" customWidth="1"/>
    <col min="11790" max="11790" width="14.44140625" style="22" bestFit="1" customWidth="1"/>
    <col min="11791" max="11791" width="14.6640625" style="22" bestFit="1" customWidth="1"/>
    <col min="11792" max="11792" width="14.88671875" style="22" bestFit="1" customWidth="1"/>
    <col min="11793" max="11793" width="12.33203125" style="22" bestFit="1" customWidth="1"/>
    <col min="11794" max="11794" width="15.109375" style="22" bestFit="1" customWidth="1"/>
    <col min="11795" max="12032" width="11.44140625" style="22"/>
    <col min="12033" max="12033" width="13.109375" style="22" bestFit="1" customWidth="1"/>
    <col min="12034" max="12034" width="13.44140625" style="22" customWidth="1"/>
    <col min="12035" max="12035" width="22.109375" style="22" bestFit="1" customWidth="1"/>
    <col min="12036" max="12036" width="27.109375" style="22" bestFit="1" customWidth="1"/>
    <col min="12037" max="12037" width="14.44140625" style="22" customWidth="1"/>
    <col min="12038" max="12038" width="16.109375" style="22" customWidth="1"/>
    <col min="12039" max="12039" width="13.88671875" style="22" bestFit="1" customWidth="1"/>
    <col min="12040" max="12040" width="15.109375" style="22" bestFit="1" customWidth="1"/>
    <col min="12041" max="12041" width="14.109375" style="22" bestFit="1" customWidth="1"/>
    <col min="12042" max="12042" width="12.109375" style="22" bestFit="1" customWidth="1"/>
    <col min="12043" max="12044" width="14.109375" style="22" bestFit="1" customWidth="1"/>
    <col min="12045" max="12045" width="12.44140625" style="22" bestFit="1" customWidth="1"/>
    <col min="12046" max="12046" width="14.44140625" style="22" bestFit="1" customWidth="1"/>
    <col min="12047" max="12047" width="14.6640625" style="22" bestFit="1" customWidth="1"/>
    <col min="12048" max="12048" width="14.88671875" style="22" bestFit="1" customWidth="1"/>
    <col min="12049" max="12049" width="12.33203125" style="22" bestFit="1" customWidth="1"/>
    <col min="12050" max="12050" width="15.109375" style="22" bestFit="1" customWidth="1"/>
    <col min="12051" max="12288" width="11.44140625" style="22"/>
    <col min="12289" max="12289" width="13.109375" style="22" bestFit="1" customWidth="1"/>
    <col min="12290" max="12290" width="13.44140625" style="22" customWidth="1"/>
    <col min="12291" max="12291" width="22.109375" style="22" bestFit="1" customWidth="1"/>
    <col min="12292" max="12292" width="27.109375" style="22" bestFit="1" customWidth="1"/>
    <col min="12293" max="12293" width="14.44140625" style="22" customWidth="1"/>
    <col min="12294" max="12294" width="16.109375" style="22" customWidth="1"/>
    <col min="12295" max="12295" width="13.88671875" style="22" bestFit="1" customWidth="1"/>
    <col min="12296" max="12296" width="15.109375" style="22" bestFit="1" customWidth="1"/>
    <col min="12297" max="12297" width="14.109375" style="22" bestFit="1" customWidth="1"/>
    <col min="12298" max="12298" width="12.109375" style="22" bestFit="1" customWidth="1"/>
    <col min="12299" max="12300" width="14.109375" style="22" bestFit="1" customWidth="1"/>
    <col min="12301" max="12301" width="12.44140625" style="22" bestFit="1" customWidth="1"/>
    <col min="12302" max="12302" width="14.44140625" style="22" bestFit="1" customWidth="1"/>
    <col min="12303" max="12303" width="14.6640625" style="22" bestFit="1" customWidth="1"/>
    <col min="12304" max="12304" width="14.88671875" style="22" bestFit="1" customWidth="1"/>
    <col min="12305" max="12305" width="12.33203125" style="22" bestFit="1" customWidth="1"/>
    <col min="12306" max="12306" width="15.109375" style="22" bestFit="1" customWidth="1"/>
    <col min="12307" max="12544" width="11.44140625" style="22"/>
    <col min="12545" max="12545" width="13.109375" style="22" bestFit="1" customWidth="1"/>
    <col min="12546" max="12546" width="13.44140625" style="22" customWidth="1"/>
    <col min="12547" max="12547" width="22.109375" style="22" bestFit="1" customWidth="1"/>
    <col min="12548" max="12548" width="27.109375" style="22" bestFit="1" customWidth="1"/>
    <col min="12549" max="12549" width="14.44140625" style="22" customWidth="1"/>
    <col min="12550" max="12550" width="16.109375" style="22" customWidth="1"/>
    <col min="12551" max="12551" width="13.88671875" style="22" bestFit="1" customWidth="1"/>
    <col min="12552" max="12552" width="15.109375" style="22" bestFit="1" customWidth="1"/>
    <col min="12553" max="12553" width="14.109375" style="22" bestFit="1" customWidth="1"/>
    <col min="12554" max="12554" width="12.109375" style="22" bestFit="1" customWidth="1"/>
    <col min="12555" max="12556" width="14.109375" style="22" bestFit="1" customWidth="1"/>
    <col min="12557" max="12557" width="12.44140625" style="22" bestFit="1" customWidth="1"/>
    <col min="12558" max="12558" width="14.44140625" style="22" bestFit="1" customWidth="1"/>
    <col min="12559" max="12559" width="14.6640625" style="22" bestFit="1" customWidth="1"/>
    <col min="12560" max="12560" width="14.88671875" style="22" bestFit="1" customWidth="1"/>
    <col min="12561" max="12561" width="12.33203125" style="22" bestFit="1" customWidth="1"/>
    <col min="12562" max="12562" width="15.109375" style="22" bestFit="1" customWidth="1"/>
    <col min="12563" max="12800" width="11.44140625" style="22"/>
    <col min="12801" max="12801" width="13.109375" style="22" bestFit="1" customWidth="1"/>
    <col min="12802" max="12802" width="13.44140625" style="22" customWidth="1"/>
    <col min="12803" max="12803" width="22.109375" style="22" bestFit="1" customWidth="1"/>
    <col min="12804" max="12804" width="27.109375" style="22" bestFit="1" customWidth="1"/>
    <col min="12805" max="12805" width="14.44140625" style="22" customWidth="1"/>
    <col min="12806" max="12806" width="16.109375" style="22" customWidth="1"/>
    <col min="12807" max="12807" width="13.88671875" style="22" bestFit="1" customWidth="1"/>
    <col min="12808" max="12808" width="15.109375" style="22" bestFit="1" customWidth="1"/>
    <col min="12809" max="12809" width="14.109375" style="22" bestFit="1" customWidth="1"/>
    <col min="12810" max="12810" width="12.109375" style="22" bestFit="1" customWidth="1"/>
    <col min="12811" max="12812" width="14.109375" style="22" bestFit="1" customWidth="1"/>
    <col min="12813" max="12813" width="12.44140625" style="22" bestFit="1" customWidth="1"/>
    <col min="12814" max="12814" width="14.44140625" style="22" bestFit="1" customWidth="1"/>
    <col min="12815" max="12815" width="14.6640625" style="22" bestFit="1" customWidth="1"/>
    <col min="12816" max="12816" width="14.88671875" style="22" bestFit="1" customWidth="1"/>
    <col min="12817" max="12817" width="12.33203125" style="22" bestFit="1" customWidth="1"/>
    <col min="12818" max="12818" width="15.109375" style="22" bestFit="1" customWidth="1"/>
    <col min="12819" max="13056" width="11.44140625" style="22"/>
    <col min="13057" max="13057" width="13.109375" style="22" bestFit="1" customWidth="1"/>
    <col min="13058" max="13058" width="13.44140625" style="22" customWidth="1"/>
    <col min="13059" max="13059" width="22.109375" style="22" bestFit="1" customWidth="1"/>
    <col min="13060" max="13060" width="27.109375" style="22" bestFit="1" customWidth="1"/>
    <col min="13061" max="13061" width="14.44140625" style="22" customWidth="1"/>
    <col min="13062" max="13062" width="16.109375" style="22" customWidth="1"/>
    <col min="13063" max="13063" width="13.88671875" style="22" bestFit="1" customWidth="1"/>
    <col min="13064" max="13064" width="15.109375" style="22" bestFit="1" customWidth="1"/>
    <col min="13065" max="13065" width="14.109375" style="22" bestFit="1" customWidth="1"/>
    <col min="13066" max="13066" width="12.109375" style="22" bestFit="1" customWidth="1"/>
    <col min="13067" max="13068" width="14.109375" style="22" bestFit="1" customWidth="1"/>
    <col min="13069" max="13069" width="12.44140625" style="22" bestFit="1" customWidth="1"/>
    <col min="13070" max="13070" width="14.44140625" style="22" bestFit="1" customWidth="1"/>
    <col min="13071" max="13071" width="14.6640625" style="22" bestFit="1" customWidth="1"/>
    <col min="13072" max="13072" width="14.88671875" style="22" bestFit="1" customWidth="1"/>
    <col min="13073" max="13073" width="12.33203125" style="22" bestFit="1" customWidth="1"/>
    <col min="13074" max="13074" width="15.109375" style="22" bestFit="1" customWidth="1"/>
    <col min="13075" max="13312" width="11.44140625" style="22"/>
    <col min="13313" max="13313" width="13.109375" style="22" bestFit="1" customWidth="1"/>
    <col min="13314" max="13314" width="13.44140625" style="22" customWidth="1"/>
    <col min="13315" max="13315" width="22.109375" style="22" bestFit="1" customWidth="1"/>
    <col min="13316" max="13316" width="27.109375" style="22" bestFit="1" customWidth="1"/>
    <col min="13317" max="13317" width="14.44140625" style="22" customWidth="1"/>
    <col min="13318" max="13318" width="16.109375" style="22" customWidth="1"/>
    <col min="13319" max="13319" width="13.88671875" style="22" bestFit="1" customWidth="1"/>
    <col min="13320" max="13320" width="15.109375" style="22" bestFit="1" customWidth="1"/>
    <col min="13321" max="13321" width="14.109375" style="22" bestFit="1" customWidth="1"/>
    <col min="13322" max="13322" width="12.109375" style="22" bestFit="1" customWidth="1"/>
    <col min="13323" max="13324" width="14.109375" style="22" bestFit="1" customWidth="1"/>
    <col min="13325" max="13325" width="12.44140625" style="22" bestFit="1" customWidth="1"/>
    <col min="13326" max="13326" width="14.44140625" style="22" bestFit="1" customWidth="1"/>
    <col min="13327" max="13327" width="14.6640625" style="22" bestFit="1" customWidth="1"/>
    <col min="13328" max="13328" width="14.88671875" style="22" bestFit="1" customWidth="1"/>
    <col min="13329" max="13329" width="12.33203125" style="22" bestFit="1" customWidth="1"/>
    <col min="13330" max="13330" width="15.109375" style="22" bestFit="1" customWidth="1"/>
    <col min="13331" max="13568" width="11.44140625" style="22"/>
    <col min="13569" max="13569" width="13.109375" style="22" bestFit="1" customWidth="1"/>
    <col min="13570" max="13570" width="13.44140625" style="22" customWidth="1"/>
    <col min="13571" max="13571" width="22.109375" style="22" bestFit="1" customWidth="1"/>
    <col min="13572" max="13572" width="27.109375" style="22" bestFit="1" customWidth="1"/>
    <col min="13573" max="13573" width="14.44140625" style="22" customWidth="1"/>
    <col min="13574" max="13574" width="16.109375" style="22" customWidth="1"/>
    <col min="13575" max="13575" width="13.88671875" style="22" bestFit="1" customWidth="1"/>
    <col min="13576" max="13576" width="15.109375" style="22" bestFit="1" customWidth="1"/>
    <col min="13577" max="13577" width="14.109375" style="22" bestFit="1" customWidth="1"/>
    <col min="13578" max="13578" width="12.109375" style="22" bestFit="1" customWidth="1"/>
    <col min="13579" max="13580" width="14.109375" style="22" bestFit="1" customWidth="1"/>
    <col min="13581" max="13581" width="12.44140625" style="22" bestFit="1" customWidth="1"/>
    <col min="13582" max="13582" width="14.44140625" style="22" bestFit="1" customWidth="1"/>
    <col min="13583" max="13583" width="14.6640625" style="22" bestFit="1" customWidth="1"/>
    <col min="13584" max="13584" width="14.88671875" style="22" bestFit="1" customWidth="1"/>
    <col min="13585" max="13585" width="12.33203125" style="22" bestFit="1" customWidth="1"/>
    <col min="13586" max="13586" width="15.109375" style="22" bestFit="1" customWidth="1"/>
    <col min="13587" max="13824" width="11.44140625" style="22"/>
    <col min="13825" max="13825" width="13.109375" style="22" bestFit="1" customWidth="1"/>
    <col min="13826" max="13826" width="13.44140625" style="22" customWidth="1"/>
    <col min="13827" max="13827" width="22.109375" style="22" bestFit="1" customWidth="1"/>
    <col min="13828" max="13828" width="27.109375" style="22" bestFit="1" customWidth="1"/>
    <col min="13829" max="13829" width="14.44140625" style="22" customWidth="1"/>
    <col min="13830" max="13830" width="16.109375" style="22" customWidth="1"/>
    <col min="13831" max="13831" width="13.88671875" style="22" bestFit="1" customWidth="1"/>
    <col min="13832" max="13832" width="15.109375" style="22" bestFit="1" customWidth="1"/>
    <col min="13833" max="13833" width="14.109375" style="22" bestFit="1" customWidth="1"/>
    <col min="13834" max="13834" width="12.109375" style="22" bestFit="1" customWidth="1"/>
    <col min="13835" max="13836" width="14.109375" style="22" bestFit="1" customWidth="1"/>
    <col min="13837" max="13837" width="12.44140625" style="22" bestFit="1" customWidth="1"/>
    <col min="13838" max="13838" width="14.44140625" style="22" bestFit="1" customWidth="1"/>
    <col min="13839" max="13839" width="14.6640625" style="22" bestFit="1" customWidth="1"/>
    <col min="13840" max="13840" width="14.88671875" style="22" bestFit="1" customWidth="1"/>
    <col min="13841" max="13841" width="12.33203125" style="22" bestFit="1" customWidth="1"/>
    <col min="13842" max="13842" width="15.109375" style="22" bestFit="1" customWidth="1"/>
    <col min="13843" max="14080" width="11.44140625" style="22"/>
    <col min="14081" max="14081" width="13.109375" style="22" bestFit="1" customWidth="1"/>
    <col min="14082" max="14082" width="13.44140625" style="22" customWidth="1"/>
    <col min="14083" max="14083" width="22.109375" style="22" bestFit="1" customWidth="1"/>
    <col min="14084" max="14084" width="27.109375" style="22" bestFit="1" customWidth="1"/>
    <col min="14085" max="14085" width="14.44140625" style="22" customWidth="1"/>
    <col min="14086" max="14086" width="16.109375" style="22" customWidth="1"/>
    <col min="14087" max="14087" width="13.88671875" style="22" bestFit="1" customWidth="1"/>
    <col min="14088" max="14088" width="15.109375" style="22" bestFit="1" customWidth="1"/>
    <col min="14089" max="14089" width="14.109375" style="22" bestFit="1" customWidth="1"/>
    <col min="14090" max="14090" width="12.109375" style="22" bestFit="1" customWidth="1"/>
    <col min="14091" max="14092" width="14.109375" style="22" bestFit="1" customWidth="1"/>
    <col min="14093" max="14093" width="12.44140625" style="22" bestFit="1" customWidth="1"/>
    <col min="14094" max="14094" width="14.44140625" style="22" bestFit="1" customWidth="1"/>
    <col min="14095" max="14095" width="14.6640625" style="22" bestFit="1" customWidth="1"/>
    <col min="14096" max="14096" width="14.88671875" style="22" bestFit="1" customWidth="1"/>
    <col min="14097" max="14097" width="12.33203125" style="22" bestFit="1" customWidth="1"/>
    <col min="14098" max="14098" width="15.109375" style="22" bestFit="1" customWidth="1"/>
    <col min="14099" max="14336" width="11.44140625" style="22"/>
    <col min="14337" max="14337" width="13.109375" style="22" bestFit="1" customWidth="1"/>
    <col min="14338" max="14338" width="13.44140625" style="22" customWidth="1"/>
    <col min="14339" max="14339" width="22.109375" style="22" bestFit="1" customWidth="1"/>
    <col min="14340" max="14340" width="27.109375" style="22" bestFit="1" customWidth="1"/>
    <col min="14341" max="14341" width="14.44140625" style="22" customWidth="1"/>
    <col min="14342" max="14342" width="16.109375" style="22" customWidth="1"/>
    <col min="14343" max="14343" width="13.88671875" style="22" bestFit="1" customWidth="1"/>
    <col min="14344" max="14344" width="15.109375" style="22" bestFit="1" customWidth="1"/>
    <col min="14345" max="14345" width="14.109375" style="22" bestFit="1" customWidth="1"/>
    <col min="14346" max="14346" width="12.109375" style="22" bestFit="1" customWidth="1"/>
    <col min="14347" max="14348" width="14.109375" style="22" bestFit="1" customWidth="1"/>
    <col min="14349" max="14349" width="12.44140625" style="22" bestFit="1" customWidth="1"/>
    <col min="14350" max="14350" width="14.44140625" style="22" bestFit="1" customWidth="1"/>
    <col min="14351" max="14351" width="14.6640625" style="22" bestFit="1" customWidth="1"/>
    <col min="14352" max="14352" width="14.88671875" style="22" bestFit="1" customWidth="1"/>
    <col min="14353" max="14353" width="12.33203125" style="22" bestFit="1" customWidth="1"/>
    <col min="14354" max="14354" width="15.109375" style="22" bestFit="1" customWidth="1"/>
    <col min="14355" max="14592" width="11.44140625" style="22"/>
    <col min="14593" max="14593" width="13.109375" style="22" bestFit="1" customWidth="1"/>
    <col min="14594" max="14594" width="13.44140625" style="22" customWidth="1"/>
    <col min="14595" max="14595" width="22.109375" style="22" bestFit="1" customWidth="1"/>
    <col min="14596" max="14596" width="27.109375" style="22" bestFit="1" customWidth="1"/>
    <col min="14597" max="14597" width="14.44140625" style="22" customWidth="1"/>
    <col min="14598" max="14598" width="16.109375" style="22" customWidth="1"/>
    <col min="14599" max="14599" width="13.88671875" style="22" bestFit="1" customWidth="1"/>
    <col min="14600" max="14600" width="15.109375" style="22" bestFit="1" customWidth="1"/>
    <col min="14601" max="14601" width="14.109375" style="22" bestFit="1" customWidth="1"/>
    <col min="14602" max="14602" width="12.109375" style="22" bestFit="1" customWidth="1"/>
    <col min="14603" max="14604" width="14.109375" style="22" bestFit="1" customWidth="1"/>
    <col min="14605" max="14605" width="12.44140625" style="22" bestFit="1" customWidth="1"/>
    <col min="14606" max="14606" width="14.44140625" style="22" bestFit="1" customWidth="1"/>
    <col min="14607" max="14607" width="14.6640625" style="22" bestFit="1" customWidth="1"/>
    <col min="14608" max="14608" width="14.88671875" style="22" bestFit="1" customWidth="1"/>
    <col min="14609" max="14609" width="12.33203125" style="22" bestFit="1" customWidth="1"/>
    <col min="14610" max="14610" width="15.109375" style="22" bestFit="1" customWidth="1"/>
    <col min="14611" max="14848" width="11.44140625" style="22"/>
    <col min="14849" max="14849" width="13.109375" style="22" bestFit="1" customWidth="1"/>
    <col min="14850" max="14850" width="13.44140625" style="22" customWidth="1"/>
    <col min="14851" max="14851" width="22.109375" style="22" bestFit="1" customWidth="1"/>
    <col min="14852" max="14852" width="27.109375" style="22" bestFit="1" customWidth="1"/>
    <col min="14853" max="14853" width="14.44140625" style="22" customWidth="1"/>
    <col min="14854" max="14854" width="16.109375" style="22" customWidth="1"/>
    <col min="14855" max="14855" width="13.88671875" style="22" bestFit="1" customWidth="1"/>
    <col min="14856" max="14856" width="15.109375" style="22" bestFit="1" customWidth="1"/>
    <col min="14857" max="14857" width="14.109375" style="22" bestFit="1" customWidth="1"/>
    <col min="14858" max="14858" width="12.109375" style="22" bestFit="1" customWidth="1"/>
    <col min="14859" max="14860" width="14.109375" style="22" bestFit="1" customWidth="1"/>
    <col min="14861" max="14861" width="12.44140625" style="22" bestFit="1" customWidth="1"/>
    <col min="14862" max="14862" width="14.44140625" style="22" bestFit="1" customWidth="1"/>
    <col min="14863" max="14863" width="14.6640625" style="22" bestFit="1" customWidth="1"/>
    <col min="14864" max="14864" width="14.88671875" style="22" bestFit="1" customWidth="1"/>
    <col min="14865" max="14865" width="12.33203125" style="22" bestFit="1" customWidth="1"/>
    <col min="14866" max="14866" width="15.109375" style="22" bestFit="1" customWidth="1"/>
    <col min="14867" max="15104" width="11.44140625" style="22"/>
    <col min="15105" max="15105" width="13.109375" style="22" bestFit="1" customWidth="1"/>
    <col min="15106" max="15106" width="13.44140625" style="22" customWidth="1"/>
    <col min="15107" max="15107" width="22.109375" style="22" bestFit="1" customWidth="1"/>
    <col min="15108" max="15108" width="27.109375" style="22" bestFit="1" customWidth="1"/>
    <col min="15109" max="15109" width="14.44140625" style="22" customWidth="1"/>
    <col min="15110" max="15110" width="16.109375" style="22" customWidth="1"/>
    <col min="15111" max="15111" width="13.88671875" style="22" bestFit="1" customWidth="1"/>
    <col min="15112" max="15112" width="15.109375" style="22" bestFit="1" customWidth="1"/>
    <col min="15113" max="15113" width="14.109375" style="22" bestFit="1" customWidth="1"/>
    <col min="15114" max="15114" width="12.109375" style="22" bestFit="1" customWidth="1"/>
    <col min="15115" max="15116" width="14.109375" style="22" bestFit="1" customWidth="1"/>
    <col min="15117" max="15117" width="12.44140625" style="22" bestFit="1" customWidth="1"/>
    <col min="15118" max="15118" width="14.44140625" style="22" bestFit="1" customWidth="1"/>
    <col min="15119" max="15119" width="14.6640625" style="22" bestFit="1" customWidth="1"/>
    <col min="15120" max="15120" width="14.88671875" style="22" bestFit="1" customWidth="1"/>
    <col min="15121" max="15121" width="12.33203125" style="22" bestFit="1" customWidth="1"/>
    <col min="15122" max="15122" width="15.109375" style="22" bestFit="1" customWidth="1"/>
    <col min="15123" max="15360" width="11.44140625" style="22"/>
    <col min="15361" max="15361" width="13.109375" style="22" bestFit="1" customWidth="1"/>
    <col min="15362" max="15362" width="13.44140625" style="22" customWidth="1"/>
    <col min="15363" max="15363" width="22.109375" style="22" bestFit="1" customWidth="1"/>
    <col min="15364" max="15364" width="27.109375" style="22" bestFit="1" customWidth="1"/>
    <col min="15365" max="15365" width="14.44140625" style="22" customWidth="1"/>
    <col min="15366" max="15366" width="16.109375" style="22" customWidth="1"/>
    <col min="15367" max="15367" width="13.88671875" style="22" bestFit="1" customWidth="1"/>
    <col min="15368" max="15368" width="15.109375" style="22" bestFit="1" customWidth="1"/>
    <col min="15369" max="15369" width="14.109375" style="22" bestFit="1" customWidth="1"/>
    <col min="15370" max="15370" width="12.109375" style="22" bestFit="1" customWidth="1"/>
    <col min="15371" max="15372" width="14.109375" style="22" bestFit="1" customWidth="1"/>
    <col min="15373" max="15373" width="12.44140625" style="22" bestFit="1" customWidth="1"/>
    <col min="15374" max="15374" width="14.44140625" style="22" bestFit="1" customWidth="1"/>
    <col min="15375" max="15375" width="14.6640625" style="22" bestFit="1" customWidth="1"/>
    <col min="15376" max="15376" width="14.88671875" style="22" bestFit="1" customWidth="1"/>
    <col min="15377" max="15377" width="12.33203125" style="22" bestFit="1" customWidth="1"/>
    <col min="15378" max="15378" width="15.109375" style="22" bestFit="1" customWidth="1"/>
    <col min="15379" max="15616" width="11.44140625" style="22"/>
    <col min="15617" max="15617" width="13.109375" style="22" bestFit="1" customWidth="1"/>
    <col min="15618" max="15618" width="13.44140625" style="22" customWidth="1"/>
    <col min="15619" max="15619" width="22.109375" style="22" bestFit="1" customWidth="1"/>
    <col min="15620" max="15620" width="27.109375" style="22" bestFit="1" customWidth="1"/>
    <col min="15621" max="15621" width="14.44140625" style="22" customWidth="1"/>
    <col min="15622" max="15622" width="16.109375" style="22" customWidth="1"/>
    <col min="15623" max="15623" width="13.88671875" style="22" bestFit="1" customWidth="1"/>
    <col min="15624" max="15624" width="15.109375" style="22" bestFit="1" customWidth="1"/>
    <col min="15625" max="15625" width="14.109375" style="22" bestFit="1" customWidth="1"/>
    <col min="15626" max="15626" width="12.109375" style="22" bestFit="1" customWidth="1"/>
    <col min="15627" max="15628" width="14.109375" style="22" bestFit="1" customWidth="1"/>
    <col min="15629" max="15629" width="12.44140625" style="22" bestFit="1" customWidth="1"/>
    <col min="15630" max="15630" width="14.44140625" style="22" bestFit="1" customWidth="1"/>
    <col min="15631" max="15631" width="14.6640625" style="22" bestFit="1" customWidth="1"/>
    <col min="15632" max="15632" width="14.88671875" style="22" bestFit="1" customWidth="1"/>
    <col min="15633" max="15633" width="12.33203125" style="22" bestFit="1" customWidth="1"/>
    <col min="15634" max="15634" width="15.109375" style="22" bestFit="1" customWidth="1"/>
    <col min="15635" max="15872" width="11.44140625" style="22"/>
    <col min="15873" max="15873" width="13.109375" style="22" bestFit="1" customWidth="1"/>
    <col min="15874" max="15874" width="13.44140625" style="22" customWidth="1"/>
    <col min="15875" max="15875" width="22.109375" style="22" bestFit="1" customWidth="1"/>
    <col min="15876" max="15876" width="27.109375" style="22" bestFit="1" customWidth="1"/>
    <col min="15877" max="15877" width="14.44140625" style="22" customWidth="1"/>
    <col min="15878" max="15878" width="16.109375" style="22" customWidth="1"/>
    <col min="15879" max="15879" width="13.88671875" style="22" bestFit="1" customWidth="1"/>
    <col min="15880" max="15880" width="15.109375" style="22" bestFit="1" customWidth="1"/>
    <col min="15881" max="15881" width="14.109375" style="22" bestFit="1" customWidth="1"/>
    <col min="15882" max="15882" width="12.109375" style="22" bestFit="1" customWidth="1"/>
    <col min="15883" max="15884" width="14.109375" style="22" bestFit="1" customWidth="1"/>
    <col min="15885" max="15885" width="12.44140625" style="22" bestFit="1" customWidth="1"/>
    <col min="15886" max="15886" width="14.44140625" style="22" bestFit="1" customWidth="1"/>
    <col min="15887" max="15887" width="14.6640625" style="22" bestFit="1" customWidth="1"/>
    <col min="15888" max="15888" width="14.88671875" style="22" bestFit="1" customWidth="1"/>
    <col min="15889" max="15889" width="12.33203125" style="22" bestFit="1" customWidth="1"/>
    <col min="15890" max="15890" width="15.109375" style="22" bestFit="1" customWidth="1"/>
    <col min="15891" max="16128" width="11.44140625" style="22"/>
    <col min="16129" max="16129" width="13.109375" style="22" bestFit="1" customWidth="1"/>
    <col min="16130" max="16130" width="13.44140625" style="22" customWidth="1"/>
    <col min="16131" max="16131" width="22.109375" style="22" bestFit="1" customWidth="1"/>
    <col min="16132" max="16132" width="27.109375" style="22" bestFit="1" customWidth="1"/>
    <col min="16133" max="16133" width="14.44140625" style="22" customWidth="1"/>
    <col min="16134" max="16134" width="16.109375" style="22" customWidth="1"/>
    <col min="16135" max="16135" width="13.88671875" style="22" bestFit="1" customWidth="1"/>
    <col min="16136" max="16136" width="15.109375" style="22" bestFit="1" customWidth="1"/>
    <col min="16137" max="16137" width="14.109375" style="22" bestFit="1" customWidth="1"/>
    <col min="16138" max="16138" width="12.109375" style="22" bestFit="1" customWidth="1"/>
    <col min="16139" max="16140" width="14.109375" style="22" bestFit="1" customWidth="1"/>
    <col min="16141" max="16141" width="12.44140625" style="22" bestFit="1" customWidth="1"/>
    <col min="16142" max="16142" width="14.44140625" style="22" bestFit="1" customWidth="1"/>
    <col min="16143" max="16143" width="14.6640625" style="22" bestFit="1" customWidth="1"/>
    <col min="16144" max="16144" width="14.88671875" style="22" bestFit="1" customWidth="1"/>
    <col min="16145" max="16145" width="12.33203125" style="22" bestFit="1" customWidth="1"/>
    <col min="16146" max="16146" width="15.109375" style="22" bestFit="1" customWidth="1"/>
    <col min="16147" max="16384" width="11.44140625" style="22"/>
  </cols>
  <sheetData>
    <row r="1" spans="1:24" ht="14.4">
      <c r="A1" s="211" t="s">
        <v>781</v>
      </c>
      <c r="T1" s="23"/>
      <c r="U1" s="23"/>
      <c r="V1" s="23"/>
      <c r="W1" s="24"/>
      <c r="X1" s="24"/>
    </row>
    <row r="2" spans="1:24" s="25" customFormat="1" ht="27.75" customHeight="1">
      <c r="A2" s="318" t="s">
        <v>12</v>
      </c>
      <c r="B2" s="318"/>
      <c r="C2" s="318"/>
      <c r="D2" s="318"/>
      <c r="E2" s="318"/>
      <c r="F2" s="318"/>
      <c r="G2" s="318"/>
      <c r="H2" s="318"/>
      <c r="I2" s="318"/>
      <c r="J2" s="318"/>
      <c r="K2" s="318"/>
      <c r="L2" s="318"/>
      <c r="M2" s="318"/>
      <c r="N2" s="318"/>
      <c r="O2" s="318"/>
      <c r="P2" s="318"/>
      <c r="Q2" s="318"/>
      <c r="R2" s="318"/>
    </row>
    <row r="3" spans="1:24" s="25" customFormat="1" ht="17.399999999999999">
      <c r="A3" s="319">
        <v>45900</v>
      </c>
      <c r="B3" s="319"/>
      <c r="C3" s="319"/>
      <c r="D3" s="319"/>
      <c r="E3" s="319"/>
      <c r="F3" s="319"/>
      <c r="G3" s="319"/>
      <c r="H3" s="319"/>
      <c r="I3" s="319"/>
      <c r="J3" s="319"/>
      <c r="K3" s="319"/>
      <c r="L3" s="319"/>
      <c r="M3" s="319"/>
      <c r="N3" s="319"/>
      <c r="O3" s="319"/>
      <c r="P3" s="319"/>
      <c r="Q3" s="319"/>
      <c r="R3" s="319"/>
    </row>
    <row r="4" spans="1:24" s="25" customFormat="1" ht="16.8">
      <c r="A4" s="320" t="s">
        <v>13</v>
      </c>
      <c r="B4" s="320"/>
      <c r="C4" s="320"/>
      <c r="D4" s="320"/>
      <c r="E4" s="320"/>
      <c r="F4" s="320"/>
      <c r="G4" s="320"/>
      <c r="H4" s="320"/>
      <c r="I4" s="320"/>
      <c r="J4" s="320"/>
      <c r="K4" s="320"/>
      <c r="L4" s="320"/>
      <c r="M4" s="320"/>
      <c r="N4" s="320"/>
      <c r="O4" s="320"/>
      <c r="P4" s="320"/>
      <c r="Q4" s="320"/>
      <c r="R4" s="320"/>
    </row>
    <row r="5" spans="1:24" s="25" customFormat="1" ht="16.8">
      <c r="A5" s="26"/>
      <c r="B5" s="26"/>
      <c r="C5" s="26"/>
      <c r="D5" s="27"/>
      <c r="E5" s="26"/>
      <c r="F5" s="27"/>
      <c r="G5" s="27"/>
      <c r="H5" s="27"/>
      <c r="I5" s="27"/>
      <c r="J5" s="27"/>
      <c r="K5" s="27"/>
      <c r="L5" s="27"/>
      <c r="M5" s="27"/>
      <c r="N5" s="27"/>
      <c r="O5" s="26"/>
      <c r="P5" s="27"/>
      <c r="Q5" s="27"/>
      <c r="R5" s="26"/>
    </row>
    <row r="6" spans="1:24" s="25" customFormat="1" ht="13.65" customHeight="1">
      <c r="A6" s="321" t="s">
        <v>14</v>
      </c>
      <c r="B6" s="323" t="s">
        <v>15</v>
      </c>
      <c r="C6" s="324"/>
      <c r="D6" s="325"/>
      <c r="E6" s="316" t="s">
        <v>16</v>
      </c>
      <c r="F6" s="323" t="s">
        <v>17</v>
      </c>
      <c r="G6" s="324"/>
      <c r="H6" s="325"/>
      <c r="I6" s="323" t="s">
        <v>18</v>
      </c>
      <c r="J6" s="324"/>
      <c r="K6" s="325"/>
      <c r="L6" s="323" t="s">
        <v>19</v>
      </c>
      <c r="M6" s="324"/>
      <c r="N6" s="325"/>
      <c r="O6" s="316" t="s">
        <v>20</v>
      </c>
      <c r="P6" s="314" t="s">
        <v>21</v>
      </c>
      <c r="Q6" s="315"/>
      <c r="R6" s="316" t="s">
        <v>22</v>
      </c>
    </row>
    <row r="7" spans="1:24" s="25" customFormat="1">
      <c r="A7" s="322"/>
      <c r="B7" s="28" t="s">
        <v>23</v>
      </c>
      <c r="C7" s="28" t="s">
        <v>24</v>
      </c>
      <c r="D7" s="29" t="s">
        <v>25</v>
      </c>
      <c r="E7" s="317"/>
      <c r="F7" s="30" t="s">
        <v>26</v>
      </c>
      <c r="G7" s="28" t="s">
        <v>27</v>
      </c>
      <c r="H7" s="28" t="s">
        <v>28</v>
      </c>
      <c r="I7" s="28" t="s">
        <v>26</v>
      </c>
      <c r="J7" s="28" t="s">
        <v>27</v>
      </c>
      <c r="K7" s="28" t="s">
        <v>28</v>
      </c>
      <c r="L7" s="28" t="s">
        <v>26</v>
      </c>
      <c r="M7" s="28" t="s">
        <v>27</v>
      </c>
      <c r="N7" s="28" t="s">
        <v>28</v>
      </c>
      <c r="O7" s="317"/>
      <c r="P7" s="28" t="s">
        <v>26</v>
      </c>
      <c r="Q7" s="28" t="s">
        <v>27</v>
      </c>
      <c r="R7" s="317"/>
    </row>
    <row r="8" spans="1:24">
      <c r="A8" s="31" t="s">
        <v>29</v>
      </c>
      <c r="B8" s="31" t="s">
        <v>30</v>
      </c>
      <c r="C8" s="31" t="s">
        <v>31</v>
      </c>
      <c r="D8" s="31" t="s">
        <v>31</v>
      </c>
      <c r="E8" s="32">
        <v>3</v>
      </c>
      <c r="F8" s="33">
        <v>7750.7873899999995</v>
      </c>
      <c r="G8" s="34">
        <v>0</v>
      </c>
      <c r="H8" s="34">
        <v>7750.7873899999995</v>
      </c>
      <c r="I8" s="34">
        <v>66745.128420000008</v>
      </c>
      <c r="J8" s="34">
        <v>261.83033999999998</v>
      </c>
      <c r="K8" s="34">
        <v>67006.958759999994</v>
      </c>
      <c r="L8" s="34">
        <v>2331.1865400000002</v>
      </c>
      <c r="M8" s="34">
        <v>4.5313400000000001</v>
      </c>
      <c r="N8" s="34">
        <v>2335.7178799999997</v>
      </c>
      <c r="O8" s="34">
        <v>77093.464030000003</v>
      </c>
      <c r="P8" s="34">
        <v>56418.305639999999</v>
      </c>
      <c r="Q8" s="34">
        <v>0</v>
      </c>
      <c r="R8" s="35">
        <v>56418.305639999999</v>
      </c>
    </row>
    <row r="9" spans="1:24">
      <c r="A9" s="36"/>
      <c r="B9" s="36"/>
      <c r="C9" s="36"/>
      <c r="D9" s="31" t="s">
        <v>32</v>
      </c>
      <c r="E9" s="32">
        <v>618</v>
      </c>
      <c r="F9" s="33">
        <v>408.66492</v>
      </c>
      <c r="G9" s="34">
        <v>0</v>
      </c>
      <c r="H9" s="34">
        <v>408.66492</v>
      </c>
      <c r="I9" s="34">
        <v>4037.5825399999999</v>
      </c>
      <c r="J9" s="34">
        <v>0</v>
      </c>
      <c r="K9" s="34">
        <v>4037.5825399999999</v>
      </c>
      <c r="L9" s="34">
        <v>114.54555000000001</v>
      </c>
      <c r="M9" s="34">
        <v>0</v>
      </c>
      <c r="N9" s="34">
        <v>114.54555000000001</v>
      </c>
      <c r="O9" s="34">
        <v>4560.7930099999994</v>
      </c>
      <c r="P9" s="34">
        <v>16647.812320000001</v>
      </c>
      <c r="Q9" s="34">
        <v>0</v>
      </c>
      <c r="R9" s="35">
        <v>16647.812320000001</v>
      </c>
    </row>
    <row r="10" spans="1:24">
      <c r="A10" s="36"/>
      <c r="B10" s="36"/>
      <c r="C10" s="31" t="s">
        <v>33</v>
      </c>
      <c r="D10" s="31" t="s">
        <v>33</v>
      </c>
      <c r="E10" s="32">
        <v>1</v>
      </c>
      <c r="F10" s="33">
        <v>27282.531790000001</v>
      </c>
      <c r="G10" s="34">
        <v>0</v>
      </c>
      <c r="H10" s="34">
        <v>27282.531790000001</v>
      </c>
      <c r="I10" s="34">
        <v>63045.221579999998</v>
      </c>
      <c r="J10" s="34">
        <v>816.93561999999997</v>
      </c>
      <c r="K10" s="34">
        <v>63862.157200000001</v>
      </c>
      <c r="L10" s="34">
        <v>3903.2102</v>
      </c>
      <c r="M10" s="34">
        <v>13.23995</v>
      </c>
      <c r="N10" s="34">
        <v>3916.4501500000001</v>
      </c>
      <c r="O10" s="34">
        <v>95061.139139999999</v>
      </c>
      <c r="P10" s="34">
        <v>59807.571729999996</v>
      </c>
      <c r="Q10" s="34">
        <v>0</v>
      </c>
      <c r="R10" s="35">
        <v>59807.571729999996</v>
      </c>
    </row>
    <row r="11" spans="1:24">
      <c r="A11" s="36"/>
      <c r="B11" s="36"/>
      <c r="C11" s="36"/>
      <c r="D11" s="36"/>
      <c r="E11" s="37">
        <v>646</v>
      </c>
      <c r="F11" s="38">
        <v>0</v>
      </c>
      <c r="G11" s="39">
        <v>0</v>
      </c>
      <c r="H11" s="39">
        <v>0</v>
      </c>
      <c r="I11" s="39">
        <v>0</v>
      </c>
      <c r="J11" s="39">
        <v>0</v>
      </c>
      <c r="K11" s="39">
        <v>0</v>
      </c>
      <c r="L11" s="39">
        <v>0</v>
      </c>
      <c r="M11" s="39">
        <v>0</v>
      </c>
      <c r="N11" s="39">
        <v>0</v>
      </c>
      <c r="O11" s="39">
        <v>0</v>
      </c>
      <c r="P11" s="39">
        <v>0</v>
      </c>
      <c r="Q11" s="39">
        <v>0</v>
      </c>
      <c r="R11" s="40">
        <v>0</v>
      </c>
    </row>
    <row r="12" spans="1:24">
      <c r="A12" s="36"/>
      <c r="B12" s="36"/>
      <c r="C12" s="31" t="s">
        <v>34</v>
      </c>
      <c r="D12" s="31" t="s">
        <v>35</v>
      </c>
      <c r="E12" s="32">
        <v>8</v>
      </c>
      <c r="F12" s="33">
        <v>6565.1302599999999</v>
      </c>
      <c r="G12" s="34">
        <v>0</v>
      </c>
      <c r="H12" s="34">
        <v>6565.1302599999999</v>
      </c>
      <c r="I12" s="34">
        <v>19833.200079999999</v>
      </c>
      <c r="J12" s="34">
        <v>19.280900000000003</v>
      </c>
      <c r="K12" s="34">
        <v>19852.48098</v>
      </c>
      <c r="L12" s="34">
        <v>3673.2040699999998</v>
      </c>
      <c r="M12" s="34">
        <v>121.60453</v>
      </c>
      <c r="N12" s="34">
        <v>3794.8086000000003</v>
      </c>
      <c r="O12" s="34">
        <v>30212.419839999999</v>
      </c>
      <c r="P12" s="34">
        <v>34970.83769</v>
      </c>
      <c r="Q12" s="34">
        <v>0</v>
      </c>
      <c r="R12" s="35">
        <v>34970.83769</v>
      </c>
    </row>
    <row r="13" spans="1:24">
      <c r="A13" s="36"/>
      <c r="B13" s="36"/>
      <c r="C13" s="36"/>
      <c r="D13" s="31" t="s">
        <v>36</v>
      </c>
      <c r="E13" s="32">
        <v>542</v>
      </c>
      <c r="F13" s="33">
        <v>4884.1715300000005</v>
      </c>
      <c r="G13" s="34">
        <v>0</v>
      </c>
      <c r="H13" s="34">
        <v>4884.1715300000005</v>
      </c>
      <c r="I13" s="34">
        <v>5988.4414900000002</v>
      </c>
      <c r="J13" s="34">
        <v>0</v>
      </c>
      <c r="K13" s="34">
        <v>5988.4414900000002</v>
      </c>
      <c r="L13" s="34">
        <v>117.85486999999999</v>
      </c>
      <c r="M13" s="34">
        <v>0</v>
      </c>
      <c r="N13" s="34">
        <v>117.85486999999999</v>
      </c>
      <c r="O13" s="34">
        <v>10990.46789</v>
      </c>
      <c r="P13" s="34">
        <v>2985.55575</v>
      </c>
      <c r="Q13" s="34">
        <v>0</v>
      </c>
      <c r="R13" s="35">
        <v>2985.55575</v>
      </c>
    </row>
    <row r="14" spans="1:24">
      <c r="A14" s="36"/>
      <c r="B14" s="36"/>
      <c r="C14" s="36"/>
      <c r="D14" s="31" t="s">
        <v>37</v>
      </c>
      <c r="E14" s="32">
        <v>9</v>
      </c>
      <c r="F14" s="33">
        <v>75.83578</v>
      </c>
      <c r="G14" s="34">
        <v>0</v>
      </c>
      <c r="H14" s="34">
        <v>75.83578</v>
      </c>
      <c r="I14" s="34">
        <v>7094.9717799999999</v>
      </c>
      <c r="J14" s="34">
        <v>2.9229999999999999E-2</v>
      </c>
      <c r="K14" s="34">
        <v>7095.00101</v>
      </c>
      <c r="L14" s="34">
        <v>62.460830000000001</v>
      </c>
      <c r="M14" s="34">
        <v>0</v>
      </c>
      <c r="N14" s="34">
        <v>62.460830000000001</v>
      </c>
      <c r="O14" s="34">
        <v>7233.2976200000003</v>
      </c>
      <c r="P14" s="34">
        <v>3177.2180099999996</v>
      </c>
      <c r="Q14" s="34">
        <v>0</v>
      </c>
      <c r="R14" s="35">
        <v>3177.2180099999996</v>
      </c>
    </row>
    <row r="15" spans="1:24">
      <c r="A15" s="36"/>
      <c r="B15" s="36"/>
      <c r="C15" s="31" t="s">
        <v>38</v>
      </c>
      <c r="D15" s="31" t="s">
        <v>39</v>
      </c>
      <c r="E15" s="32">
        <v>7</v>
      </c>
      <c r="F15" s="33">
        <v>2761.55953</v>
      </c>
      <c r="G15" s="34">
        <v>0</v>
      </c>
      <c r="H15" s="34">
        <v>2761.55953</v>
      </c>
      <c r="I15" s="34">
        <v>21071.281850000003</v>
      </c>
      <c r="J15" s="34">
        <v>71.941539999999989</v>
      </c>
      <c r="K15" s="34">
        <v>21143.223389999999</v>
      </c>
      <c r="L15" s="34">
        <v>578.49913000000004</v>
      </c>
      <c r="M15" s="34">
        <v>0</v>
      </c>
      <c r="N15" s="34">
        <v>578.49913000000004</v>
      </c>
      <c r="O15" s="34">
        <v>24483.282050000002</v>
      </c>
      <c r="P15" s="34">
        <v>8622.3355800000008</v>
      </c>
      <c r="Q15" s="34">
        <v>0</v>
      </c>
      <c r="R15" s="35">
        <v>8622.3355800000008</v>
      </c>
    </row>
    <row r="16" spans="1:24">
      <c r="A16" s="36"/>
      <c r="B16" s="36"/>
      <c r="C16" s="31" t="s">
        <v>40</v>
      </c>
      <c r="D16" s="31" t="s">
        <v>41</v>
      </c>
      <c r="E16" s="32">
        <v>5</v>
      </c>
      <c r="F16" s="33">
        <v>3403.9137400000004</v>
      </c>
      <c r="G16" s="34">
        <v>0</v>
      </c>
      <c r="H16" s="34">
        <v>3403.9137400000004</v>
      </c>
      <c r="I16" s="34">
        <v>14556.19605</v>
      </c>
      <c r="J16" s="34">
        <v>2.0676199999999998</v>
      </c>
      <c r="K16" s="34">
        <v>14558.26367</v>
      </c>
      <c r="L16" s="34">
        <v>480.51239000000004</v>
      </c>
      <c r="M16" s="34">
        <v>0</v>
      </c>
      <c r="N16" s="34">
        <v>480.51239000000004</v>
      </c>
      <c r="O16" s="34">
        <v>18442.6898</v>
      </c>
      <c r="P16" s="34">
        <v>5309.0318200000002</v>
      </c>
      <c r="Q16" s="34">
        <v>0</v>
      </c>
      <c r="R16" s="35">
        <v>5309.0318200000002</v>
      </c>
    </row>
    <row r="17" spans="1:18">
      <c r="A17" s="36"/>
      <c r="B17" s="36"/>
      <c r="C17" s="36"/>
      <c r="D17" s="31" t="s">
        <v>42</v>
      </c>
      <c r="E17" s="32">
        <v>443</v>
      </c>
      <c r="F17" s="33">
        <v>85.952029999999993</v>
      </c>
      <c r="G17" s="34">
        <v>0</v>
      </c>
      <c r="H17" s="34">
        <v>85.952029999999993</v>
      </c>
      <c r="I17" s="34">
        <v>5608.9844800000001</v>
      </c>
      <c r="J17" s="34">
        <v>18.062720000000002</v>
      </c>
      <c r="K17" s="34">
        <v>5627.0472</v>
      </c>
      <c r="L17" s="34">
        <v>181.21532000000002</v>
      </c>
      <c r="M17" s="34">
        <v>0</v>
      </c>
      <c r="N17" s="34">
        <v>181.21532000000002</v>
      </c>
      <c r="O17" s="34">
        <v>5894.2145499999997</v>
      </c>
      <c r="P17" s="34">
        <v>1901.0828899999999</v>
      </c>
      <c r="Q17" s="34">
        <v>0</v>
      </c>
      <c r="R17" s="35">
        <v>1901.0828899999999</v>
      </c>
    </row>
    <row r="18" spans="1:18">
      <c r="A18" s="36"/>
      <c r="B18" s="36"/>
      <c r="C18" s="31" t="s">
        <v>43</v>
      </c>
      <c r="D18" s="31" t="s">
        <v>44</v>
      </c>
      <c r="E18" s="32">
        <v>455</v>
      </c>
      <c r="F18" s="33">
        <v>15241.6302</v>
      </c>
      <c r="G18" s="34">
        <v>0</v>
      </c>
      <c r="H18" s="34">
        <v>15241.6302</v>
      </c>
      <c r="I18" s="34">
        <v>14084.13486</v>
      </c>
      <c r="J18" s="34">
        <v>3.0449999999999998E-2</v>
      </c>
      <c r="K18" s="34">
        <v>14084.16531</v>
      </c>
      <c r="L18" s="34">
        <v>259.34224</v>
      </c>
      <c r="M18" s="34">
        <v>0</v>
      </c>
      <c r="N18" s="34">
        <v>259.34224</v>
      </c>
      <c r="O18" s="34">
        <v>29585.137750000002</v>
      </c>
      <c r="P18" s="34">
        <v>25653.944899999999</v>
      </c>
      <c r="Q18" s="34">
        <v>0</v>
      </c>
      <c r="R18" s="35">
        <v>25653.944899999999</v>
      </c>
    </row>
    <row r="19" spans="1:18">
      <c r="A19" s="36"/>
      <c r="B19" s="36"/>
      <c r="C19" s="31" t="s">
        <v>45</v>
      </c>
      <c r="D19" s="31" t="s">
        <v>46</v>
      </c>
      <c r="E19" s="32">
        <v>502</v>
      </c>
      <c r="F19" s="33">
        <v>2049.3806199999999</v>
      </c>
      <c r="G19" s="34">
        <v>0</v>
      </c>
      <c r="H19" s="34">
        <v>2049.3806199999999</v>
      </c>
      <c r="I19" s="34">
        <v>19798.022960000002</v>
      </c>
      <c r="J19" s="34">
        <v>20.373630000000002</v>
      </c>
      <c r="K19" s="34">
        <v>19818.39659</v>
      </c>
      <c r="L19" s="34">
        <v>254.80451000000002</v>
      </c>
      <c r="M19" s="34">
        <v>0</v>
      </c>
      <c r="N19" s="34">
        <v>254.80451000000002</v>
      </c>
      <c r="O19" s="34">
        <v>22122.581719999998</v>
      </c>
      <c r="P19" s="34">
        <v>3859.4199900000003</v>
      </c>
      <c r="Q19" s="34">
        <v>0</v>
      </c>
      <c r="R19" s="35">
        <v>3859.4199900000003</v>
      </c>
    </row>
    <row r="20" spans="1:18">
      <c r="A20" s="36"/>
      <c r="B20" s="36"/>
      <c r="C20" s="36"/>
      <c r="D20" s="31" t="s">
        <v>47</v>
      </c>
      <c r="E20" s="32">
        <v>665</v>
      </c>
      <c r="F20" s="33">
        <v>109.79219000000001</v>
      </c>
      <c r="G20" s="34">
        <v>0</v>
      </c>
      <c r="H20" s="34">
        <v>109.79219000000001</v>
      </c>
      <c r="I20" s="34">
        <v>5018.8139499999997</v>
      </c>
      <c r="J20" s="34">
        <v>0</v>
      </c>
      <c r="K20" s="34">
        <v>5018.8139499999997</v>
      </c>
      <c r="L20" s="34">
        <v>35.494</v>
      </c>
      <c r="M20" s="34">
        <v>0</v>
      </c>
      <c r="N20" s="34">
        <v>35.494</v>
      </c>
      <c r="O20" s="34">
        <v>5164.1001399999996</v>
      </c>
      <c r="P20" s="34">
        <v>1791.4896699999999</v>
      </c>
      <c r="Q20" s="34">
        <v>0</v>
      </c>
      <c r="R20" s="35">
        <v>1791.4896699999999</v>
      </c>
    </row>
    <row r="21" spans="1:18">
      <c r="A21" s="36"/>
      <c r="B21" s="31" t="s">
        <v>48</v>
      </c>
      <c r="C21" s="31" t="s">
        <v>49</v>
      </c>
      <c r="D21" s="31" t="s">
        <v>49</v>
      </c>
      <c r="E21" s="32">
        <v>106</v>
      </c>
      <c r="F21" s="33">
        <v>6782.7605300000005</v>
      </c>
      <c r="G21" s="34">
        <v>0</v>
      </c>
      <c r="H21" s="34">
        <v>6782.7605300000005</v>
      </c>
      <c r="I21" s="34">
        <v>4735.9227099999998</v>
      </c>
      <c r="J21" s="34">
        <v>58.597809999999996</v>
      </c>
      <c r="K21" s="34">
        <v>4794.5205199999991</v>
      </c>
      <c r="L21" s="34">
        <v>3545.3018199999997</v>
      </c>
      <c r="M21" s="34">
        <v>92.170670000000001</v>
      </c>
      <c r="N21" s="34">
        <v>3637.4724900000001</v>
      </c>
      <c r="O21" s="34">
        <v>15214.75354</v>
      </c>
      <c r="P21" s="34">
        <v>8510.8838200000009</v>
      </c>
      <c r="Q21" s="34">
        <v>0</v>
      </c>
      <c r="R21" s="35">
        <v>8510.8838200000009</v>
      </c>
    </row>
    <row r="22" spans="1:18">
      <c r="A22" s="36"/>
      <c r="B22" s="36"/>
      <c r="C22" s="31" t="s">
        <v>50</v>
      </c>
      <c r="D22" s="31" t="s">
        <v>50</v>
      </c>
      <c r="E22" s="32">
        <v>99</v>
      </c>
      <c r="F22" s="33">
        <v>73619.480890000006</v>
      </c>
      <c r="G22" s="34">
        <v>0</v>
      </c>
      <c r="H22" s="34">
        <v>73619.480890000006</v>
      </c>
      <c r="I22" s="34">
        <v>160671.95731</v>
      </c>
      <c r="J22" s="34">
        <v>909.62834999999995</v>
      </c>
      <c r="K22" s="34">
        <v>161581.58565999998</v>
      </c>
      <c r="L22" s="34">
        <v>22595.095350000003</v>
      </c>
      <c r="M22" s="34">
        <v>2382.5846299999998</v>
      </c>
      <c r="N22" s="34">
        <v>24977.679980000001</v>
      </c>
      <c r="O22" s="34">
        <v>260178.74653</v>
      </c>
      <c r="P22" s="34">
        <v>95631.388480000009</v>
      </c>
      <c r="Q22" s="34">
        <v>0</v>
      </c>
      <c r="R22" s="35">
        <v>95631.388480000009</v>
      </c>
    </row>
    <row r="23" spans="1:18">
      <c r="A23" s="36"/>
      <c r="B23" s="36"/>
      <c r="C23" s="36"/>
      <c r="D23" s="31" t="s">
        <v>51</v>
      </c>
      <c r="E23" s="32">
        <v>632</v>
      </c>
      <c r="F23" s="33">
        <v>3984.5155299999997</v>
      </c>
      <c r="G23" s="34">
        <v>0</v>
      </c>
      <c r="H23" s="34">
        <v>3984.5155299999997</v>
      </c>
      <c r="I23" s="34">
        <v>33545.782679999997</v>
      </c>
      <c r="J23" s="34">
        <v>0</v>
      </c>
      <c r="K23" s="34">
        <v>33545.782679999997</v>
      </c>
      <c r="L23" s="34">
        <v>2687.0632300000002</v>
      </c>
      <c r="M23" s="34">
        <v>89.265820000000005</v>
      </c>
      <c r="N23" s="34">
        <v>2776.3290499999998</v>
      </c>
      <c r="O23" s="34">
        <v>40306.627260000001</v>
      </c>
      <c r="P23" s="34">
        <v>5761.7852000000003</v>
      </c>
      <c r="Q23" s="34">
        <v>0</v>
      </c>
      <c r="R23" s="35">
        <v>5761.7852000000003</v>
      </c>
    </row>
    <row r="24" spans="1:18">
      <c r="A24" s="36"/>
      <c r="B24" s="36"/>
      <c r="C24" s="31" t="s">
        <v>52</v>
      </c>
      <c r="D24" s="31" t="s">
        <v>52</v>
      </c>
      <c r="E24" s="32">
        <v>127</v>
      </c>
      <c r="F24" s="33">
        <v>5942.6322199999995</v>
      </c>
      <c r="G24" s="34">
        <v>0</v>
      </c>
      <c r="H24" s="34">
        <v>5942.6322199999995</v>
      </c>
      <c r="I24" s="34">
        <v>17363.824980000001</v>
      </c>
      <c r="J24" s="34">
        <v>70.904740000000004</v>
      </c>
      <c r="K24" s="34">
        <v>17434.729719999999</v>
      </c>
      <c r="L24" s="34">
        <v>1239.76965</v>
      </c>
      <c r="M24" s="34">
        <v>5.95167</v>
      </c>
      <c r="N24" s="34">
        <v>1245.7213200000001</v>
      </c>
      <c r="O24" s="34">
        <v>24623.083260000003</v>
      </c>
      <c r="P24" s="34">
        <v>6111.7587899999999</v>
      </c>
      <c r="Q24" s="34">
        <v>0</v>
      </c>
      <c r="R24" s="35">
        <v>6111.7587899999999</v>
      </c>
    </row>
    <row r="25" spans="1:18">
      <c r="A25" s="36"/>
      <c r="B25" s="36"/>
      <c r="C25" s="31" t="s">
        <v>53</v>
      </c>
      <c r="D25" s="31" t="s">
        <v>54</v>
      </c>
      <c r="E25" s="32">
        <v>107</v>
      </c>
      <c r="F25" s="33">
        <v>4730.1730399999997</v>
      </c>
      <c r="G25" s="34">
        <v>0</v>
      </c>
      <c r="H25" s="34">
        <v>4730.1730399999997</v>
      </c>
      <c r="I25" s="34">
        <v>49531.277399999999</v>
      </c>
      <c r="J25" s="34">
        <v>527.75327000000004</v>
      </c>
      <c r="K25" s="34">
        <v>50059.03067</v>
      </c>
      <c r="L25" s="34">
        <v>1725.60142</v>
      </c>
      <c r="M25" s="34">
        <v>223.11579999999998</v>
      </c>
      <c r="N25" s="34">
        <v>1948.71722</v>
      </c>
      <c r="O25" s="34">
        <v>56737.92093</v>
      </c>
      <c r="P25" s="34">
        <v>18880.704829999999</v>
      </c>
      <c r="Q25" s="34">
        <v>0</v>
      </c>
      <c r="R25" s="35">
        <v>18880.704829999999</v>
      </c>
    </row>
    <row r="26" spans="1:18">
      <c r="A26" s="36"/>
      <c r="B26" s="36"/>
      <c r="C26" s="36"/>
      <c r="D26" s="31" t="s">
        <v>53</v>
      </c>
      <c r="E26" s="32">
        <v>109</v>
      </c>
      <c r="F26" s="33">
        <v>37.350660000000005</v>
      </c>
      <c r="G26" s="34">
        <v>0</v>
      </c>
      <c r="H26" s="34">
        <v>37.350660000000005</v>
      </c>
      <c r="I26" s="34">
        <v>3147.9674500000001</v>
      </c>
      <c r="J26" s="34">
        <v>5.8009999999999999E-2</v>
      </c>
      <c r="K26" s="34">
        <v>3148.0254599999998</v>
      </c>
      <c r="L26" s="34">
        <v>16.408000000000001</v>
      </c>
      <c r="M26" s="34">
        <v>0</v>
      </c>
      <c r="N26" s="34">
        <v>16.408000000000001</v>
      </c>
      <c r="O26" s="34">
        <v>3201.7841200000003</v>
      </c>
      <c r="P26" s="34">
        <v>1812.8376599999999</v>
      </c>
      <c r="Q26" s="34">
        <v>0</v>
      </c>
      <c r="R26" s="35">
        <v>1812.8376599999999</v>
      </c>
    </row>
    <row r="27" spans="1:18">
      <c r="A27" s="36"/>
      <c r="B27" s="36"/>
      <c r="C27" s="31" t="s">
        <v>55</v>
      </c>
      <c r="D27" s="31" t="s">
        <v>56</v>
      </c>
      <c r="E27" s="32">
        <v>116</v>
      </c>
      <c r="F27" s="33">
        <v>50195.023119999998</v>
      </c>
      <c r="G27" s="34">
        <v>0</v>
      </c>
      <c r="H27" s="34">
        <v>50195.023119999998</v>
      </c>
      <c r="I27" s="34">
        <v>108104.91248999999</v>
      </c>
      <c r="J27" s="34">
        <v>1731.1026499999998</v>
      </c>
      <c r="K27" s="34">
        <v>109836.01514</v>
      </c>
      <c r="L27" s="34">
        <v>64302.466140000004</v>
      </c>
      <c r="M27" s="34">
        <v>6274.5505899999998</v>
      </c>
      <c r="N27" s="34">
        <v>70577.016730000003</v>
      </c>
      <c r="O27" s="34">
        <v>230608.05499</v>
      </c>
      <c r="P27" s="34">
        <v>174902.28574000002</v>
      </c>
      <c r="Q27" s="34">
        <v>0</v>
      </c>
      <c r="R27" s="35">
        <v>174902.28574000002</v>
      </c>
    </row>
    <row r="28" spans="1:18">
      <c r="A28" s="36"/>
      <c r="B28" s="36"/>
      <c r="C28" s="36"/>
      <c r="D28" s="31" t="s">
        <v>57</v>
      </c>
      <c r="E28" s="32">
        <v>564</v>
      </c>
      <c r="F28" s="33">
        <v>14625.27248</v>
      </c>
      <c r="G28" s="34">
        <v>0</v>
      </c>
      <c r="H28" s="34">
        <v>14625.27248</v>
      </c>
      <c r="I28" s="34">
        <v>41431.074249999998</v>
      </c>
      <c r="J28" s="34">
        <v>0</v>
      </c>
      <c r="K28" s="34">
        <v>41431.074249999998</v>
      </c>
      <c r="L28" s="34">
        <v>7420.2477399999998</v>
      </c>
      <c r="M28" s="34">
        <v>401.70979999999997</v>
      </c>
      <c r="N28" s="34">
        <v>7821.9575400000003</v>
      </c>
      <c r="O28" s="34">
        <v>63878.304270000001</v>
      </c>
      <c r="P28" s="34">
        <v>37254.169590000005</v>
      </c>
      <c r="Q28" s="34">
        <v>0</v>
      </c>
      <c r="R28" s="35">
        <v>37254.169590000005</v>
      </c>
    </row>
    <row r="29" spans="1:18">
      <c r="A29" s="36"/>
      <c r="B29" s="36"/>
      <c r="C29" s="36"/>
      <c r="D29" s="31" t="s">
        <v>55</v>
      </c>
      <c r="E29" s="32">
        <v>494</v>
      </c>
      <c r="F29" s="33">
        <v>1074.07151</v>
      </c>
      <c r="G29" s="34">
        <v>0</v>
      </c>
      <c r="H29" s="34">
        <v>1074.07151</v>
      </c>
      <c r="I29" s="34">
        <v>13288.58417</v>
      </c>
      <c r="J29" s="34">
        <v>0.45949000000000001</v>
      </c>
      <c r="K29" s="34">
        <v>13289.043659999999</v>
      </c>
      <c r="L29" s="34">
        <v>1805.9940800000002</v>
      </c>
      <c r="M29" s="34">
        <v>22.839639999999999</v>
      </c>
      <c r="N29" s="34">
        <v>1828.8337200000001</v>
      </c>
      <c r="O29" s="34">
        <v>16191.948890000001</v>
      </c>
      <c r="P29" s="34">
        <v>1794.37276</v>
      </c>
      <c r="Q29" s="34">
        <v>0</v>
      </c>
      <c r="R29" s="35">
        <v>1794.37276</v>
      </c>
    </row>
    <row r="30" spans="1:18">
      <c r="A30" s="36"/>
      <c r="B30" s="36"/>
      <c r="C30" s="36"/>
      <c r="D30" s="31" t="s">
        <v>58</v>
      </c>
      <c r="E30" s="32">
        <v>119</v>
      </c>
      <c r="F30" s="33">
        <v>1477.4694099999999</v>
      </c>
      <c r="G30" s="34">
        <v>0</v>
      </c>
      <c r="H30" s="34">
        <v>1477.4694099999999</v>
      </c>
      <c r="I30" s="34">
        <v>6139.9782500000001</v>
      </c>
      <c r="J30" s="34">
        <v>2.25108</v>
      </c>
      <c r="K30" s="34">
        <v>6142.2293300000001</v>
      </c>
      <c r="L30" s="34">
        <v>638.69247999999993</v>
      </c>
      <c r="M30" s="34">
        <v>0</v>
      </c>
      <c r="N30" s="34">
        <v>638.69247999999993</v>
      </c>
      <c r="O30" s="34">
        <v>8258.3912199999995</v>
      </c>
      <c r="P30" s="34">
        <v>2757.4411800000003</v>
      </c>
      <c r="Q30" s="34">
        <v>0</v>
      </c>
      <c r="R30" s="35">
        <v>2757.4411800000003</v>
      </c>
    </row>
    <row r="31" spans="1:18">
      <c r="A31" s="36"/>
      <c r="B31" s="36"/>
      <c r="C31" s="36"/>
      <c r="D31" s="31" t="s">
        <v>59</v>
      </c>
      <c r="E31" s="32">
        <v>117</v>
      </c>
      <c r="F31" s="33">
        <v>1175.94507</v>
      </c>
      <c r="G31" s="34">
        <v>0</v>
      </c>
      <c r="H31" s="34">
        <v>1175.94507</v>
      </c>
      <c r="I31" s="34">
        <v>5571.7919900000006</v>
      </c>
      <c r="J31" s="34">
        <v>0.30875000000000002</v>
      </c>
      <c r="K31" s="34">
        <v>5572.1007399999999</v>
      </c>
      <c r="L31" s="34">
        <v>251.72779</v>
      </c>
      <c r="M31" s="34">
        <v>0</v>
      </c>
      <c r="N31" s="34">
        <v>251.72779</v>
      </c>
      <c r="O31" s="34">
        <v>6999.7735999999995</v>
      </c>
      <c r="P31" s="34">
        <v>2509.2549800000002</v>
      </c>
      <c r="Q31" s="34">
        <v>0</v>
      </c>
      <c r="R31" s="35">
        <v>2509.2549800000002</v>
      </c>
    </row>
    <row r="32" spans="1:18">
      <c r="A32" s="36"/>
      <c r="B32" s="36"/>
      <c r="C32" s="31" t="s">
        <v>60</v>
      </c>
      <c r="D32" s="31" t="s">
        <v>60</v>
      </c>
      <c r="E32" s="32">
        <v>104</v>
      </c>
      <c r="F32" s="33">
        <v>7225.0105599999997</v>
      </c>
      <c r="G32" s="34">
        <v>0</v>
      </c>
      <c r="H32" s="34">
        <v>7225.0105599999997</v>
      </c>
      <c r="I32" s="34">
        <v>33832.298119999999</v>
      </c>
      <c r="J32" s="34">
        <v>5.0316800000000006</v>
      </c>
      <c r="K32" s="34">
        <v>33837.3298</v>
      </c>
      <c r="L32" s="34">
        <v>822.62605000000008</v>
      </c>
      <c r="M32" s="34">
        <v>0</v>
      </c>
      <c r="N32" s="34">
        <v>822.62605000000008</v>
      </c>
      <c r="O32" s="34">
        <v>41884.966409999994</v>
      </c>
      <c r="P32" s="34">
        <v>5205.3178200000002</v>
      </c>
      <c r="Q32" s="34">
        <v>0</v>
      </c>
      <c r="R32" s="35">
        <v>5205.3178200000002</v>
      </c>
    </row>
    <row r="33" spans="1:18">
      <c r="A33" s="36"/>
      <c r="B33" s="36"/>
      <c r="C33" s="36"/>
      <c r="D33" s="31" t="s">
        <v>61</v>
      </c>
      <c r="E33" s="32">
        <v>105</v>
      </c>
      <c r="F33" s="33">
        <v>26355.554459999999</v>
      </c>
      <c r="G33" s="34">
        <v>0</v>
      </c>
      <c r="H33" s="34">
        <v>26355.554459999999</v>
      </c>
      <c r="I33" s="34">
        <v>10017.325779999999</v>
      </c>
      <c r="J33" s="34">
        <v>1.9452</v>
      </c>
      <c r="K33" s="34">
        <v>10019.270980000001</v>
      </c>
      <c r="L33" s="34">
        <v>515.09281999999996</v>
      </c>
      <c r="M33" s="34">
        <v>0.35349999999999998</v>
      </c>
      <c r="N33" s="34">
        <v>515.44632000000001</v>
      </c>
      <c r="O33" s="34">
        <v>36890.271759999996</v>
      </c>
      <c r="P33" s="34">
        <v>1638.1296</v>
      </c>
      <c r="Q33" s="34">
        <v>0</v>
      </c>
      <c r="R33" s="35">
        <v>1638.1296</v>
      </c>
    </row>
    <row r="34" spans="1:18">
      <c r="A34" s="36"/>
      <c r="B34" s="36"/>
      <c r="C34" s="36"/>
      <c r="D34" s="31" t="s">
        <v>62</v>
      </c>
      <c r="E34" s="32">
        <v>586</v>
      </c>
      <c r="F34" s="33">
        <v>6172.0486900000005</v>
      </c>
      <c r="G34" s="34">
        <v>0</v>
      </c>
      <c r="H34" s="34">
        <v>6172.0486900000005</v>
      </c>
      <c r="I34" s="34">
        <v>4266.11474</v>
      </c>
      <c r="J34" s="34">
        <v>0</v>
      </c>
      <c r="K34" s="34">
        <v>4266.11474</v>
      </c>
      <c r="L34" s="34">
        <v>101.06310999999999</v>
      </c>
      <c r="M34" s="34">
        <v>0</v>
      </c>
      <c r="N34" s="34">
        <v>101.06310999999999</v>
      </c>
      <c r="O34" s="34">
        <v>10539.22654</v>
      </c>
      <c r="P34" s="34">
        <v>1534.7286299999998</v>
      </c>
      <c r="Q34" s="34">
        <v>0</v>
      </c>
      <c r="R34" s="35">
        <v>1534.7286299999998</v>
      </c>
    </row>
    <row r="35" spans="1:18">
      <c r="A35" s="36"/>
      <c r="B35" s="36"/>
      <c r="C35" s="36"/>
      <c r="D35" s="31" t="s">
        <v>63</v>
      </c>
      <c r="E35" s="32">
        <v>613</v>
      </c>
      <c r="F35" s="33">
        <v>313.82332000000002</v>
      </c>
      <c r="G35" s="34">
        <v>0</v>
      </c>
      <c r="H35" s="34">
        <v>313.82332000000002</v>
      </c>
      <c r="I35" s="34">
        <v>1883.89852</v>
      </c>
      <c r="J35" s="34">
        <v>0</v>
      </c>
      <c r="K35" s="34">
        <v>1883.89852</v>
      </c>
      <c r="L35" s="34">
        <v>10.388999999999999</v>
      </c>
      <c r="M35" s="34">
        <v>0</v>
      </c>
      <c r="N35" s="34">
        <v>10.388999999999999</v>
      </c>
      <c r="O35" s="34">
        <v>2208.1108399999998</v>
      </c>
      <c r="P35" s="34">
        <v>1152.4892</v>
      </c>
      <c r="Q35" s="34">
        <v>0</v>
      </c>
      <c r="R35" s="35">
        <v>1152.4892</v>
      </c>
    </row>
    <row r="36" spans="1:18">
      <c r="A36" s="36"/>
      <c r="B36" s="36"/>
      <c r="C36" s="31" t="s">
        <v>64</v>
      </c>
      <c r="D36" s="31" t="s">
        <v>64</v>
      </c>
      <c r="E36" s="32">
        <v>102</v>
      </c>
      <c r="F36" s="33">
        <v>4343.4294199999995</v>
      </c>
      <c r="G36" s="34">
        <v>0</v>
      </c>
      <c r="H36" s="34">
        <v>4343.4294199999995</v>
      </c>
      <c r="I36" s="34">
        <v>20862.007730000001</v>
      </c>
      <c r="J36" s="34">
        <v>2.5800000000000003E-3</v>
      </c>
      <c r="K36" s="34">
        <v>20862.010309999998</v>
      </c>
      <c r="L36" s="34">
        <v>1190.2614199999998</v>
      </c>
      <c r="M36" s="34">
        <v>0.17674999999999999</v>
      </c>
      <c r="N36" s="34">
        <v>1190.4381699999999</v>
      </c>
      <c r="O36" s="34">
        <v>26395.877899999999</v>
      </c>
      <c r="P36" s="34">
        <v>4534.7512800000004</v>
      </c>
      <c r="Q36" s="34">
        <v>0</v>
      </c>
      <c r="R36" s="35">
        <v>4534.7512800000004</v>
      </c>
    </row>
    <row r="37" spans="1:18">
      <c r="A37" s="36"/>
      <c r="B37" s="36"/>
      <c r="C37" s="31" t="s">
        <v>65</v>
      </c>
      <c r="D37" s="31" t="s">
        <v>65</v>
      </c>
      <c r="E37" s="32">
        <v>121</v>
      </c>
      <c r="F37" s="33">
        <v>2483.5774000000001</v>
      </c>
      <c r="G37" s="34">
        <v>0</v>
      </c>
      <c r="H37" s="34">
        <v>2483.5774000000001</v>
      </c>
      <c r="I37" s="34">
        <v>29553.041450000001</v>
      </c>
      <c r="J37" s="34">
        <v>94.817160000000001</v>
      </c>
      <c r="K37" s="34">
        <v>29647.858609999999</v>
      </c>
      <c r="L37" s="34">
        <v>685.69881000000009</v>
      </c>
      <c r="M37" s="34">
        <v>0</v>
      </c>
      <c r="N37" s="34">
        <v>685.69881000000009</v>
      </c>
      <c r="O37" s="34">
        <v>32817.134819999999</v>
      </c>
      <c r="P37" s="34">
        <v>6303.7691399999994</v>
      </c>
      <c r="Q37" s="34">
        <v>0</v>
      </c>
      <c r="R37" s="35">
        <v>6303.7691399999994</v>
      </c>
    </row>
    <row r="38" spans="1:18">
      <c r="A38" s="36"/>
      <c r="B38" s="36"/>
      <c r="C38" s="31" t="s">
        <v>66</v>
      </c>
      <c r="D38" s="31" t="s">
        <v>66</v>
      </c>
      <c r="E38" s="32">
        <v>115</v>
      </c>
      <c r="F38" s="33">
        <v>2101.7172400000004</v>
      </c>
      <c r="G38" s="34">
        <v>0</v>
      </c>
      <c r="H38" s="34">
        <v>2101.7172400000004</v>
      </c>
      <c r="I38" s="34">
        <v>17778.44918</v>
      </c>
      <c r="J38" s="34">
        <v>2.4070900000000002</v>
      </c>
      <c r="K38" s="34">
        <v>17780.85627</v>
      </c>
      <c r="L38" s="34">
        <v>421.89877000000001</v>
      </c>
      <c r="M38" s="34">
        <v>7.2538199999999993</v>
      </c>
      <c r="N38" s="34">
        <v>429.15259000000003</v>
      </c>
      <c r="O38" s="34">
        <v>20311.7261</v>
      </c>
      <c r="P38" s="34">
        <v>2420.2315699999999</v>
      </c>
      <c r="Q38" s="34">
        <v>0</v>
      </c>
      <c r="R38" s="35">
        <v>2420.2315699999999</v>
      </c>
    </row>
    <row r="39" spans="1:18">
      <c r="A39" s="36"/>
      <c r="B39" s="36"/>
      <c r="C39" s="31" t="s">
        <v>67</v>
      </c>
      <c r="D39" s="31" t="s">
        <v>67</v>
      </c>
      <c r="E39" s="32">
        <v>123</v>
      </c>
      <c r="F39" s="33">
        <v>2784.7267200000001</v>
      </c>
      <c r="G39" s="34">
        <v>0</v>
      </c>
      <c r="H39" s="34">
        <v>2784.7267200000001</v>
      </c>
      <c r="I39" s="34">
        <v>15654.066630000001</v>
      </c>
      <c r="J39" s="34">
        <v>28.011779999999998</v>
      </c>
      <c r="K39" s="34">
        <v>15682.07841</v>
      </c>
      <c r="L39" s="34">
        <v>221.58183</v>
      </c>
      <c r="M39" s="34">
        <v>0</v>
      </c>
      <c r="N39" s="34">
        <v>221.58183</v>
      </c>
      <c r="O39" s="34">
        <v>18688.38696</v>
      </c>
      <c r="P39" s="34">
        <v>8956.4038299999993</v>
      </c>
      <c r="Q39" s="34">
        <v>0</v>
      </c>
      <c r="R39" s="35">
        <v>8956.4038299999993</v>
      </c>
    </row>
    <row r="40" spans="1:18">
      <c r="A40" s="36"/>
      <c r="B40" s="36"/>
      <c r="C40" s="31" t="s">
        <v>68</v>
      </c>
      <c r="D40" s="31" t="s">
        <v>69</v>
      </c>
      <c r="E40" s="32">
        <v>489</v>
      </c>
      <c r="F40" s="33">
        <v>744.75007999999991</v>
      </c>
      <c r="G40" s="34">
        <v>0</v>
      </c>
      <c r="H40" s="34">
        <v>744.75007999999991</v>
      </c>
      <c r="I40" s="34">
        <v>12002.72467</v>
      </c>
      <c r="J40" s="34">
        <v>16.19229</v>
      </c>
      <c r="K40" s="34">
        <v>12018.91696</v>
      </c>
      <c r="L40" s="34">
        <v>521.78741000000002</v>
      </c>
      <c r="M40" s="34">
        <v>0</v>
      </c>
      <c r="N40" s="34">
        <v>521.78741000000002</v>
      </c>
      <c r="O40" s="34">
        <v>13285.454449999999</v>
      </c>
      <c r="P40" s="34">
        <v>2284.7997500000001</v>
      </c>
      <c r="Q40" s="34">
        <v>0</v>
      </c>
      <c r="R40" s="35">
        <v>2284.7997500000001</v>
      </c>
    </row>
    <row r="41" spans="1:18">
      <c r="A41" s="36"/>
      <c r="B41" s="36"/>
      <c r="C41" s="36"/>
      <c r="D41" s="31" t="s">
        <v>70</v>
      </c>
      <c r="E41" s="32">
        <v>491</v>
      </c>
      <c r="F41" s="33">
        <v>1091.2879699999999</v>
      </c>
      <c r="G41" s="34">
        <v>0</v>
      </c>
      <c r="H41" s="34">
        <v>1091.2879699999999</v>
      </c>
      <c r="I41" s="34">
        <v>4736.7176399999998</v>
      </c>
      <c r="J41" s="34">
        <v>3.1109999999999999E-2</v>
      </c>
      <c r="K41" s="34">
        <v>4736.7487499999997</v>
      </c>
      <c r="L41" s="34">
        <v>68.920929999999998</v>
      </c>
      <c r="M41" s="34">
        <v>0</v>
      </c>
      <c r="N41" s="34">
        <v>68.920929999999998</v>
      </c>
      <c r="O41" s="34">
        <v>5896.9576500000003</v>
      </c>
      <c r="P41" s="34">
        <v>1390.79108</v>
      </c>
      <c r="Q41" s="34">
        <v>0</v>
      </c>
      <c r="R41" s="35">
        <v>1390.79108</v>
      </c>
    </row>
    <row r="42" spans="1:18">
      <c r="A42" s="36"/>
      <c r="B42" s="36"/>
      <c r="C42" s="31" t="s">
        <v>71</v>
      </c>
      <c r="D42" s="31" t="s">
        <v>71</v>
      </c>
      <c r="E42" s="32">
        <v>114</v>
      </c>
      <c r="F42" s="33">
        <v>2564.6190000000001</v>
      </c>
      <c r="G42" s="34">
        <v>0</v>
      </c>
      <c r="H42" s="34">
        <v>2564.6190000000001</v>
      </c>
      <c r="I42" s="34">
        <v>28135.59706</v>
      </c>
      <c r="J42" s="34">
        <v>0.31029000000000001</v>
      </c>
      <c r="K42" s="34">
        <v>28135.907350000001</v>
      </c>
      <c r="L42" s="34">
        <v>302.68096000000003</v>
      </c>
      <c r="M42" s="34">
        <v>2.0503</v>
      </c>
      <c r="N42" s="34">
        <v>304.73126000000002</v>
      </c>
      <c r="O42" s="34">
        <v>31005.257610000001</v>
      </c>
      <c r="P42" s="34">
        <v>11155.14545</v>
      </c>
      <c r="Q42" s="34">
        <v>0</v>
      </c>
      <c r="R42" s="35">
        <v>11155.14545</v>
      </c>
    </row>
    <row r="43" spans="1:18">
      <c r="A43" s="36"/>
      <c r="B43" s="36"/>
      <c r="C43" s="31" t="s">
        <v>72</v>
      </c>
      <c r="D43" s="31" t="s">
        <v>72</v>
      </c>
      <c r="E43" s="32">
        <v>510</v>
      </c>
      <c r="F43" s="33">
        <v>1080.85644</v>
      </c>
      <c r="G43" s="34">
        <v>0</v>
      </c>
      <c r="H43" s="34">
        <v>1080.85644</v>
      </c>
      <c r="I43" s="34">
        <v>6177.7395099999994</v>
      </c>
      <c r="J43" s="34">
        <v>0.47143000000000002</v>
      </c>
      <c r="K43" s="34">
        <v>6178.2109400000008</v>
      </c>
      <c r="L43" s="34">
        <v>47.774740000000001</v>
      </c>
      <c r="M43" s="34">
        <v>0</v>
      </c>
      <c r="N43" s="34">
        <v>47.774740000000001</v>
      </c>
      <c r="O43" s="34">
        <v>7306.8421200000003</v>
      </c>
      <c r="P43" s="34">
        <v>1577.15786</v>
      </c>
      <c r="Q43" s="34">
        <v>0</v>
      </c>
      <c r="R43" s="35">
        <v>1577.15786</v>
      </c>
    </row>
    <row r="44" spans="1:18">
      <c r="A44" s="36"/>
      <c r="B44" s="36"/>
      <c r="C44" s="31" t="s">
        <v>73</v>
      </c>
      <c r="D44" s="31" t="s">
        <v>74</v>
      </c>
      <c r="E44" s="32">
        <v>492</v>
      </c>
      <c r="F44" s="33">
        <v>648.66271999999992</v>
      </c>
      <c r="G44" s="34">
        <v>0</v>
      </c>
      <c r="H44" s="34">
        <v>648.66271999999992</v>
      </c>
      <c r="I44" s="34">
        <v>13239.97128</v>
      </c>
      <c r="J44" s="34">
        <v>8.9475800000000003</v>
      </c>
      <c r="K44" s="34">
        <v>13248.91886</v>
      </c>
      <c r="L44" s="34">
        <v>128.58426</v>
      </c>
      <c r="M44" s="34">
        <v>0</v>
      </c>
      <c r="N44" s="34">
        <v>128.58426</v>
      </c>
      <c r="O44" s="34">
        <v>14026.16584</v>
      </c>
      <c r="P44" s="34">
        <v>3170.3483799999999</v>
      </c>
      <c r="Q44" s="34">
        <v>0</v>
      </c>
      <c r="R44" s="35">
        <v>3170.3483799999999</v>
      </c>
    </row>
    <row r="45" spans="1:18">
      <c r="A45" s="36"/>
      <c r="B45" s="36"/>
      <c r="C45" s="31" t="s">
        <v>75</v>
      </c>
      <c r="D45" s="31" t="s">
        <v>76</v>
      </c>
      <c r="E45" s="32">
        <v>126</v>
      </c>
      <c r="F45" s="33">
        <v>515.14520000000005</v>
      </c>
      <c r="G45" s="34">
        <v>0</v>
      </c>
      <c r="H45" s="34">
        <v>515.14520000000005</v>
      </c>
      <c r="I45" s="34">
        <v>9369.146279999999</v>
      </c>
      <c r="J45" s="34">
        <v>0.10626000000000001</v>
      </c>
      <c r="K45" s="34">
        <v>9369.2525399999995</v>
      </c>
      <c r="L45" s="34">
        <v>93.436750000000004</v>
      </c>
      <c r="M45" s="34">
        <v>0</v>
      </c>
      <c r="N45" s="34">
        <v>93.436750000000004</v>
      </c>
      <c r="O45" s="34">
        <v>9977.8344900000011</v>
      </c>
      <c r="P45" s="34">
        <v>2535.8294599999999</v>
      </c>
      <c r="Q45" s="34">
        <v>0</v>
      </c>
      <c r="R45" s="35">
        <v>2535.8294599999999</v>
      </c>
    </row>
    <row r="46" spans="1:18">
      <c r="A46" s="36"/>
      <c r="B46" s="36"/>
      <c r="C46" s="31" t="s">
        <v>77</v>
      </c>
      <c r="D46" s="31" t="s">
        <v>78</v>
      </c>
      <c r="E46" s="32">
        <v>125</v>
      </c>
      <c r="F46" s="33">
        <v>1474.1530500000001</v>
      </c>
      <c r="G46" s="34">
        <v>0</v>
      </c>
      <c r="H46" s="34">
        <v>1474.1530500000001</v>
      </c>
      <c r="I46" s="34">
        <v>12830.06019</v>
      </c>
      <c r="J46" s="34">
        <v>0</v>
      </c>
      <c r="K46" s="34">
        <v>12830.06019</v>
      </c>
      <c r="L46" s="34">
        <v>105.33917</v>
      </c>
      <c r="M46" s="34">
        <v>0</v>
      </c>
      <c r="N46" s="34">
        <v>105.33917</v>
      </c>
      <c r="O46" s="34">
        <v>14409.55241</v>
      </c>
      <c r="P46" s="34">
        <v>3026.2321200000001</v>
      </c>
      <c r="Q46" s="34">
        <v>0</v>
      </c>
      <c r="R46" s="35">
        <v>3026.2321200000001</v>
      </c>
    </row>
    <row r="47" spans="1:18">
      <c r="A47" s="36"/>
      <c r="B47" s="36"/>
      <c r="C47" s="31" t="s">
        <v>79</v>
      </c>
      <c r="D47" s="31" t="s">
        <v>80</v>
      </c>
      <c r="E47" s="32">
        <v>122</v>
      </c>
      <c r="F47" s="33">
        <v>1060.3748400000002</v>
      </c>
      <c r="G47" s="34">
        <v>0</v>
      </c>
      <c r="H47" s="34">
        <v>1060.3748400000002</v>
      </c>
      <c r="I47" s="34">
        <v>6861.5280400000001</v>
      </c>
      <c r="J47" s="34">
        <v>2.0185999999999997</v>
      </c>
      <c r="K47" s="34">
        <v>6863.5466399999996</v>
      </c>
      <c r="L47" s="34">
        <v>90.788899999999998</v>
      </c>
      <c r="M47" s="34">
        <v>0</v>
      </c>
      <c r="N47" s="34">
        <v>90.788899999999998</v>
      </c>
      <c r="O47" s="34">
        <v>8014.7103799999995</v>
      </c>
      <c r="P47" s="34">
        <v>5349.4797500000004</v>
      </c>
      <c r="Q47" s="34">
        <v>0</v>
      </c>
      <c r="R47" s="35">
        <v>5349.4797500000004</v>
      </c>
    </row>
    <row r="48" spans="1:18">
      <c r="A48" s="36"/>
      <c r="B48" s="36"/>
      <c r="C48" s="31" t="s">
        <v>81</v>
      </c>
      <c r="D48" s="31" t="s">
        <v>81</v>
      </c>
      <c r="E48" s="32">
        <v>493</v>
      </c>
      <c r="F48" s="33">
        <v>212.38675000000001</v>
      </c>
      <c r="G48" s="34">
        <v>0</v>
      </c>
      <c r="H48" s="34">
        <v>212.38675000000001</v>
      </c>
      <c r="I48" s="34">
        <v>2199.6705400000001</v>
      </c>
      <c r="J48" s="34">
        <v>1.312E-2</v>
      </c>
      <c r="K48" s="34">
        <v>2199.6836600000001</v>
      </c>
      <c r="L48" s="34">
        <v>83.777960000000007</v>
      </c>
      <c r="M48" s="34">
        <v>0</v>
      </c>
      <c r="N48" s="34">
        <v>83.777960000000007</v>
      </c>
      <c r="O48" s="34">
        <v>2495.8483700000002</v>
      </c>
      <c r="P48" s="34">
        <v>1571.23712</v>
      </c>
      <c r="Q48" s="34">
        <v>0</v>
      </c>
      <c r="R48" s="35">
        <v>1571.23712</v>
      </c>
    </row>
    <row r="49" spans="1:18">
      <c r="A49" s="36"/>
      <c r="B49" s="36"/>
      <c r="C49" s="31" t="s">
        <v>82</v>
      </c>
      <c r="D49" s="31" t="s">
        <v>83</v>
      </c>
      <c r="E49" s="32">
        <v>110</v>
      </c>
      <c r="F49" s="33">
        <v>391.35145</v>
      </c>
      <c r="G49" s="34">
        <v>0</v>
      </c>
      <c r="H49" s="34">
        <v>391.35145</v>
      </c>
      <c r="I49" s="34">
        <v>15065.78939</v>
      </c>
      <c r="J49" s="34">
        <v>2.1423700000000001</v>
      </c>
      <c r="K49" s="34">
        <v>15067.931759999999</v>
      </c>
      <c r="L49" s="34">
        <v>184.84770999999998</v>
      </c>
      <c r="M49" s="34">
        <v>0</v>
      </c>
      <c r="N49" s="34">
        <v>184.84770999999998</v>
      </c>
      <c r="O49" s="34">
        <v>15644.13092</v>
      </c>
      <c r="P49" s="34">
        <v>2948.5372599999996</v>
      </c>
      <c r="Q49" s="34">
        <v>0</v>
      </c>
      <c r="R49" s="35">
        <v>2948.5372599999996</v>
      </c>
    </row>
    <row r="50" spans="1:18">
      <c r="A50" s="36"/>
      <c r="B50" s="36"/>
      <c r="C50" s="36"/>
      <c r="D50" s="31" t="s">
        <v>84</v>
      </c>
      <c r="E50" s="32">
        <v>614</v>
      </c>
      <c r="F50" s="33">
        <v>179.44873999999999</v>
      </c>
      <c r="G50" s="34">
        <v>0</v>
      </c>
      <c r="H50" s="34">
        <v>179.44873999999999</v>
      </c>
      <c r="I50" s="34">
        <v>1600.2107900000001</v>
      </c>
      <c r="J50" s="34">
        <v>0</v>
      </c>
      <c r="K50" s="34">
        <v>1600.2107900000001</v>
      </c>
      <c r="L50" s="34">
        <v>75.777100000000004</v>
      </c>
      <c r="M50" s="34">
        <v>0</v>
      </c>
      <c r="N50" s="34">
        <v>75.777100000000004</v>
      </c>
      <c r="O50" s="34">
        <v>1855.4366299999999</v>
      </c>
      <c r="P50" s="34">
        <v>1509.3187399999999</v>
      </c>
      <c r="Q50" s="34">
        <v>0</v>
      </c>
      <c r="R50" s="35">
        <v>1509.3187399999999</v>
      </c>
    </row>
    <row r="51" spans="1:18">
      <c r="A51" s="36"/>
      <c r="B51" s="36"/>
      <c r="C51" s="36"/>
      <c r="D51" s="31" t="s">
        <v>85</v>
      </c>
      <c r="E51" s="32">
        <v>111</v>
      </c>
      <c r="F51" s="33">
        <v>513.56079</v>
      </c>
      <c r="G51" s="34">
        <v>0</v>
      </c>
      <c r="H51" s="34">
        <v>513.56079</v>
      </c>
      <c r="I51" s="34">
        <v>3665.82134</v>
      </c>
      <c r="J51" s="34">
        <v>1.92031</v>
      </c>
      <c r="K51" s="34">
        <v>3667.7416499999999</v>
      </c>
      <c r="L51" s="34">
        <v>63.166580000000003</v>
      </c>
      <c r="M51" s="34">
        <v>0</v>
      </c>
      <c r="N51" s="34">
        <v>63.166580000000003</v>
      </c>
      <c r="O51" s="34">
        <v>4244.4690199999995</v>
      </c>
      <c r="P51" s="34">
        <v>2393.12381</v>
      </c>
      <c r="Q51" s="34">
        <v>0</v>
      </c>
      <c r="R51" s="35">
        <v>2393.12381</v>
      </c>
    </row>
    <row r="52" spans="1:18">
      <c r="A52" s="36"/>
      <c r="B52" s="36"/>
      <c r="C52" s="36"/>
      <c r="D52" s="31" t="s">
        <v>82</v>
      </c>
      <c r="E52" s="32">
        <v>668</v>
      </c>
      <c r="F52" s="33">
        <v>76.478160000000003</v>
      </c>
      <c r="G52" s="34">
        <v>0</v>
      </c>
      <c r="H52" s="34">
        <v>76.478160000000003</v>
      </c>
      <c r="I52" s="34">
        <v>2173.6523299999999</v>
      </c>
      <c r="J52" s="34">
        <v>0</v>
      </c>
      <c r="K52" s="34">
        <v>2173.6523299999999</v>
      </c>
      <c r="L52" s="34">
        <v>7.5244999999999997</v>
      </c>
      <c r="M52" s="34">
        <v>0</v>
      </c>
      <c r="N52" s="34">
        <v>7.5244999999999997</v>
      </c>
      <c r="O52" s="34">
        <v>2257.65499</v>
      </c>
      <c r="P52" s="34">
        <v>816.40287999999998</v>
      </c>
      <c r="Q52" s="34">
        <v>0</v>
      </c>
      <c r="R52" s="35">
        <v>816.40287999999998</v>
      </c>
    </row>
    <row r="53" spans="1:18">
      <c r="A53" s="36"/>
      <c r="B53" s="31" t="s">
        <v>86</v>
      </c>
      <c r="C53" s="31" t="s">
        <v>87</v>
      </c>
      <c r="D53" s="31" t="s">
        <v>87</v>
      </c>
      <c r="E53" s="32">
        <v>279</v>
      </c>
      <c r="F53" s="33">
        <v>54820.077960000002</v>
      </c>
      <c r="G53" s="34">
        <v>0</v>
      </c>
      <c r="H53" s="34">
        <v>54820.077960000002</v>
      </c>
      <c r="I53" s="34">
        <v>139045.16696999999</v>
      </c>
      <c r="J53" s="34">
        <v>379.02699999999999</v>
      </c>
      <c r="K53" s="34">
        <v>139424.19396999999</v>
      </c>
      <c r="L53" s="34">
        <v>7802.6072599999998</v>
      </c>
      <c r="M53" s="34">
        <v>1566.0730800000001</v>
      </c>
      <c r="N53" s="34">
        <v>9368.680339999999</v>
      </c>
      <c r="O53" s="34">
        <v>203612.95227000001</v>
      </c>
      <c r="P53" s="34">
        <v>62196.622790000001</v>
      </c>
      <c r="Q53" s="34">
        <v>0</v>
      </c>
      <c r="R53" s="35">
        <v>62196.622790000001</v>
      </c>
    </row>
    <row r="54" spans="1:18">
      <c r="A54" s="36"/>
      <c r="B54" s="36"/>
      <c r="C54" s="36"/>
      <c r="D54" s="31" t="s">
        <v>88</v>
      </c>
      <c r="E54" s="32">
        <v>280</v>
      </c>
      <c r="F54" s="33">
        <v>1184.4592500000001</v>
      </c>
      <c r="G54" s="34">
        <v>0</v>
      </c>
      <c r="H54" s="34">
        <v>1184.4592500000001</v>
      </c>
      <c r="I54" s="34">
        <v>6873.0297300000002</v>
      </c>
      <c r="J54" s="34">
        <v>3.2990399999999998</v>
      </c>
      <c r="K54" s="34">
        <v>6876.3287699999992</v>
      </c>
      <c r="L54" s="34">
        <v>1302.5130800000002</v>
      </c>
      <c r="M54" s="34">
        <v>4.9489999999999998</v>
      </c>
      <c r="N54" s="34">
        <v>1307.46208</v>
      </c>
      <c r="O54" s="34">
        <v>9368.2500999999993</v>
      </c>
      <c r="P54" s="34">
        <v>3008.2776400000002</v>
      </c>
      <c r="Q54" s="34">
        <v>0</v>
      </c>
      <c r="R54" s="35">
        <v>3008.2776400000002</v>
      </c>
    </row>
    <row r="55" spans="1:18">
      <c r="A55" s="36"/>
      <c r="B55" s="36"/>
      <c r="C55" s="31" t="s">
        <v>89</v>
      </c>
      <c r="D55" s="31" t="s">
        <v>89</v>
      </c>
      <c r="E55" s="32">
        <v>282</v>
      </c>
      <c r="F55" s="33">
        <v>34330.604439999996</v>
      </c>
      <c r="G55" s="34">
        <v>0</v>
      </c>
      <c r="H55" s="34">
        <v>34330.604439999996</v>
      </c>
      <c r="I55" s="34">
        <v>116358.34611</v>
      </c>
      <c r="J55" s="34">
        <v>505.93115</v>
      </c>
      <c r="K55" s="34">
        <v>116864.27726</v>
      </c>
      <c r="L55" s="34">
        <v>6895.0730700000004</v>
      </c>
      <c r="M55" s="34">
        <v>50.596669999999996</v>
      </c>
      <c r="N55" s="34">
        <v>6945.6697400000003</v>
      </c>
      <c r="O55" s="34">
        <v>158140.55144000001</v>
      </c>
      <c r="P55" s="34">
        <v>54203.531609999998</v>
      </c>
      <c r="Q55" s="34">
        <v>0</v>
      </c>
      <c r="R55" s="35">
        <v>54203.531609999998</v>
      </c>
    </row>
    <row r="56" spans="1:18">
      <c r="A56" s="36"/>
      <c r="B56" s="36"/>
      <c r="C56" s="36"/>
      <c r="D56" s="31" t="s">
        <v>90</v>
      </c>
      <c r="E56" s="32">
        <v>283</v>
      </c>
      <c r="F56" s="33">
        <v>272.70779999999996</v>
      </c>
      <c r="G56" s="34">
        <v>0</v>
      </c>
      <c r="H56" s="34">
        <v>272.70779999999996</v>
      </c>
      <c r="I56" s="34">
        <v>7509.30746</v>
      </c>
      <c r="J56" s="34">
        <v>15.14518</v>
      </c>
      <c r="K56" s="34">
        <v>7524.4526399999995</v>
      </c>
      <c r="L56" s="34">
        <v>169.23904000000002</v>
      </c>
      <c r="M56" s="34">
        <v>0</v>
      </c>
      <c r="N56" s="34">
        <v>169.23904000000002</v>
      </c>
      <c r="O56" s="34">
        <v>7966.39948</v>
      </c>
      <c r="P56" s="34">
        <v>3123.6600699999999</v>
      </c>
      <c r="Q56" s="34">
        <v>0</v>
      </c>
      <c r="R56" s="35">
        <v>3123.6600699999999</v>
      </c>
    </row>
    <row r="57" spans="1:18">
      <c r="A57" s="36"/>
      <c r="B57" s="36"/>
      <c r="C57" s="36"/>
      <c r="D57" s="31" t="s">
        <v>91</v>
      </c>
      <c r="E57" s="32">
        <v>633</v>
      </c>
      <c r="F57" s="33">
        <v>1646.3130800000001</v>
      </c>
      <c r="G57" s="34">
        <v>0</v>
      </c>
      <c r="H57" s="34">
        <v>1646.3130800000001</v>
      </c>
      <c r="I57" s="34">
        <v>28474.314780000001</v>
      </c>
      <c r="J57" s="34">
        <v>0</v>
      </c>
      <c r="K57" s="34">
        <v>28474.314780000001</v>
      </c>
      <c r="L57" s="34">
        <v>670.63783000000001</v>
      </c>
      <c r="M57" s="34">
        <v>0</v>
      </c>
      <c r="N57" s="34">
        <v>670.63783000000001</v>
      </c>
      <c r="O57" s="34">
        <v>30791.26569</v>
      </c>
      <c r="P57" s="34">
        <v>4389.8697599999996</v>
      </c>
      <c r="Q57" s="34">
        <v>0</v>
      </c>
      <c r="R57" s="35">
        <v>4389.8697599999996</v>
      </c>
    </row>
    <row r="58" spans="1:18">
      <c r="A58" s="36"/>
      <c r="B58" s="36"/>
      <c r="C58" s="31" t="s">
        <v>92</v>
      </c>
      <c r="D58" s="31" t="s">
        <v>93</v>
      </c>
      <c r="E58" s="32">
        <v>285</v>
      </c>
      <c r="F58" s="33">
        <v>16309.434569999999</v>
      </c>
      <c r="G58" s="34">
        <v>0</v>
      </c>
      <c r="H58" s="34">
        <v>16309.434569999999</v>
      </c>
      <c r="I58" s="34">
        <v>11059.600619999999</v>
      </c>
      <c r="J58" s="34">
        <v>5.1794099999999998</v>
      </c>
      <c r="K58" s="34">
        <v>11064.78003</v>
      </c>
      <c r="L58" s="34">
        <v>454.08418999999998</v>
      </c>
      <c r="M58" s="34">
        <v>53.108069999999998</v>
      </c>
      <c r="N58" s="34">
        <v>507.19226000000003</v>
      </c>
      <c r="O58" s="34">
        <v>27881.406859999999</v>
      </c>
      <c r="P58" s="34">
        <v>3168.98542</v>
      </c>
      <c r="Q58" s="34">
        <v>0</v>
      </c>
      <c r="R58" s="35">
        <v>3168.98542</v>
      </c>
    </row>
    <row r="59" spans="1:18">
      <c r="A59" s="36"/>
      <c r="B59" s="36"/>
      <c r="C59" s="31" t="s">
        <v>94</v>
      </c>
      <c r="D59" s="31" t="s">
        <v>94</v>
      </c>
      <c r="E59" s="32">
        <v>288</v>
      </c>
      <c r="F59" s="33">
        <v>6799.5349999999999</v>
      </c>
      <c r="G59" s="34">
        <v>5.645E-2</v>
      </c>
      <c r="H59" s="34">
        <v>6799.5914499999999</v>
      </c>
      <c r="I59" s="34">
        <v>27008.507269999998</v>
      </c>
      <c r="J59" s="34">
        <v>67.734300000000005</v>
      </c>
      <c r="K59" s="34">
        <v>27076.241570000002</v>
      </c>
      <c r="L59" s="34">
        <v>683.04011000000003</v>
      </c>
      <c r="M59" s="34">
        <v>0.45955000000000001</v>
      </c>
      <c r="N59" s="34">
        <v>683.49966000000006</v>
      </c>
      <c r="O59" s="34">
        <v>34559.33268</v>
      </c>
      <c r="P59" s="34">
        <v>6986.2277999999997</v>
      </c>
      <c r="Q59" s="34">
        <v>0</v>
      </c>
      <c r="R59" s="35">
        <v>6986.2277999999997</v>
      </c>
    </row>
    <row r="60" spans="1:18">
      <c r="A60" s="36"/>
      <c r="B60" s="36"/>
      <c r="C60" s="36"/>
      <c r="D60" s="31" t="s">
        <v>95</v>
      </c>
      <c r="E60" s="32">
        <v>771</v>
      </c>
      <c r="F60" s="33">
        <v>0</v>
      </c>
      <c r="G60" s="34">
        <v>0</v>
      </c>
      <c r="H60" s="34">
        <v>0</v>
      </c>
      <c r="I60" s="34">
        <v>0</v>
      </c>
      <c r="J60" s="34">
        <v>0</v>
      </c>
      <c r="K60" s="34">
        <v>0</v>
      </c>
      <c r="L60" s="34">
        <v>39.740459999999999</v>
      </c>
      <c r="M60" s="34">
        <v>0</v>
      </c>
      <c r="N60" s="34">
        <v>39.740459999999999</v>
      </c>
      <c r="O60" s="34">
        <v>39.740459999999999</v>
      </c>
      <c r="P60" s="34">
        <v>0</v>
      </c>
      <c r="Q60" s="34">
        <v>0</v>
      </c>
      <c r="R60" s="35">
        <v>0</v>
      </c>
    </row>
    <row r="61" spans="1:18">
      <c r="A61" s="36"/>
      <c r="B61" s="36"/>
      <c r="C61" s="31" t="s">
        <v>96</v>
      </c>
      <c r="D61" s="31" t="s">
        <v>97</v>
      </c>
      <c r="E61" s="32">
        <v>286</v>
      </c>
      <c r="F61" s="33">
        <v>1899.2491</v>
      </c>
      <c r="G61" s="34">
        <v>0</v>
      </c>
      <c r="H61" s="34">
        <v>1899.2491</v>
      </c>
      <c r="I61" s="34">
        <v>11071.22452</v>
      </c>
      <c r="J61" s="34">
        <v>53.747210000000003</v>
      </c>
      <c r="K61" s="34">
        <v>11124.971730000001</v>
      </c>
      <c r="L61" s="34">
        <v>308.88595000000004</v>
      </c>
      <c r="M61" s="34">
        <v>0</v>
      </c>
      <c r="N61" s="34">
        <v>308.88595000000004</v>
      </c>
      <c r="O61" s="34">
        <v>13333.10678</v>
      </c>
      <c r="P61" s="34">
        <v>5577.5725300000004</v>
      </c>
      <c r="Q61" s="34">
        <v>0</v>
      </c>
      <c r="R61" s="35">
        <v>5577.5725300000004</v>
      </c>
    </row>
    <row r="62" spans="1:18">
      <c r="A62" s="36"/>
      <c r="B62" s="36"/>
      <c r="C62" s="31" t="s">
        <v>98</v>
      </c>
      <c r="D62" s="31" t="s">
        <v>99</v>
      </c>
      <c r="E62" s="32">
        <v>460</v>
      </c>
      <c r="F62" s="33">
        <v>14471.092369999998</v>
      </c>
      <c r="G62" s="34">
        <v>0</v>
      </c>
      <c r="H62" s="34">
        <v>14471.092369999998</v>
      </c>
      <c r="I62" s="34">
        <v>34696.731700000004</v>
      </c>
      <c r="J62" s="34">
        <v>0.25670999999999999</v>
      </c>
      <c r="K62" s="34">
        <v>34696.988409999998</v>
      </c>
      <c r="L62" s="34">
        <v>588.30443000000002</v>
      </c>
      <c r="M62" s="34">
        <v>0</v>
      </c>
      <c r="N62" s="34">
        <v>588.30443000000002</v>
      </c>
      <c r="O62" s="34">
        <v>49756.38521</v>
      </c>
      <c r="P62" s="34">
        <v>5988.7159699999993</v>
      </c>
      <c r="Q62" s="34">
        <v>0</v>
      </c>
      <c r="R62" s="35">
        <v>5988.7159699999993</v>
      </c>
    </row>
    <row r="63" spans="1:18">
      <c r="A63" s="36"/>
      <c r="B63" s="36"/>
      <c r="C63" s="36"/>
      <c r="D63" s="31" t="s">
        <v>100</v>
      </c>
      <c r="E63" s="32">
        <v>671</v>
      </c>
      <c r="F63" s="33">
        <v>10159.92583</v>
      </c>
      <c r="G63" s="34">
        <v>0</v>
      </c>
      <c r="H63" s="34">
        <v>10159.92583</v>
      </c>
      <c r="I63" s="34">
        <v>5787.8385699999999</v>
      </c>
      <c r="J63" s="34">
        <v>0</v>
      </c>
      <c r="K63" s="34">
        <v>5787.8385699999999</v>
      </c>
      <c r="L63" s="34">
        <v>56.303699999999999</v>
      </c>
      <c r="M63" s="34">
        <v>0</v>
      </c>
      <c r="N63" s="34">
        <v>56.303699999999999</v>
      </c>
      <c r="O63" s="34">
        <v>16004.0681</v>
      </c>
      <c r="P63" s="34">
        <v>4296.7422300000007</v>
      </c>
      <c r="Q63" s="34">
        <v>0</v>
      </c>
      <c r="R63" s="35">
        <v>4296.7422300000007</v>
      </c>
    </row>
    <row r="64" spans="1:18">
      <c r="A64" s="36"/>
      <c r="B64" s="36"/>
      <c r="C64" s="36"/>
      <c r="D64" s="31" t="s">
        <v>101</v>
      </c>
      <c r="E64" s="32">
        <v>782</v>
      </c>
      <c r="F64" s="33">
        <v>6402.9213</v>
      </c>
      <c r="G64" s="34">
        <v>0</v>
      </c>
      <c r="H64" s="34">
        <v>6402.9213</v>
      </c>
      <c r="I64" s="34">
        <v>127.89465</v>
      </c>
      <c r="J64" s="34">
        <v>0</v>
      </c>
      <c r="K64" s="34">
        <v>127.89465</v>
      </c>
      <c r="L64" s="34">
        <v>431.38385</v>
      </c>
      <c r="M64" s="34">
        <v>0</v>
      </c>
      <c r="N64" s="34">
        <v>431.38385</v>
      </c>
      <c r="O64" s="34">
        <v>6962.1997999999994</v>
      </c>
      <c r="P64" s="34">
        <v>5490.8428700000004</v>
      </c>
      <c r="Q64" s="34">
        <v>0</v>
      </c>
      <c r="R64" s="35">
        <v>5490.8428700000004</v>
      </c>
    </row>
    <row r="65" spans="1:18">
      <c r="A65" s="36"/>
      <c r="B65" s="36"/>
      <c r="C65" s="31" t="s">
        <v>102</v>
      </c>
      <c r="D65" s="31" t="s">
        <v>102</v>
      </c>
      <c r="E65" s="32">
        <v>284</v>
      </c>
      <c r="F65" s="33">
        <v>574.76217000000008</v>
      </c>
      <c r="G65" s="34">
        <v>0</v>
      </c>
      <c r="H65" s="34">
        <v>574.76217000000008</v>
      </c>
      <c r="I65" s="34">
        <v>6059.5540000000001</v>
      </c>
      <c r="J65" s="34">
        <v>0.11609</v>
      </c>
      <c r="K65" s="34">
        <v>6059.6700899999996</v>
      </c>
      <c r="L65" s="34">
        <v>155.21820000000002</v>
      </c>
      <c r="M65" s="34">
        <v>0</v>
      </c>
      <c r="N65" s="34">
        <v>155.21820000000002</v>
      </c>
      <c r="O65" s="34">
        <v>6789.6504599999998</v>
      </c>
      <c r="P65" s="34">
        <v>2168.0713300000002</v>
      </c>
      <c r="Q65" s="34">
        <v>0</v>
      </c>
      <c r="R65" s="35">
        <v>2168.0713300000002</v>
      </c>
    </row>
    <row r="66" spans="1:18">
      <c r="A66" s="36"/>
      <c r="B66" s="31" t="s">
        <v>103</v>
      </c>
      <c r="C66" s="31" t="s">
        <v>103</v>
      </c>
      <c r="D66" s="31" t="s">
        <v>103</v>
      </c>
      <c r="E66" s="32">
        <v>567</v>
      </c>
      <c r="F66" s="33">
        <v>5264.1847099999995</v>
      </c>
      <c r="G66" s="34">
        <v>0</v>
      </c>
      <c r="H66" s="34">
        <v>5264.1847099999995</v>
      </c>
      <c r="I66" s="34">
        <v>870.41967</v>
      </c>
      <c r="J66" s="34">
        <v>36.94708</v>
      </c>
      <c r="K66" s="34">
        <v>907.36675000000002</v>
      </c>
      <c r="L66" s="34">
        <v>16224.106669999999</v>
      </c>
      <c r="M66" s="34">
        <v>3893.88589</v>
      </c>
      <c r="N66" s="34">
        <v>20117.992559999999</v>
      </c>
      <c r="O66" s="34">
        <v>26289.544020000001</v>
      </c>
      <c r="P66" s="34">
        <v>25109.175600000002</v>
      </c>
      <c r="Q66" s="34">
        <v>0</v>
      </c>
      <c r="R66" s="35">
        <v>25109.175600000002</v>
      </c>
    </row>
    <row r="67" spans="1:18">
      <c r="A67" s="36"/>
      <c r="B67" s="36"/>
      <c r="C67" s="36"/>
      <c r="D67" s="36"/>
      <c r="E67" s="37">
        <v>314</v>
      </c>
      <c r="F67" s="38">
        <v>279491.40514999995</v>
      </c>
      <c r="G67" s="39">
        <v>423.37185999999997</v>
      </c>
      <c r="H67" s="39">
        <v>279914.77700999996</v>
      </c>
      <c r="I67" s="39">
        <v>414813.34880000004</v>
      </c>
      <c r="J67" s="39">
        <v>5404.6249600000001</v>
      </c>
      <c r="K67" s="39">
        <v>420217.97375999996</v>
      </c>
      <c r="L67" s="39">
        <v>128838.07217</v>
      </c>
      <c r="M67" s="39">
        <v>28604.307129999997</v>
      </c>
      <c r="N67" s="39">
        <v>157442.3793</v>
      </c>
      <c r="O67" s="39">
        <v>857575.13007000007</v>
      </c>
      <c r="P67" s="39">
        <v>295105.67862000002</v>
      </c>
      <c r="Q67" s="39">
        <v>0</v>
      </c>
      <c r="R67" s="40">
        <v>295105.67862000002</v>
      </c>
    </row>
    <row r="68" spans="1:18">
      <c r="A68" s="36"/>
      <c r="B68" s="36"/>
      <c r="C68" s="36"/>
      <c r="D68" s="31" t="s">
        <v>104</v>
      </c>
      <c r="E68" s="32">
        <v>478</v>
      </c>
      <c r="F68" s="33">
        <v>22709.539719999997</v>
      </c>
      <c r="G68" s="34">
        <v>0</v>
      </c>
      <c r="H68" s="34">
        <v>22709.539719999997</v>
      </c>
      <c r="I68" s="34">
        <v>17457.957329999997</v>
      </c>
      <c r="J68" s="34">
        <v>1239.8129199999998</v>
      </c>
      <c r="K68" s="34">
        <v>18697.770250000001</v>
      </c>
      <c r="L68" s="34">
        <v>13796.28872</v>
      </c>
      <c r="M68" s="34">
        <v>2833.20363</v>
      </c>
      <c r="N68" s="34">
        <v>16629.49235</v>
      </c>
      <c r="O68" s="34">
        <v>58036.802320000003</v>
      </c>
      <c r="P68" s="34">
        <v>45871.360509999999</v>
      </c>
      <c r="Q68" s="34">
        <v>0</v>
      </c>
      <c r="R68" s="35">
        <v>45871.360509999999</v>
      </c>
    </row>
    <row r="69" spans="1:18">
      <c r="A69" s="36"/>
      <c r="B69" s="36"/>
      <c r="C69" s="36"/>
      <c r="D69" s="36"/>
      <c r="E69" s="37">
        <v>787</v>
      </c>
      <c r="F69" s="38">
        <v>0</v>
      </c>
      <c r="G69" s="39">
        <v>0</v>
      </c>
      <c r="H69" s="39">
        <v>0</v>
      </c>
      <c r="I69" s="39">
        <v>0</v>
      </c>
      <c r="J69" s="39">
        <v>0</v>
      </c>
      <c r="K69" s="39">
        <v>0</v>
      </c>
      <c r="L69" s="39">
        <v>0</v>
      </c>
      <c r="M69" s="39">
        <v>0</v>
      </c>
      <c r="N69" s="39">
        <v>0</v>
      </c>
      <c r="O69" s="39">
        <v>0</v>
      </c>
      <c r="P69" s="39">
        <v>0</v>
      </c>
      <c r="Q69" s="39">
        <v>0</v>
      </c>
      <c r="R69" s="40">
        <v>0</v>
      </c>
    </row>
    <row r="70" spans="1:18">
      <c r="A70" s="36"/>
      <c r="B70" s="36"/>
      <c r="C70" s="36"/>
      <c r="D70" s="31" t="s">
        <v>105</v>
      </c>
      <c r="E70" s="32">
        <v>571</v>
      </c>
      <c r="F70" s="33">
        <v>12788.18173</v>
      </c>
      <c r="G70" s="34">
        <v>0</v>
      </c>
      <c r="H70" s="34">
        <v>12788.18173</v>
      </c>
      <c r="I70" s="34">
        <v>1451.47243</v>
      </c>
      <c r="J70" s="34">
        <v>2240.8814600000001</v>
      </c>
      <c r="K70" s="34">
        <v>3692.3538900000003</v>
      </c>
      <c r="L70" s="34">
        <v>9950.9964600000003</v>
      </c>
      <c r="M70" s="34">
        <v>1793.0468100000001</v>
      </c>
      <c r="N70" s="34">
        <v>11744.04327</v>
      </c>
      <c r="O70" s="34">
        <v>28224.578890000001</v>
      </c>
      <c r="P70" s="34">
        <v>58626.712039999999</v>
      </c>
      <c r="Q70" s="34">
        <v>0</v>
      </c>
      <c r="R70" s="35">
        <v>58626.712039999999</v>
      </c>
    </row>
    <row r="71" spans="1:18">
      <c r="A71" s="36"/>
      <c r="B71" s="36"/>
      <c r="C71" s="36"/>
      <c r="D71" s="31" t="s">
        <v>106</v>
      </c>
      <c r="E71" s="32">
        <v>315</v>
      </c>
      <c r="F71" s="33">
        <v>4039.3915499999998</v>
      </c>
      <c r="G71" s="34">
        <v>0</v>
      </c>
      <c r="H71" s="34">
        <v>4039.3915499999998</v>
      </c>
      <c r="I71" s="34">
        <v>13505.14734</v>
      </c>
      <c r="J71" s="34">
        <v>0.39256000000000002</v>
      </c>
      <c r="K71" s="34">
        <v>13505.5399</v>
      </c>
      <c r="L71" s="34">
        <v>534.54660999999999</v>
      </c>
      <c r="M71" s="34">
        <v>0</v>
      </c>
      <c r="N71" s="34">
        <v>534.54660999999999</v>
      </c>
      <c r="O71" s="34">
        <v>18079.478059999998</v>
      </c>
      <c r="P71" s="34">
        <v>3893.6022899999998</v>
      </c>
      <c r="Q71" s="34">
        <v>0</v>
      </c>
      <c r="R71" s="35">
        <v>3893.6022899999998</v>
      </c>
    </row>
    <row r="72" spans="1:18">
      <c r="A72" s="36"/>
      <c r="B72" s="36"/>
      <c r="C72" s="36"/>
      <c r="D72" s="31" t="s">
        <v>107</v>
      </c>
      <c r="E72" s="32">
        <v>832</v>
      </c>
      <c r="F72" s="33">
        <v>0</v>
      </c>
      <c r="G72" s="34">
        <v>0</v>
      </c>
      <c r="H72" s="34">
        <v>0</v>
      </c>
      <c r="I72" s="34">
        <v>0</v>
      </c>
      <c r="J72" s="34">
        <v>0</v>
      </c>
      <c r="K72" s="34">
        <v>0</v>
      </c>
      <c r="L72" s="34">
        <v>0</v>
      </c>
      <c r="M72" s="34">
        <v>0</v>
      </c>
      <c r="N72" s="34">
        <v>0</v>
      </c>
      <c r="O72" s="34">
        <v>0</v>
      </c>
      <c r="P72" s="34">
        <v>0</v>
      </c>
      <c r="Q72" s="34">
        <v>0</v>
      </c>
      <c r="R72" s="35">
        <v>0</v>
      </c>
    </row>
    <row r="73" spans="1:18">
      <c r="A73" s="36"/>
      <c r="B73" s="36"/>
      <c r="C73" s="36"/>
      <c r="D73" s="31" t="s">
        <v>108</v>
      </c>
      <c r="E73" s="32">
        <v>746</v>
      </c>
      <c r="F73" s="33">
        <v>214.34299999999999</v>
      </c>
      <c r="G73" s="34">
        <v>0</v>
      </c>
      <c r="H73" s="34">
        <v>214.34299999999999</v>
      </c>
      <c r="I73" s="34">
        <v>682.48752000000002</v>
      </c>
      <c r="J73" s="34">
        <v>0</v>
      </c>
      <c r="K73" s="34">
        <v>682.48752000000002</v>
      </c>
      <c r="L73" s="34">
        <v>1170.8014800000001</v>
      </c>
      <c r="M73" s="34">
        <v>12.3725</v>
      </c>
      <c r="N73" s="34">
        <v>1183.17398</v>
      </c>
      <c r="O73" s="34">
        <v>2080.0045</v>
      </c>
      <c r="P73" s="34">
        <v>1371.9361200000001</v>
      </c>
      <c r="Q73" s="34">
        <v>0</v>
      </c>
      <c r="R73" s="35">
        <v>1371.9361200000001</v>
      </c>
    </row>
    <row r="74" spans="1:18">
      <c r="A74" s="36"/>
      <c r="B74" s="36"/>
      <c r="C74" s="31" t="s">
        <v>109</v>
      </c>
      <c r="D74" s="31" t="s">
        <v>109</v>
      </c>
      <c r="E74" s="32">
        <v>318</v>
      </c>
      <c r="F74" s="33">
        <v>16113.063249999999</v>
      </c>
      <c r="G74" s="34">
        <v>0</v>
      </c>
      <c r="H74" s="34">
        <v>16113.063249999999</v>
      </c>
      <c r="I74" s="34">
        <v>18286.960620000002</v>
      </c>
      <c r="J74" s="34">
        <v>282.82740000000001</v>
      </c>
      <c r="K74" s="34">
        <v>18569.78802</v>
      </c>
      <c r="L74" s="34">
        <v>3935.9846400000001</v>
      </c>
      <c r="M74" s="34">
        <v>232.89954999999998</v>
      </c>
      <c r="N74" s="34">
        <v>4168.8841899999998</v>
      </c>
      <c r="O74" s="34">
        <v>38851.735460000004</v>
      </c>
      <c r="P74" s="34">
        <v>24510.465940000002</v>
      </c>
      <c r="Q74" s="34">
        <v>0</v>
      </c>
      <c r="R74" s="35">
        <v>24510.465940000002</v>
      </c>
    </row>
    <row r="75" spans="1:18">
      <c r="A75" s="36"/>
      <c r="B75" s="36"/>
      <c r="C75" s="36"/>
      <c r="D75" s="31" t="s">
        <v>110</v>
      </c>
      <c r="E75" s="32">
        <v>319</v>
      </c>
      <c r="F75" s="33">
        <v>1094.6474099999998</v>
      </c>
      <c r="G75" s="34">
        <v>0</v>
      </c>
      <c r="H75" s="34">
        <v>1094.6474099999998</v>
      </c>
      <c r="I75" s="34">
        <v>7270.9873600000001</v>
      </c>
      <c r="J75" s="34">
        <v>22.040400000000002</v>
      </c>
      <c r="K75" s="34">
        <v>7293.0277599999999</v>
      </c>
      <c r="L75" s="34">
        <v>194.55832999999998</v>
      </c>
      <c r="M75" s="34">
        <v>0</v>
      </c>
      <c r="N75" s="34">
        <v>194.55832999999998</v>
      </c>
      <c r="O75" s="34">
        <v>8582.2335000000003</v>
      </c>
      <c r="P75" s="34">
        <v>693.62545999999998</v>
      </c>
      <c r="Q75" s="34">
        <v>0</v>
      </c>
      <c r="R75" s="35">
        <v>693.62545999999998</v>
      </c>
    </row>
    <row r="76" spans="1:18">
      <c r="A76" s="36"/>
      <c r="B76" s="36"/>
      <c r="C76" s="31" t="s">
        <v>111</v>
      </c>
      <c r="D76" s="31" t="s">
        <v>111</v>
      </c>
      <c r="E76" s="32">
        <v>320</v>
      </c>
      <c r="F76" s="33">
        <v>7452.1724800000002</v>
      </c>
      <c r="G76" s="34">
        <v>0</v>
      </c>
      <c r="H76" s="34">
        <v>7452.1724800000002</v>
      </c>
      <c r="I76" s="34">
        <v>7780.4334000000008</v>
      </c>
      <c r="J76" s="34">
        <v>87.531800000000004</v>
      </c>
      <c r="K76" s="34">
        <v>7867.9652000000006</v>
      </c>
      <c r="L76" s="34">
        <v>676.75842</v>
      </c>
      <c r="M76" s="34">
        <v>10.979709999999999</v>
      </c>
      <c r="N76" s="34">
        <v>687.73812999999996</v>
      </c>
      <c r="O76" s="34">
        <v>16007.875810000001</v>
      </c>
      <c r="P76" s="34">
        <v>860.84222999999997</v>
      </c>
      <c r="Q76" s="34">
        <v>0</v>
      </c>
      <c r="R76" s="35">
        <v>860.84222999999997</v>
      </c>
    </row>
    <row r="77" spans="1:18">
      <c r="A77" s="36"/>
      <c r="B77" s="36"/>
      <c r="C77" s="36"/>
      <c r="D77" s="31" t="s">
        <v>112</v>
      </c>
      <c r="E77" s="32">
        <v>323</v>
      </c>
      <c r="F77" s="33">
        <v>18474.337440000003</v>
      </c>
      <c r="G77" s="34">
        <v>0</v>
      </c>
      <c r="H77" s="34">
        <v>18474.337440000003</v>
      </c>
      <c r="I77" s="34">
        <v>9864.8827600000004</v>
      </c>
      <c r="J77" s="34">
        <v>3.5184099999999998</v>
      </c>
      <c r="K77" s="34">
        <v>9868.4011699999992</v>
      </c>
      <c r="L77" s="34">
        <v>815.17110000000002</v>
      </c>
      <c r="M77" s="34">
        <v>0</v>
      </c>
      <c r="N77" s="34">
        <v>815.17110000000002</v>
      </c>
      <c r="O77" s="34">
        <v>29157.90971</v>
      </c>
      <c r="P77" s="34">
        <v>2645.7622299999998</v>
      </c>
      <c r="Q77" s="34">
        <v>0</v>
      </c>
      <c r="R77" s="35">
        <v>2645.7622299999998</v>
      </c>
    </row>
    <row r="78" spans="1:18">
      <c r="A78" s="36"/>
      <c r="B78" s="36"/>
      <c r="C78" s="36"/>
      <c r="D78" s="31" t="s">
        <v>113</v>
      </c>
      <c r="E78" s="32">
        <v>316</v>
      </c>
      <c r="F78" s="33">
        <v>4032.8033399999999</v>
      </c>
      <c r="G78" s="34">
        <v>0</v>
      </c>
      <c r="H78" s="34">
        <v>4032.8033399999999</v>
      </c>
      <c r="I78" s="34">
        <v>11556.191989999999</v>
      </c>
      <c r="J78" s="34">
        <v>35.511429999999997</v>
      </c>
      <c r="K78" s="34">
        <v>11591.70342</v>
      </c>
      <c r="L78" s="34">
        <v>547.00313000000006</v>
      </c>
      <c r="M78" s="34">
        <v>0</v>
      </c>
      <c r="N78" s="34">
        <v>547.00313000000006</v>
      </c>
      <c r="O78" s="34">
        <v>16171.509890000001</v>
      </c>
      <c r="P78" s="34">
        <v>2077.6750000000002</v>
      </c>
      <c r="Q78" s="34">
        <v>0</v>
      </c>
      <c r="R78" s="35">
        <v>2077.6750000000002</v>
      </c>
    </row>
    <row r="79" spans="1:18">
      <c r="A79" s="36"/>
      <c r="B79" s="36"/>
      <c r="C79" s="36"/>
      <c r="D79" s="31" t="s">
        <v>114</v>
      </c>
      <c r="E79" s="32">
        <v>317</v>
      </c>
      <c r="F79" s="33">
        <v>2271.1074900000003</v>
      </c>
      <c r="G79" s="34">
        <v>0</v>
      </c>
      <c r="H79" s="34">
        <v>2271.1074900000003</v>
      </c>
      <c r="I79" s="34">
        <v>7063.46443</v>
      </c>
      <c r="J79" s="34">
        <v>3.5613999999999999</v>
      </c>
      <c r="K79" s="34">
        <v>7067.0258300000005</v>
      </c>
      <c r="L79" s="34">
        <v>262.75961000000001</v>
      </c>
      <c r="M79" s="34">
        <v>0.70699999999999996</v>
      </c>
      <c r="N79" s="34">
        <v>263.46661</v>
      </c>
      <c r="O79" s="34">
        <v>9601.5999300000003</v>
      </c>
      <c r="P79" s="34">
        <v>1177.7630200000001</v>
      </c>
      <c r="Q79" s="34">
        <v>0</v>
      </c>
      <c r="R79" s="35">
        <v>1177.7630200000001</v>
      </c>
    </row>
    <row r="80" spans="1:18">
      <c r="A80" s="36"/>
      <c r="B80" s="36"/>
      <c r="C80" s="36"/>
      <c r="D80" s="31" t="s">
        <v>115</v>
      </c>
      <c r="E80" s="32">
        <v>324</v>
      </c>
      <c r="F80" s="33">
        <v>1657.7052900000001</v>
      </c>
      <c r="G80" s="34">
        <v>0</v>
      </c>
      <c r="H80" s="34">
        <v>1657.7052900000001</v>
      </c>
      <c r="I80" s="34">
        <v>4441.4489000000003</v>
      </c>
      <c r="J80" s="34">
        <v>3.8999999999999999E-4</v>
      </c>
      <c r="K80" s="34">
        <v>4441.4492900000005</v>
      </c>
      <c r="L80" s="34">
        <v>54.862209999999997</v>
      </c>
      <c r="M80" s="34">
        <v>0</v>
      </c>
      <c r="N80" s="34">
        <v>54.862209999999997</v>
      </c>
      <c r="O80" s="34">
        <v>6154.0167899999997</v>
      </c>
      <c r="P80" s="34">
        <v>864.8974300000001</v>
      </c>
      <c r="Q80" s="34">
        <v>0</v>
      </c>
      <c r="R80" s="35">
        <v>864.8974300000001</v>
      </c>
    </row>
    <row r="81" spans="1:18">
      <c r="A81" s="36"/>
      <c r="B81" s="36"/>
      <c r="C81" s="31" t="s">
        <v>116</v>
      </c>
      <c r="D81" s="31" t="s">
        <v>117</v>
      </c>
      <c r="E81" s="32">
        <v>325</v>
      </c>
      <c r="F81" s="33">
        <v>31778.836520000001</v>
      </c>
      <c r="G81" s="34">
        <v>0</v>
      </c>
      <c r="H81" s="34">
        <v>31778.836520000001</v>
      </c>
      <c r="I81" s="34">
        <v>25466.593530000002</v>
      </c>
      <c r="J81" s="34">
        <v>521.13710000000003</v>
      </c>
      <c r="K81" s="34">
        <v>25987.730629999998</v>
      </c>
      <c r="L81" s="34">
        <v>845.16485999999998</v>
      </c>
      <c r="M81" s="34">
        <v>0.73814000000000002</v>
      </c>
      <c r="N81" s="34">
        <v>845.90300000000002</v>
      </c>
      <c r="O81" s="34">
        <v>58612.470150000001</v>
      </c>
      <c r="P81" s="34">
        <v>7327.5923200000007</v>
      </c>
      <c r="Q81" s="34">
        <v>0</v>
      </c>
      <c r="R81" s="35">
        <v>7327.5923200000007</v>
      </c>
    </row>
    <row r="82" spans="1:18">
      <c r="A82" s="36"/>
      <c r="B82" s="36"/>
      <c r="C82" s="36"/>
      <c r="D82" s="31" t="s">
        <v>118</v>
      </c>
      <c r="E82" s="32">
        <v>328</v>
      </c>
      <c r="F82" s="33">
        <v>372.46497999999997</v>
      </c>
      <c r="G82" s="34">
        <v>0</v>
      </c>
      <c r="H82" s="34">
        <v>372.46497999999997</v>
      </c>
      <c r="I82" s="34">
        <v>2981.2923500000002</v>
      </c>
      <c r="J82" s="34">
        <v>12.761299999999999</v>
      </c>
      <c r="K82" s="34">
        <v>2994.0536499999998</v>
      </c>
      <c r="L82" s="34">
        <v>75.819149999999993</v>
      </c>
      <c r="M82" s="34">
        <v>0</v>
      </c>
      <c r="N82" s="34">
        <v>75.819149999999993</v>
      </c>
      <c r="O82" s="34">
        <v>3442.3377799999998</v>
      </c>
      <c r="P82" s="34">
        <v>1607.1867500000001</v>
      </c>
      <c r="Q82" s="34">
        <v>0</v>
      </c>
      <c r="R82" s="35">
        <v>1607.1867500000001</v>
      </c>
    </row>
    <row r="83" spans="1:18">
      <c r="A83" s="36"/>
      <c r="B83" s="36"/>
      <c r="C83" s="36"/>
      <c r="D83" s="31" t="s">
        <v>119</v>
      </c>
      <c r="E83" s="32">
        <v>439</v>
      </c>
      <c r="F83" s="33">
        <v>4974.3693499999999</v>
      </c>
      <c r="G83" s="34">
        <v>0</v>
      </c>
      <c r="H83" s="34">
        <v>4974.3693499999999</v>
      </c>
      <c r="I83" s="34">
        <v>6736.5132000000003</v>
      </c>
      <c r="J83" s="34">
        <v>3.1800000000000001E-3</v>
      </c>
      <c r="K83" s="34">
        <v>6736.51638</v>
      </c>
      <c r="L83" s="34">
        <v>96.626460000000009</v>
      </c>
      <c r="M83" s="34">
        <v>0</v>
      </c>
      <c r="N83" s="34">
        <v>96.626460000000009</v>
      </c>
      <c r="O83" s="34">
        <v>11807.512189999999</v>
      </c>
      <c r="P83" s="34">
        <v>761.56702000000007</v>
      </c>
      <c r="Q83" s="34">
        <v>0</v>
      </c>
      <c r="R83" s="35">
        <v>761.56702000000007</v>
      </c>
    </row>
    <row r="84" spans="1:18">
      <c r="A84" s="36"/>
      <c r="B84" s="36"/>
      <c r="C84" s="36"/>
      <c r="D84" s="31" t="s">
        <v>120</v>
      </c>
      <c r="E84" s="32">
        <v>729</v>
      </c>
      <c r="F84" s="33">
        <v>283.43953000000005</v>
      </c>
      <c r="G84" s="34">
        <v>0</v>
      </c>
      <c r="H84" s="34">
        <v>283.43953000000005</v>
      </c>
      <c r="I84" s="34">
        <v>1670.2667300000001</v>
      </c>
      <c r="J84" s="34">
        <v>0</v>
      </c>
      <c r="K84" s="34">
        <v>1670.2667300000001</v>
      </c>
      <c r="L84" s="34">
        <v>6.47424</v>
      </c>
      <c r="M84" s="34">
        <v>0</v>
      </c>
      <c r="N84" s="34">
        <v>6.47424</v>
      </c>
      <c r="O84" s="34">
        <v>1960.1804999999999</v>
      </c>
      <c r="P84" s="34">
        <v>644.53601000000003</v>
      </c>
      <c r="Q84" s="34">
        <v>0</v>
      </c>
      <c r="R84" s="35">
        <v>644.53601000000003</v>
      </c>
    </row>
    <row r="85" spans="1:18">
      <c r="A85" s="36"/>
      <c r="B85" s="36"/>
      <c r="C85" s="31" t="s">
        <v>121</v>
      </c>
      <c r="D85" s="31" t="s">
        <v>122</v>
      </c>
      <c r="E85" s="32">
        <v>330</v>
      </c>
      <c r="F85" s="33">
        <v>4552.5146599999998</v>
      </c>
      <c r="G85" s="34">
        <v>0</v>
      </c>
      <c r="H85" s="34">
        <v>4552.5146599999998</v>
      </c>
      <c r="I85" s="34">
        <v>14391.77389</v>
      </c>
      <c r="J85" s="34">
        <v>0</v>
      </c>
      <c r="K85" s="34">
        <v>14391.77389</v>
      </c>
      <c r="L85" s="34">
        <v>707.39215000000002</v>
      </c>
      <c r="M85" s="34">
        <v>0</v>
      </c>
      <c r="N85" s="34">
        <v>707.39215000000002</v>
      </c>
      <c r="O85" s="34">
        <v>19651.680700000001</v>
      </c>
      <c r="P85" s="34">
        <v>3455.8428100000001</v>
      </c>
      <c r="Q85" s="34">
        <v>0</v>
      </c>
      <c r="R85" s="35">
        <v>3455.8428100000001</v>
      </c>
    </row>
    <row r="86" spans="1:18">
      <c r="A86" s="36"/>
      <c r="B86" s="36"/>
      <c r="C86" s="36"/>
      <c r="D86" s="31" t="s">
        <v>123</v>
      </c>
      <c r="E86" s="32">
        <v>537</v>
      </c>
      <c r="F86" s="33">
        <v>13756.862220000001</v>
      </c>
      <c r="G86" s="34">
        <v>0</v>
      </c>
      <c r="H86" s="34">
        <v>13756.862220000001</v>
      </c>
      <c r="I86" s="34">
        <v>11816.011500000001</v>
      </c>
      <c r="J86" s="34">
        <v>1.9994000000000001</v>
      </c>
      <c r="K86" s="34">
        <v>11818.010900000001</v>
      </c>
      <c r="L86" s="34">
        <v>3312.5426400000001</v>
      </c>
      <c r="M86" s="34">
        <v>46.601620000000004</v>
      </c>
      <c r="N86" s="34">
        <v>3359.1442599999996</v>
      </c>
      <c r="O86" s="34">
        <v>28934.017379999998</v>
      </c>
      <c r="P86" s="34">
        <v>6425.3410199999998</v>
      </c>
      <c r="Q86" s="34">
        <v>0</v>
      </c>
      <c r="R86" s="35">
        <v>6425.3410199999998</v>
      </c>
    </row>
    <row r="87" spans="1:18">
      <c r="A87" s="36"/>
      <c r="B87" s="36"/>
      <c r="C87" s="31" t="s">
        <v>124</v>
      </c>
      <c r="D87" s="31" t="s">
        <v>125</v>
      </c>
      <c r="E87" s="32">
        <v>334</v>
      </c>
      <c r="F87" s="33">
        <v>2289.7242700000002</v>
      </c>
      <c r="G87" s="34">
        <v>86.307559999999995</v>
      </c>
      <c r="H87" s="34">
        <v>2376.0318299999999</v>
      </c>
      <c r="I87" s="34">
        <v>4749.7728999999999</v>
      </c>
      <c r="J87" s="34">
        <v>7.0699999999999999E-2</v>
      </c>
      <c r="K87" s="34">
        <v>4749.8435999999992</v>
      </c>
      <c r="L87" s="34">
        <v>180.42597000000001</v>
      </c>
      <c r="M87" s="34">
        <v>0</v>
      </c>
      <c r="N87" s="34">
        <v>180.42597000000001</v>
      </c>
      <c r="O87" s="34">
        <v>7306.3014000000003</v>
      </c>
      <c r="P87" s="34">
        <v>2712.1528900000003</v>
      </c>
      <c r="Q87" s="34">
        <v>0</v>
      </c>
      <c r="R87" s="35">
        <v>2712.1528900000003</v>
      </c>
    </row>
    <row r="88" spans="1:18">
      <c r="A88" s="36"/>
      <c r="B88" s="36"/>
      <c r="C88" s="36"/>
      <c r="D88" s="31" t="s">
        <v>126</v>
      </c>
      <c r="E88" s="32">
        <v>333</v>
      </c>
      <c r="F88" s="33">
        <v>9630.3155600000009</v>
      </c>
      <c r="G88" s="34">
        <v>1638.8609299999998</v>
      </c>
      <c r="H88" s="34">
        <v>11269.17649</v>
      </c>
      <c r="I88" s="34">
        <v>10430.11274</v>
      </c>
      <c r="J88" s="34">
        <v>675.85549000000003</v>
      </c>
      <c r="K88" s="34">
        <v>11105.96823</v>
      </c>
      <c r="L88" s="34">
        <v>2630.4055499999999</v>
      </c>
      <c r="M88" s="34">
        <v>283.77651000000003</v>
      </c>
      <c r="N88" s="34">
        <v>2914.1820600000001</v>
      </c>
      <c r="O88" s="34">
        <v>25289.326779999999</v>
      </c>
      <c r="P88" s="34">
        <v>18078.442230000001</v>
      </c>
      <c r="Q88" s="34">
        <v>0</v>
      </c>
      <c r="R88" s="35">
        <v>18078.442230000001</v>
      </c>
    </row>
    <row r="89" spans="1:18">
      <c r="A89" s="36"/>
      <c r="B89" s="36"/>
      <c r="C89" s="36"/>
      <c r="D89" s="31" t="s">
        <v>127</v>
      </c>
      <c r="E89" s="32">
        <v>336</v>
      </c>
      <c r="F89" s="33">
        <v>610.87851000000001</v>
      </c>
      <c r="G89" s="34">
        <v>1.5989500000000001</v>
      </c>
      <c r="H89" s="34">
        <v>612.47745999999995</v>
      </c>
      <c r="I89" s="34">
        <v>3823.3928799999999</v>
      </c>
      <c r="J89" s="34">
        <v>99.026240000000001</v>
      </c>
      <c r="K89" s="34">
        <v>3922.41912</v>
      </c>
      <c r="L89" s="34">
        <v>104.24915</v>
      </c>
      <c r="M89" s="34">
        <v>0</v>
      </c>
      <c r="N89" s="34">
        <v>104.24915</v>
      </c>
      <c r="O89" s="34">
        <v>4639.1457300000002</v>
      </c>
      <c r="P89" s="34">
        <v>2242.8447099999998</v>
      </c>
      <c r="Q89" s="34">
        <v>0</v>
      </c>
      <c r="R89" s="35">
        <v>2242.8447099999998</v>
      </c>
    </row>
    <row r="90" spans="1:18">
      <c r="A90" s="36"/>
      <c r="B90" s="36"/>
      <c r="C90" s="36"/>
      <c r="D90" s="31" t="s">
        <v>124</v>
      </c>
      <c r="E90" s="32">
        <v>332</v>
      </c>
      <c r="F90" s="33">
        <v>973.75808999999992</v>
      </c>
      <c r="G90" s="34">
        <v>0</v>
      </c>
      <c r="H90" s="34">
        <v>973.75808999999992</v>
      </c>
      <c r="I90" s="34">
        <v>8009.0347300000003</v>
      </c>
      <c r="J90" s="34">
        <v>0.71339999999999992</v>
      </c>
      <c r="K90" s="34">
        <v>8009.7481299999999</v>
      </c>
      <c r="L90" s="34">
        <v>119.63694</v>
      </c>
      <c r="M90" s="34">
        <v>0</v>
      </c>
      <c r="N90" s="34">
        <v>119.63694</v>
      </c>
      <c r="O90" s="34">
        <v>9103.1431599999996</v>
      </c>
      <c r="P90" s="34">
        <v>1839.1477500000001</v>
      </c>
      <c r="Q90" s="34">
        <v>0</v>
      </c>
      <c r="R90" s="35">
        <v>1839.1477500000001</v>
      </c>
    </row>
    <row r="91" spans="1:18">
      <c r="A91" s="36"/>
      <c r="B91" s="36"/>
      <c r="C91" s="31" t="s">
        <v>128</v>
      </c>
      <c r="D91" s="31" t="s">
        <v>129</v>
      </c>
      <c r="E91" s="32">
        <v>337</v>
      </c>
      <c r="F91" s="33">
        <v>3396.49548</v>
      </c>
      <c r="G91" s="34">
        <v>0</v>
      </c>
      <c r="H91" s="34">
        <v>3396.49548</v>
      </c>
      <c r="I91" s="34">
        <v>12366.51953</v>
      </c>
      <c r="J91" s="34">
        <v>9.9214099999999998</v>
      </c>
      <c r="K91" s="34">
        <v>12376.440939999999</v>
      </c>
      <c r="L91" s="34">
        <v>305.01188999999999</v>
      </c>
      <c r="M91" s="34">
        <v>0</v>
      </c>
      <c r="N91" s="34">
        <v>305.01188999999999</v>
      </c>
      <c r="O91" s="34">
        <v>16077.94831</v>
      </c>
      <c r="P91" s="34">
        <v>4774.5134900000003</v>
      </c>
      <c r="Q91" s="34">
        <v>0</v>
      </c>
      <c r="R91" s="35">
        <v>4774.5134900000003</v>
      </c>
    </row>
    <row r="92" spans="1:18">
      <c r="A92" s="36"/>
      <c r="B92" s="36"/>
      <c r="C92" s="31" t="s">
        <v>130</v>
      </c>
      <c r="D92" s="31" t="s">
        <v>131</v>
      </c>
      <c r="E92" s="32">
        <v>488</v>
      </c>
      <c r="F92" s="33">
        <v>1280.4698999999998</v>
      </c>
      <c r="G92" s="34">
        <v>0</v>
      </c>
      <c r="H92" s="34">
        <v>1280.4698999999998</v>
      </c>
      <c r="I92" s="34">
        <v>8651.9689299999991</v>
      </c>
      <c r="J92" s="34">
        <v>102.97911000000001</v>
      </c>
      <c r="K92" s="34">
        <v>8754.9480399999993</v>
      </c>
      <c r="L92" s="34">
        <v>156.19623000000001</v>
      </c>
      <c r="M92" s="34">
        <v>0</v>
      </c>
      <c r="N92" s="34">
        <v>156.19623000000001</v>
      </c>
      <c r="O92" s="34">
        <v>10191.614170000001</v>
      </c>
      <c r="P92" s="34">
        <v>2398.66</v>
      </c>
      <c r="Q92" s="34">
        <v>0</v>
      </c>
      <c r="R92" s="35">
        <v>2398.66</v>
      </c>
    </row>
    <row r="93" spans="1:18">
      <c r="A93" s="36"/>
      <c r="B93" s="31" t="s">
        <v>132</v>
      </c>
      <c r="C93" s="31" t="s">
        <v>133</v>
      </c>
      <c r="D93" s="31" t="s">
        <v>132</v>
      </c>
      <c r="E93" s="32">
        <v>187</v>
      </c>
      <c r="F93" s="33">
        <v>101141.80949</v>
      </c>
      <c r="G93" s="34">
        <v>0</v>
      </c>
      <c r="H93" s="34">
        <v>101141.80949</v>
      </c>
      <c r="I93" s="34">
        <v>145089.57072999998</v>
      </c>
      <c r="J93" s="34">
        <v>896.32907999999998</v>
      </c>
      <c r="K93" s="34">
        <v>145985.89981</v>
      </c>
      <c r="L93" s="34">
        <v>21427.059300000001</v>
      </c>
      <c r="M93" s="34">
        <v>2740.2504800000002</v>
      </c>
      <c r="N93" s="34">
        <v>24167.30978</v>
      </c>
      <c r="O93" s="34">
        <v>271295.01908</v>
      </c>
      <c r="P93" s="34">
        <v>134638.64408000003</v>
      </c>
      <c r="Q93" s="34">
        <v>0</v>
      </c>
      <c r="R93" s="35">
        <v>134638.64408000003</v>
      </c>
    </row>
    <row r="94" spans="1:18">
      <c r="A94" s="36"/>
      <c r="B94" s="36"/>
      <c r="C94" s="31" t="s">
        <v>134</v>
      </c>
      <c r="D94" s="31" t="s">
        <v>134</v>
      </c>
      <c r="E94" s="32">
        <v>190</v>
      </c>
      <c r="F94" s="33">
        <v>14865.00807</v>
      </c>
      <c r="G94" s="34">
        <v>0</v>
      </c>
      <c r="H94" s="34">
        <v>14865.00807</v>
      </c>
      <c r="I94" s="34">
        <v>69201.538579999993</v>
      </c>
      <c r="J94" s="34">
        <v>273.83861999999999</v>
      </c>
      <c r="K94" s="34">
        <v>69475.377200000003</v>
      </c>
      <c r="L94" s="34">
        <v>3265.0034599999999</v>
      </c>
      <c r="M94" s="34">
        <v>16.190300000000001</v>
      </c>
      <c r="N94" s="34">
        <v>3281.1937599999997</v>
      </c>
      <c r="O94" s="34">
        <v>87621.579030000008</v>
      </c>
      <c r="P94" s="34">
        <v>45333.763299999999</v>
      </c>
      <c r="Q94" s="34">
        <v>0</v>
      </c>
      <c r="R94" s="35">
        <v>45333.763299999999</v>
      </c>
    </row>
    <row r="95" spans="1:18">
      <c r="A95" s="36"/>
      <c r="B95" s="36"/>
      <c r="C95" s="36"/>
      <c r="D95" s="31" t="s">
        <v>135</v>
      </c>
      <c r="E95" s="32">
        <v>603</v>
      </c>
      <c r="F95" s="33">
        <v>978.51775999999995</v>
      </c>
      <c r="G95" s="34">
        <v>0</v>
      </c>
      <c r="H95" s="34">
        <v>978.51775999999995</v>
      </c>
      <c r="I95" s="34">
        <v>7021.8319099999999</v>
      </c>
      <c r="J95" s="34">
        <v>0</v>
      </c>
      <c r="K95" s="34">
        <v>7021.8319099999999</v>
      </c>
      <c r="L95" s="34">
        <v>154.05590000000001</v>
      </c>
      <c r="M95" s="34">
        <v>0</v>
      </c>
      <c r="N95" s="34">
        <v>154.05590000000001</v>
      </c>
      <c r="O95" s="34">
        <v>8154.4055699999999</v>
      </c>
      <c r="P95" s="34">
        <v>4159.7204300000003</v>
      </c>
      <c r="Q95" s="34">
        <v>0</v>
      </c>
      <c r="R95" s="35">
        <v>4159.7204300000003</v>
      </c>
    </row>
    <row r="96" spans="1:18">
      <c r="A96" s="36"/>
      <c r="B96" s="36"/>
      <c r="C96" s="36"/>
      <c r="D96" s="31" t="s">
        <v>136</v>
      </c>
      <c r="E96" s="32">
        <v>837</v>
      </c>
      <c r="F96" s="33">
        <v>124.51697999999999</v>
      </c>
      <c r="G96" s="34">
        <v>0</v>
      </c>
      <c r="H96" s="34">
        <v>124.51697999999999</v>
      </c>
      <c r="I96" s="34">
        <v>2124.7248399999999</v>
      </c>
      <c r="J96" s="34">
        <v>0</v>
      </c>
      <c r="K96" s="34">
        <v>2124.7248399999999</v>
      </c>
      <c r="L96" s="34">
        <v>150.63492000000002</v>
      </c>
      <c r="M96" s="34">
        <v>0</v>
      </c>
      <c r="N96" s="34">
        <v>150.63492000000002</v>
      </c>
      <c r="O96" s="34">
        <v>2399.8767400000002</v>
      </c>
      <c r="P96" s="34">
        <v>2136.2975799999999</v>
      </c>
      <c r="Q96" s="34">
        <v>0</v>
      </c>
      <c r="R96" s="35">
        <v>2136.2975799999999</v>
      </c>
    </row>
    <row r="97" spans="1:18">
      <c r="A97" s="36"/>
      <c r="B97" s="36"/>
      <c r="C97" s="36"/>
      <c r="D97" s="31" t="s">
        <v>137</v>
      </c>
      <c r="E97" s="32">
        <v>814</v>
      </c>
      <c r="F97" s="33">
        <v>0</v>
      </c>
      <c r="G97" s="34">
        <v>0</v>
      </c>
      <c r="H97" s="34">
        <v>0</v>
      </c>
      <c r="I97" s="34">
        <v>0</v>
      </c>
      <c r="J97" s="34">
        <v>0</v>
      </c>
      <c r="K97" s="34">
        <v>0</v>
      </c>
      <c r="L97" s="34">
        <v>11.164999999999999</v>
      </c>
      <c r="M97" s="34">
        <v>0</v>
      </c>
      <c r="N97" s="34">
        <v>11.164999999999999</v>
      </c>
      <c r="O97" s="34">
        <v>11.164999999999999</v>
      </c>
      <c r="P97" s="34">
        <v>0</v>
      </c>
      <c r="Q97" s="34">
        <v>0</v>
      </c>
      <c r="R97" s="35">
        <v>0</v>
      </c>
    </row>
    <row r="98" spans="1:18">
      <c r="A98" s="36"/>
      <c r="B98" s="36"/>
      <c r="C98" s="31" t="s">
        <v>138</v>
      </c>
      <c r="D98" s="31" t="s">
        <v>139</v>
      </c>
      <c r="E98" s="32">
        <v>459</v>
      </c>
      <c r="F98" s="33">
        <v>14137.998150000001</v>
      </c>
      <c r="G98" s="34">
        <v>0</v>
      </c>
      <c r="H98" s="34">
        <v>14137.998150000001</v>
      </c>
      <c r="I98" s="34">
        <v>23442.924950000001</v>
      </c>
      <c r="J98" s="34">
        <v>30.88195</v>
      </c>
      <c r="K98" s="34">
        <v>23473.8069</v>
      </c>
      <c r="L98" s="34">
        <v>1661.6740199999999</v>
      </c>
      <c r="M98" s="34">
        <v>1.4139999999999999</v>
      </c>
      <c r="N98" s="34">
        <v>1663.0880199999999</v>
      </c>
      <c r="O98" s="34">
        <v>39274.893069999998</v>
      </c>
      <c r="P98" s="34">
        <v>11432.428089999999</v>
      </c>
      <c r="Q98" s="34">
        <v>0</v>
      </c>
      <c r="R98" s="35">
        <v>11432.428089999999</v>
      </c>
    </row>
    <row r="99" spans="1:18">
      <c r="A99" s="36"/>
      <c r="B99" s="36"/>
      <c r="C99" s="36"/>
      <c r="D99" s="31" t="s">
        <v>140</v>
      </c>
      <c r="E99" s="32">
        <v>191</v>
      </c>
      <c r="F99" s="33">
        <v>2803.3429300000003</v>
      </c>
      <c r="G99" s="34">
        <v>0</v>
      </c>
      <c r="H99" s="34">
        <v>2803.3429300000003</v>
      </c>
      <c r="I99" s="34">
        <v>26708.525420000002</v>
      </c>
      <c r="J99" s="34">
        <v>0.58565</v>
      </c>
      <c r="K99" s="34">
        <v>26709.111069999999</v>
      </c>
      <c r="L99" s="34">
        <v>558.59988999999996</v>
      </c>
      <c r="M99" s="34">
        <v>0</v>
      </c>
      <c r="N99" s="34">
        <v>558.59988999999996</v>
      </c>
      <c r="O99" s="34">
        <v>30071.053889999999</v>
      </c>
      <c r="P99" s="34">
        <v>4249.3719000000001</v>
      </c>
      <c r="Q99" s="34">
        <v>0</v>
      </c>
      <c r="R99" s="35">
        <v>4249.3719000000001</v>
      </c>
    </row>
    <row r="100" spans="1:18">
      <c r="A100" s="36"/>
      <c r="B100" s="36"/>
      <c r="C100" s="36"/>
      <c r="D100" s="31" t="s">
        <v>141</v>
      </c>
      <c r="E100" s="32">
        <v>193</v>
      </c>
      <c r="F100" s="33">
        <v>263.96370000000002</v>
      </c>
      <c r="G100" s="34">
        <v>0</v>
      </c>
      <c r="H100" s="34">
        <v>263.96370000000002</v>
      </c>
      <c r="I100" s="34">
        <v>13046.055410000001</v>
      </c>
      <c r="J100" s="34">
        <v>71.829220000000007</v>
      </c>
      <c r="K100" s="34">
        <v>13117.88463</v>
      </c>
      <c r="L100" s="34">
        <v>135.84392000000003</v>
      </c>
      <c r="M100" s="34">
        <v>0</v>
      </c>
      <c r="N100" s="34">
        <v>135.84392000000003</v>
      </c>
      <c r="O100" s="34">
        <v>13517.69225</v>
      </c>
      <c r="P100" s="34">
        <v>2226.6290800000002</v>
      </c>
      <c r="Q100" s="34">
        <v>0</v>
      </c>
      <c r="R100" s="35">
        <v>2226.6290800000002</v>
      </c>
    </row>
    <row r="101" spans="1:18">
      <c r="A101" s="36"/>
      <c r="B101" s="36"/>
      <c r="C101" s="36"/>
      <c r="D101" s="31" t="s">
        <v>142</v>
      </c>
      <c r="E101" s="32">
        <v>825</v>
      </c>
      <c r="F101" s="33">
        <v>13.221</v>
      </c>
      <c r="G101" s="34">
        <v>0</v>
      </c>
      <c r="H101" s="34">
        <v>13.221</v>
      </c>
      <c r="I101" s="34">
        <v>799.92521999999997</v>
      </c>
      <c r="J101" s="34">
        <v>0</v>
      </c>
      <c r="K101" s="34">
        <v>799.92521999999997</v>
      </c>
      <c r="L101" s="34">
        <v>12.94</v>
      </c>
      <c r="M101" s="34">
        <v>0</v>
      </c>
      <c r="N101" s="34">
        <v>12.94</v>
      </c>
      <c r="O101" s="34">
        <v>826.08622000000003</v>
      </c>
      <c r="P101" s="34">
        <v>1533.8155800000002</v>
      </c>
      <c r="Q101" s="34">
        <v>0</v>
      </c>
      <c r="R101" s="35">
        <v>1533.8155800000002</v>
      </c>
    </row>
    <row r="102" spans="1:18">
      <c r="A102" s="36"/>
      <c r="B102" s="36"/>
      <c r="C102" s="36"/>
      <c r="D102" s="31" t="s">
        <v>143</v>
      </c>
      <c r="E102" s="32">
        <v>716</v>
      </c>
      <c r="F102" s="33">
        <v>0</v>
      </c>
      <c r="G102" s="34">
        <v>0</v>
      </c>
      <c r="H102" s="34">
        <v>0</v>
      </c>
      <c r="I102" s="34">
        <v>0</v>
      </c>
      <c r="J102" s="34">
        <v>0</v>
      </c>
      <c r="K102" s="34">
        <v>0</v>
      </c>
      <c r="L102" s="34">
        <v>0</v>
      </c>
      <c r="M102" s="34">
        <v>0</v>
      </c>
      <c r="N102" s="34">
        <v>0</v>
      </c>
      <c r="O102" s="34">
        <v>0</v>
      </c>
      <c r="P102" s="34">
        <v>0</v>
      </c>
      <c r="Q102" s="34">
        <v>0</v>
      </c>
      <c r="R102" s="35">
        <v>0</v>
      </c>
    </row>
    <row r="103" spans="1:18">
      <c r="A103" s="36"/>
      <c r="B103" s="36"/>
      <c r="C103" s="31" t="s">
        <v>144</v>
      </c>
      <c r="D103" s="31" t="s">
        <v>83</v>
      </c>
      <c r="E103" s="32">
        <v>569</v>
      </c>
      <c r="F103" s="33">
        <v>937.11284000000001</v>
      </c>
      <c r="G103" s="34">
        <v>0</v>
      </c>
      <c r="H103" s="34">
        <v>937.11284000000001</v>
      </c>
      <c r="I103" s="34">
        <v>3876.7756300000001</v>
      </c>
      <c r="J103" s="34">
        <v>0</v>
      </c>
      <c r="K103" s="34">
        <v>3876.7756300000001</v>
      </c>
      <c r="L103" s="34">
        <v>15.1419</v>
      </c>
      <c r="M103" s="34">
        <v>0</v>
      </c>
      <c r="N103" s="34">
        <v>15.1419</v>
      </c>
      <c r="O103" s="34">
        <v>4829.0303700000004</v>
      </c>
      <c r="P103" s="34">
        <v>2056.1905700000002</v>
      </c>
      <c r="Q103" s="34">
        <v>0</v>
      </c>
      <c r="R103" s="35">
        <v>2056.1905700000002</v>
      </c>
    </row>
    <row r="104" spans="1:18">
      <c r="A104" s="36"/>
      <c r="B104" s="36"/>
      <c r="C104" s="36"/>
      <c r="D104" s="31" t="s">
        <v>145</v>
      </c>
      <c r="E104" s="32">
        <v>194</v>
      </c>
      <c r="F104" s="33">
        <v>5657.0521799999997</v>
      </c>
      <c r="G104" s="34">
        <v>0</v>
      </c>
      <c r="H104" s="34">
        <v>5657.0521799999997</v>
      </c>
      <c r="I104" s="34">
        <v>40233.80732</v>
      </c>
      <c r="J104" s="34">
        <v>24.533819999999999</v>
      </c>
      <c r="K104" s="34">
        <v>40258.341140000004</v>
      </c>
      <c r="L104" s="34">
        <v>830.89336000000003</v>
      </c>
      <c r="M104" s="34">
        <v>0.44188</v>
      </c>
      <c r="N104" s="34">
        <v>831.33524</v>
      </c>
      <c r="O104" s="34">
        <v>46746.728560000003</v>
      </c>
      <c r="P104" s="34">
        <v>5708.3292499999998</v>
      </c>
      <c r="Q104" s="34">
        <v>0</v>
      </c>
      <c r="R104" s="35">
        <v>5708.3292499999998</v>
      </c>
    </row>
    <row r="105" spans="1:18">
      <c r="A105" s="36"/>
      <c r="B105" s="36"/>
      <c r="C105" s="36"/>
      <c r="D105" s="31" t="s">
        <v>146</v>
      </c>
      <c r="E105" s="32">
        <v>539</v>
      </c>
      <c r="F105" s="33">
        <v>23.609189999999998</v>
      </c>
      <c r="G105" s="34">
        <v>0</v>
      </c>
      <c r="H105" s="34">
        <v>23.609189999999998</v>
      </c>
      <c r="I105" s="34">
        <v>921.31607999999994</v>
      </c>
      <c r="J105" s="34">
        <v>9.73264</v>
      </c>
      <c r="K105" s="34">
        <v>931.04872</v>
      </c>
      <c r="L105" s="34">
        <v>11.495379999999999</v>
      </c>
      <c r="M105" s="34">
        <v>0</v>
      </c>
      <c r="N105" s="34">
        <v>11.495379999999999</v>
      </c>
      <c r="O105" s="34">
        <v>966.15329000000008</v>
      </c>
      <c r="P105" s="34">
        <v>966.22509000000002</v>
      </c>
      <c r="Q105" s="34">
        <v>0</v>
      </c>
      <c r="R105" s="35">
        <v>966.22509000000002</v>
      </c>
    </row>
    <row r="106" spans="1:18">
      <c r="A106" s="36"/>
      <c r="B106" s="36"/>
      <c r="C106" s="31" t="s">
        <v>147</v>
      </c>
      <c r="D106" s="31" t="s">
        <v>148</v>
      </c>
      <c r="E106" s="32">
        <v>197</v>
      </c>
      <c r="F106" s="33">
        <v>6926.66482</v>
      </c>
      <c r="G106" s="34">
        <v>0</v>
      </c>
      <c r="H106" s="34">
        <v>6926.66482</v>
      </c>
      <c r="I106" s="34">
        <v>22970.934499999999</v>
      </c>
      <c r="J106" s="34">
        <v>5.09985</v>
      </c>
      <c r="K106" s="34">
        <v>22976.034350000002</v>
      </c>
      <c r="L106" s="34">
        <v>636.88499000000002</v>
      </c>
      <c r="M106" s="34">
        <v>0</v>
      </c>
      <c r="N106" s="34">
        <v>636.88499000000002</v>
      </c>
      <c r="O106" s="34">
        <v>30539.584159999999</v>
      </c>
      <c r="P106" s="34">
        <v>10494.71185</v>
      </c>
      <c r="Q106" s="34">
        <v>0</v>
      </c>
      <c r="R106" s="35">
        <v>10494.71185</v>
      </c>
    </row>
    <row r="107" spans="1:18">
      <c r="A107" s="36"/>
      <c r="B107" s="36"/>
      <c r="C107" s="36"/>
      <c r="D107" s="31" t="s">
        <v>149</v>
      </c>
      <c r="E107" s="32">
        <v>718</v>
      </c>
      <c r="F107" s="33">
        <v>366.02471000000003</v>
      </c>
      <c r="G107" s="34">
        <v>0</v>
      </c>
      <c r="H107" s="34">
        <v>366.02471000000003</v>
      </c>
      <c r="I107" s="34">
        <v>1448.8650600000001</v>
      </c>
      <c r="J107" s="34">
        <v>0</v>
      </c>
      <c r="K107" s="34">
        <v>1448.8650600000001</v>
      </c>
      <c r="L107" s="34">
        <v>15.593500000000001</v>
      </c>
      <c r="M107" s="34">
        <v>0</v>
      </c>
      <c r="N107" s="34">
        <v>15.593500000000001</v>
      </c>
      <c r="O107" s="34">
        <v>1830.4832699999999</v>
      </c>
      <c r="P107" s="34">
        <v>1289.9157</v>
      </c>
      <c r="Q107" s="34">
        <v>0</v>
      </c>
      <c r="R107" s="35">
        <v>1289.9157</v>
      </c>
    </row>
    <row r="108" spans="1:18">
      <c r="A108" s="36"/>
      <c r="B108" s="36"/>
      <c r="C108" s="31" t="s">
        <v>150</v>
      </c>
      <c r="D108" s="31" t="s">
        <v>150</v>
      </c>
      <c r="E108" s="32">
        <v>188</v>
      </c>
      <c r="F108" s="33">
        <v>925.68396999999993</v>
      </c>
      <c r="G108" s="34">
        <v>0</v>
      </c>
      <c r="H108" s="34">
        <v>925.68396999999993</v>
      </c>
      <c r="I108" s="34">
        <v>16924.851549999999</v>
      </c>
      <c r="J108" s="34">
        <v>3.7518400000000001</v>
      </c>
      <c r="K108" s="34">
        <v>16928.60339</v>
      </c>
      <c r="L108" s="34">
        <v>218.27530999999999</v>
      </c>
      <c r="M108" s="34">
        <v>0</v>
      </c>
      <c r="N108" s="34">
        <v>218.27530999999999</v>
      </c>
      <c r="O108" s="34">
        <v>18072.562670000003</v>
      </c>
      <c r="P108" s="34">
        <v>9063.6433900000011</v>
      </c>
      <c r="Q108" s="34">
        <v>0</v>
      </c>
      <c r="R108" s="35">
        <v>9063.6433900000011</v>
      </c>
    </row>
    <row r="109" spans="1:18">
      <c r="A109" s="36"/>
      <c r="B109" s="36"/>
      <c r="C109" s="31" t="s">
        <v>151</v>
      </c>
      <c r="D109" s="31" t="s">
        <v>152</v>
      </c>
      <c r="E109" s="32">
        <v>501</v>
      </c>
      <c r="F109" s="33">
        <v>1483.9556</v>
      </c>
      <c r="G109" s="34">
        <v>0</v>
      </c>
      <c r="H109" s="34">
        <v>1483.9556</v>
      </c>
      <c r="I109" s="34">
        <v>11171.890029999999</v>
      </c>
      <c r="J109" s="34">
        <v>3.7200000000000002E-3</v>
      </c>
      <c r="K109" s="34">
        <v>11171.893749999999</v>
      </c>
      <c r="L109" s="34">
        <v>140.68494000000001</v>
      </c>
      <c r="M109" s="34">
        <v>0</v>
      </c>
      <c r="N109" s="34">
        <v>140.68494000000001</v>
      </c>
      <c r="O109" s="34">
        <v>12796.53429</v>
      </c>
      <c r="P109" s="34">
        <v>4233.9332100000001</v>
      </c>
      <c r="Q109" s="34">
        <v>0</v>
      </c>
      <c r="R109" s="35">
        <v>4233.9332100000001</v>
      </c>
    </row>
    <row r="110" spans="1:18">
      <c r="A110" s="36"/>
      <c r="B110" s="36"/>
      <c r="C110" s="31" t="s">
        <v>153</v>
      </c>
      <c r="D110" s="31" t="s">
        <v>154</v>
      </c>
      <c r="E110" s="32">
        <v>498</v>
      </c>
      <c r="F110" s="33">
        <v>1694.18345</v>
      </c>
      <c r="G110" s="34">
        <v>0</v>
      </c>
      <c r="H110" s="34">
        <v>1694.18345</v>
      </c>
      <c r="I110" s="34">
        <v>7712.3217500000001</v>
      </c>
      <c r="J110" s="34">
        <v>8.3373999999999988</v>
      </c>
      <c r="K110" s="34">
        <v>7720.6591500000004</v>
      </c>
      <c r="L110" s="34">
        <v>123.827</v>
      </c>
      <c r="M110" s="34">
        <v>0</v>
      </c>
      <c r="N110" s="34">
        <v>123.827</v>
      </c>
      <c r="O110" s="34">
        <v>9538.6695999999993</v>
      </c>
      <c r="P110" s="34">
        <v>4238.6204800000005</v>
      </c>
      <c r="Q110" s="34">
        <v>0</v>
      </c>
      <c r="R110" s="35">
        <v>4238.6204800000005</v>
      </c>
    </row>
    <row r="111" spans="1:18">
      <c r="A111" s="36"/>
      <c r="B111" s="36"/>
      <c r="C111" s="31" t="s">
        <v>155</v>
      </c>
      <c r="D111" s="31" t="s">
        <v>156</v>
      </c>
      <c r="E111" s="32">
        <v>500</v>
      </c>
      <c r="F111" s="33">
        <v>4069.1299599999998</v>
      </c>
      <c r="G111" s="34">
        <v>0</v>
      </c>
      <c r="H111" s="34">
        <v>4069.1299599999998</v>
      </c>
      <c r="I111" s="34">
        <v>16927.247920000002</v>
      </c>
      <c r="J111" s="34">
        <v>0</v>
      </c>
      <c r="K111" s="34">
        <v>16927.247920000002</v>
      </c>
      <c r="L111" s="34">
        <v>355.31228999999996</v>
      </c>
      <c r="M111" s="34">
        <v>0</v>
      </c>
      <c r="N111" s="34">
        <v>355.31228999999996</v>
      </c>
      <c r="O111" s="34">
        <v>21351.690170000002</v>
      </c>
      <c r="P111" s="34">
        <v>5423.1597499999998</v>
      </c>
      <c r="Q111" s="34">
        <v>0</v>
      </c>
      <c r="R111" s="35">
        <v>5423.1597499999998</v>
      </c>
    </row>
    <row r="112" spans="1:18">
      <c r="A112" s="36"/>
      <c r="B112" s="36"/>
      <c r="C112" s="31" t="s">
        <v>157</v>
      </c>
      <c r="D112" s="31" t="s">
        <v>158</v>
      </c>
      <c r="E112" s="32">
        <v>198</v>
      </c>
      <c r="F112" s="33">
        <v>576.25283999999999</v>
      </c>
      <c r="G112" s="34">
        <v>0</v>
      </c>
      <c r="H112" s="34">
        <v>576.25283999999999</v>
      </c>
      <c r="I112" s="34">
        <v>9179.6597200000015</v>
      </c>
      <c r="J112" s="34">
        <v>14.5093</v>
      </c>
      <c r="K112" s="34">
        <v>9194.1690199999994</v>
      </c>
      <c r="L112" s="34">
        <v>165.37682000000001</v>
      </c>
      <c r="M112" s="34">
        <v>0</v>
      </c>
      <c r="N112" s="34">
        <v>165.37682000000001</v>
      </c>
      <c r="O112" s="34">
        <v>9935.7986799999999</v>
      </c>
      <c r="P112" s="34">
        <v>4503.84663</v>
      </c>
      <c r="Q112" s="34">
        <v>0</v>
      </c>
      <c r="R112" s="35">
        <v>4503.84663</v>
      </c>
    </row>
    <row r="113" spans="1:18">
      <c r="A113" s="36"/>
      <c r="B113" s="36"/>
      <c r="C113" s="31" t="s">
        <v>159</v>
      </c>
      <c r="D113" s="31" t="s">
        <v>159</v>
      </c>
      <c r="E113" s="32">
        <v>509</v>
      </c>
      <c r="F113" s="33">
        <v>1164.6684399999999</v>
      </c>
      <c r="G113" s="34">
        <v>0</v>
      </c>
      <c r="H113" s="34">
        <v>1164.6684399999999</v>
      </c>
      <c r="I113" s="34">
        <v>10318.964669999999</v>
      </c>
      <c r="J113" s="34">
        <v>0</v>
      </c>
      <c r="K113" s="34">
        <v>10318.964669999999</v>
      </c>
      <c r="L113" s="34">
        <v>163.45389</v>
      </c>
      <c r="M113" s="34">
        <v>0</v>
      </c>
      <c r="N113" s="34">
        <v>163.45389</v>
      </c>
      <c r="O113" s="34">
        <v>11647.087</v>
      </c>
      <c r="P113" s="34">
        <v>3902.6241600000003</v>
      </c>
      <c r="Q113" s="34">
        <v>0</v>
      </c>
      <c r="R113" s="35">
        <v>3902.6241600000003</v>
      </c>
    </row>
    <row r="114" spans="1:18">
      <c r="A114" s="36"/>
      <c r="B114" s="31" t="s">
        <v>160</v>
      </c>
      <c r="C114" s="31" t="s">
        <v>161</v>
      </c>
      <c r="D114" s="31" t="s">
        <v>161</v>
      </c>
      <c r="E114" s="32">
        <v>12</v>
      </c>
      <c r="F114" s="33">
        <v>5117.2560300000005</v>
      </c>
      <c r="G114" s="34">
        <v>0</v>
      </c>
      <c r="H114" s="34">
        <v>5117.2560300000005</v>
      </c>
      <c r="I114" s="34">
        <v>23353.45104</v>
      </c>
      <c r="J114" s="34">
        <v>60.812249999999999</v>
      </c>
      <c r="K114" s="34">
        <v>23414.263289999999</v>
      </c>
      <c r="L114" s="34">
        <v>2495.55359</v>
      </c>
      <c r="M114" s="34">
        <v>0.88375000000000004</v>
      </c>
      <c r="N114" s="34">
        <v>2496.4373399999999</v>
      </c>
      <c r="O114" s="34">
        <v>31027.95666</v>
      </c>
      <c r="P114" s="34">
        <v>10016.072990000001</v>
      </c>
      <c r="Q114" s="34">
        <v>0</v>
      </c>
      <c r="R114" s="35">
        <v>10016.072990000001</v>
      </c>
    </row>
    <row r="115" spans="1:18">
      <c r="A115" s="36"/>
      <c r="B115" s="36"/>
      <c r="C115" s="31" t="s">
        <v>160</v>
      </c>
      <c r="D115" s="31" t="s">
        <v>160</v>
      </c>
      <c r="E115" s="32">
        <v>10</v>
      </c>
      <c r="F115" s="33">
        <v>83875.759170000005</v>
      </c>
      <c r="G115" s="34">
        <v>0</v>
      </c>
      <c r="H115" s="34">
        <v>83875.759170000005</v>
      </c>
      <c r="I115" s="34">
        <v>179621.01141000001</v>
      </c>
      <c r="J115" s="34">
        <v>1571.77529</v>
      </c>
      <c r="K115" s="34">
        <v>181192.7867</v>
      </c>
      <c r="L115" s="34">
        <v>60080.966479999995</v>
      </c>
      <c r="M115" s="34">
        <v>12164.87616</v>
      </c>
      <c r="N115" s="34">
        <v>72245.842640000003</v>
      </c>
      <c r="O115" s="34">
        <v>337314.38851000002</v>
      </c>
      <c r="P115" s="34">
        <v>110148.69442</v>
      </c>
      <c r="Q115" s="34">
        <v>0</v>
      </c>
      <c r="R115" s="35">
        <v>110148.69442</v>
      </c>
    </row>
    <row r="116" spans="1:18">
      <c r="A116" s="36"/>
      <c r="B116" s="36"/>
      <c r="C116" s="36"/>
      <c r="D116" s="36"/>
      <c r="E116" s="37">
        <v>808</v>
      </c>
      <c r="F116" s="38">
        <v>6.8079999999999998</v>
      </c>
      <c r="G116" s="39">
        <v>0</v>
      </c>
      <c r="H116" s="39">
        <v>6.8079999999999998</v>
      </c>
      <c r="I116" s="39">
        <v>0.26979999999999998</v>
      </c>
      <c r="J116" s="39">
        <v>0</v>
      </c>
      <c r="K116" s="39">
        <v>0.26979999999999998</v>
      </c>
      <c r="L116" s="39">
        <v>2233.4313900000002</v>
      </c>
      <c r="M116" s="39">
        <v>0</v>
      </c>
      <c r="N116" s="39">
        <v>2233.4313900000002</v>
      </c>
      <c r="O116" s="39">
        <v>2240.5091899999998</v>
      </c>
      <c r="P116" s="39">
        <v>4287.9216100000003</v>
      </c>
      <c r="Q116" s="39">
        <v>0</v>
      </c>
      <c r="R116" s="40">
        <v>4287.9216100000003</v>
      </c>
    </row>
    <row r="117" spans="1:18">
      <c r="A117" s="36"/>
      <c r="B117" s="36"/>
      <c r="C117" s="36"/>
      <c r="D117" s="31" t="s">
        <v>162</v>
      </c>
      <c r="E117" s="32">
        <v>621</v>
      </c>
      <c r="F117" s="33">
        <v>8887.8374800000001</v>
      </c>
      <c r="G117" s="34">
        <v>0</v>
      </c>
      <c r="H117" s="34">
        <v>8887.8374800000001</v>
      </c>
      <c r="I117" s="34">
        <v>32995.394840000001</v>
      </c>
      <c r="J117" s="34">
        <v>81.684550000000002</v>
      </c>
      <c r="K117" s="34">
        <v>33077.079389999999</v>
      </c>
      <c r="L117" s="34">
        <v>2268.9489199999998</v>
      </c>
      <c r="M117" s="34">
        <v>153.65467999999998</v>
      </c>
      <c r="N117" s="34">
        <v>2422.6035999999999</v>
      </c>
      <c r="O117" s="34">
        <v>44387.520469999996</v>
      </c>
      <c r="P117" s="34">
        <v>9097.050369999999</v>
      </c>
      <c r="Q117" s="34">
        <v>0</v>
      </c>
      <c r="R117" s="35">
        <v>9097.050369999999</v>
      </c>
    </row>
    <row r="118" spans="1:18">
      <c r="A118" s="36"/>
      <c r="B118" s="36"/>
      <c r="C118" s="31" t="s">
        <v>163</v>
      </c>
      <c r="D118" s="31" t="s">
        <v>163</v>
      </c>
      <c r="E118" s="32">
        <v>13</v>
      </c>
      <c r="F118" s="33">
        <v>15986.880070000001</v>
      </c>
      <c r="G118" s="34">
        <v>0</v>
      </c>
      <c r="H118" s="34">
        <v>15986.880070000001</v>
      </c>
      <c r="I118" s="34">
        <v>34724.213939999994</v>
      </c>
      <c r="J118" s="34">
        <v>248.63949</v>
      </c>
      <c r="K118" s="34">
        <v>34972.853430000003</v>
      </c>
      <c r="L118" s="34">
        <v>1670.5315700000001</v>
      </c>
      <c r="M118" s="34">
        <v>0</v>
      </c>
      <c r="N118" s="34">
        <v>1670.5315700000001</v>
      </c>
      <c r="O118" s="34">
        <v>52630.265070000001</v>
      </c>
      <c r="P118" s="34">
        <v>25355.567890000002</v>
      </c>
      <c r="Q118" s="34">
        <v>0</v>
      </c>
      <c r="R118" s="35">
        <v>25355.567890000002</v>
      </c>
    </row>
    <row r="119" spans="1:18">
      <c r="A119" s="36"/>
      <c r="B119" s="36"/>
      <c r="C119" s="36"/>
      <c r="D119" s="31" t="s">
        <v>164</v>
      </c>
      <c r="E119" s="32">
        <v>637</v>
      </c>
      <c r="F119" s="33">
        <v>6.7213199999999995</v>
      </c>
      <c r="G119" s="34">
        <v>0</v>
      </c>
      <c r="H119" s="34">
        <v>6.7213199999999995</v>
      </c>
      <c r="I119" s="34">
        <v>1214.83556</v>
      </c>
      <c r="J119" s="34">
        <v>0</v>
      </c>
      <c r="K119" s="34">
        <v>1214.83556</v>
      </c>
      <c r="L119" s="34">
        <v>18.946999999999999</v>
      </c>
      <c r="M119" s="34">
        <v>0</v>
      </c>
      <c r="N119" s="34">
        <v>18.946999999999999</v>
      </c>
      <c r="O119" s="34">
        <v>1240.50388</v>
      </c>
      <c r="P119" s="34">
        <v>539.16941000000008</v>
      </c>
      <c r="Q119" s="34">
        <v>0</v>
      </c>
      <c r="R119" s="35">
        <v>539.16941000000008</v>
      </c>
    </row>
    <row r="120" spans="1:18">
      <c r="A120" s="36"/>
      <c r="B120" s="36"/>
      <c r="C120" s="31" t="s">
        <v>165</v>
      </c>
      <c r="D120" s="31" t="s">
        <v>165</v>
      </c>
      <c r="E120" s="32">
        <v>24</v>
      </c>
      <c r="F120" s="33">
        <v>13901.86543</v>
      </c>
      <c r="G120" s="34">
        <v>0</v>
      </c>
      <c r="H120" s="34">
        <v>13901.86543</v>
      </c>
      <c r="I120" s="34">
        <v>72005.148159999997</v>
      </c>
      <c r="J120" s="34">
        <v>125.78613</v>
      </c>
      <c r="K120" s="34">
        <v>72130.934290000005</v>
      </c>
      <c r="L120" s="34">
        <v>15767.98083</v>
      </c>
      <c r="M120" s="34">
        <v>25.56512</v>
      </c>
      <c r="N120" s="34">
        <v>15793.54595</v>
      </c>
      <c r="O120" s="34">
        <v>101826.34567</v>
      </c>
      <c r="P120" s="34">
        <v>40273.944510000001</v>
      </c>
      <c r="Q120" s="34">
        <v>0</v>
      </c>
      <c r="R120" s="35">
        <v>40273.944510000001</v>
      </c>
    </row>
    <row r="121" spans="1:18">
      <c r="A121" s="36"/>
      <c r="B121" s="36"/>
      <c r="C121" s="36"/>
      <c r="D121" s="31" t="s">
        <v>166</v>
      </c>
      <c r="E121" s="32">
        <v>607</v>
      </c>
      <c r="F121" s="33">
        <v>115.43276</v>
      </c>
      <c r="G121" s="34">
        <v>0</v>
      </c>
      <c r="H121" s="34">
        <v>115.43276</v>
      </c>
      <c r="I121" s="34">
        <v>392.12910999999997</v>
      </c>
      <c r="J121" s="34">
        <v>0</v>
      </c>
      <c r="K121" s="34">
        <v>392.12910999999997</v>
      </c>
      <c r="L121" s="34">
        <v>31.506700000000002</v>
      </c>
      <c r="M121" s="34">
        <v>0</v>
      </c>
      <c r="N121" s="34">
        <v>31.506700000000002</v>
      </c>
      <c r="O121" s="34">
        <v>539.06856999999991</v>
      </c>
      <c r="P121" s="34">
        <v>38.681260000000002</v>
      </c>
      <c r="Q121" s="34">
        <v>0</v>
      </c>
      <c r="R121" s="35">
        <v>38.681260000000002</v>
      </c>
    </row>
    <row r="122" spans="1:18">
      <c r="A122" s="36"/>
      <c r="B122" s="36"/>
      <c r="C122" s="36"/>
      <c r="D122" s="31" t="s">
        <v>167</v>
      </c>
      <c r="E122" s="32">
        <v>30</v>
      </c>
      <c r="F122" s="33">
        <v>614.12851000000001</v>
      </c>
      <c r="G122" s="34">
        <v>0</v>
      </c>
      <c r="H122" s="34">
        <v>614.12851000000001</v>
      </c>
      <c r="I122" s="34">
        <v>3981.0504500000002</v>
      </c>
      <c r="J122" s="34">
        <v>0</v>
      </c>
      <c r="K122" s="34">
        <v>3981.0504500000002</v>
      </c>
      <c r="L122" s="34">
        <v>171.35119</v>
      </c>
      <c r="M122" s="34">
        <v>0</v>
      </c>
      <c r="N122" s="34">
        <v>171.35119</v>
      </c>
      <c r="O122" s="34">
        <v>4766.5301500000005</v>
      </c>
      <c r="P122" s="34">
        <v>2608.8353099999999</v>
      </c>
      <c r="Q122" s="34">
        <v>0</v>
      </c>
      <c r="R122" s="35">
        <v>2608.8353099999999</v>
      </c>
    </row>
    <row r="123" spans="1:18">
      <c r="A123" s="36"/>
      <c r="B123" s="36"/>
      <c r="C123" s="36"/>
      <c r="D123" s="31" t="s">
        <v>168</v>
      </c>
      <c r="E123" s="32">
        <v>26</v>
      </c>
      <c r="F123" s="33">
        <v>156.47791000000001</v>
      </c>
      <c r="G123" s="34">
        <v>0</v>
      </c>
      <c r="H123" s="34">
        <v>156.47791000000001</v>
      </c>
      <c r="I123" s="34">
        <v>2885.0492100000001</v>
      </c>
      <c r="J123" s="34">
        <v>0.60730999999999991</v>
      </c>
      <c r="K123" s="34">
        <v>2885.65652</v>
      </c>
      <c r="L123" s="34">
        <v>75.779859999999999</v>
      </c>
      <c r="M123" s="34">
        <v>0</v>
      </c>
      <c r="N123" s="34">
        <v>75.779859999999999</v>
      </c>
      <c r="O123" s="34">
        <v>3117.9142900000002</v>
      </c>
      <c r="P123" s="34">
        <v>1094.4795200000001</v>
      </c>
      <c r="Q123" s="34">
        <v>0</v>
      </c>
      <c r="R123" s="35">
        <v>1094.4795200000001</v>
      </c>
    </row>
    <row r="124" spans="1:18">
      <c r="A124" s="36"/>
      <c r="B124" s="36"/>
      <c r="C124" s="31" t="s">
        <v>169</v>
      </c>
      <c r="D124" s="31" t="s">
        <v>170</v>
      </c>
      <c r="E124" s="32">
        <v>17</v>
      </c>
      <c r="F124" s="33">
        <v>177.20784</v>
      </c>
      <c r="G124" s="34">
        <v>0</v>
      </c>
      <c r="H124" s="34">
        <v>177.20784</v>
      </c>
      <c r="I124" s="34">
        <v>4676.7876399999996</v>
      </c>
      <c r="J124" s="34">
        <v>0.36381999999999998</v>
      </c>
      <c r="K124" s="34">
        <v>4677.15146</v>
      </c>
      <c r="L124" s="34">
        <v>170.65115</v>
      </c>
      <c r="M124" s="34">
        <v>0</v>
      </c>
      <c r="N124" s="34">
        <v>170.65115</v>
      </c>
      <c r="O124" s="34">
        <v>5025.0104499999998</v>
      </c>
      <c r="P124" s="34">
        <v>2313.8024799999998</v>
      </c>
      <c r="Q124" s="34">
        <v>0</v>
      </c>
      <c r="R124" s="35">
        <v>2313.8024799999998</v>
      </c>
    </row>
    <row r="125" spans="1:18">
      <c r="A125" s="36"/>
      <c r="B125" s="36"/>
      <c r="C125" s="36"/>
      <c r="D125" s="31" t="s">
        <v>169</v>
      </c>
      <c r="E125" s="32">
        <v>15</v>
      </c>
      <c r="F125" s="33">
        <v>897.34037999999998</v>
      </c>
      <c r="G125" s="34">
        <v>0</v>
      </c>
      <c r="H125" s="34">
        <v>897.34037999999998</v>
      </c>
      <c r="I125" s="34">
        <v>14511.913619999999</v>
      </c>
      <c r="J125" s="34">
        <v>2.068E-2</v>
      </c>
      <c r="K125" s="34">
        <v>14511.934300000001</v>
      </c>
      <c r="L125" s="34">
        <v>159.62967</v>
      </c>
      <c r="M125" s="34">
        <v>0</v>
      </c>
      <c r="N125" s="34">
        <v>159.62967</v>
      </c>
      <c r="O125" s="34">
        <v>15568.904349999999</v>
      </c>
      <c r="P125" s="34">
        <v>3713.22669</v>
      </c>
      <c r="Q125" s="34">
        <v>0</v>
      </c>
      <c r="R125" s="35">
        <v>3713.22669</v>
      </c>
    </row>
    <row r="126" spans="1:18">
      <c r="A126" s="36"/>
      <c r="B126" s="36"/>
      <c r="C126" s="36"/>
      <c r="D126" s="31" t="s">
        <v>171</v>
      </c>
      <c r="E126" s="32">
        <v>18</v>
      </c>
      <c r="F126" s="33">
        <v>273.70598999999999</v>
      </c>
      <c r="G126" s="34">
        <v>0</v>
      </c>
      <c r="H126" s="34">
        <v>273.70598999999999</v>
      </c>
      <c r="I126" s="34">
        <v>3596.8086899999998</v>
      </c>
      <c r="J126" s="34">
        <v>2.7899999999999999E-3</v>
      </c>
      <c r="K126" s="34">
        <v>3596.8114799999998</v>
      </c>
      <c r="L126" s="34">
        <v>85.833799999999997</v>
      </c>
      <c r="M126" s="34">
        <v>0</v>
      </c>
      <c r="N126" s="34">
        <v>85.833799999999997</v>
      </c>
      <c r="O126" s="34">
        <v>3956.3512700000001</v>
      </c>
      <c r="P126" s="34">
        <v>3961.9290599999999</v>
      </c>
      <c r="Q126" s="34">
        <v>0</v>
      </c>
      <c r="R126" s="35">
        <v>3961.9290599999999</v>
      </c>
    </row>
    <row r="127" spans="1:18">
      <c r="A127" s="36"/>
      <c r="B127" s="36"/>
      <c r="C127" s="31" t="s">
        <v>172</v>
      </c>
      <c r="D127" s="31" t="s">
        <v>172</v>
      </c>
      <c r="E127" s="32">
        <v>19</v>
      </c>
      <c r="F127" s="33">
        <v>11269.531060000001</v>
      </c>
      <c r="G127" s="34">
        <v>0</v>
      </c>
      <c r="H127" s="34">
        <v>11269.531060000001</v>
      </c>
      <c r="I127" s="34">
        <v>57647.529829999999</v>
      </c>
      <c r="J127" s="34">
        <v>37.511580000000002</v>
      </c>
      <c r="K127" s="34">
        <v>57685.041409999998</v>
      </c>
      <c r="L127" s="34">
        <v>2754.2347400000003</v>
      </c>
      <c r="M127" s="34">
        <v>71.0535</v>
      </c>
      <c r="N127" s="34">
        <v>2825.2882400000003</v>
      </c>
      <c r="O127" s="34">
        <v>71779.860709999994</v>
      </c>
      <c r="P127" s="34">
        <v>22728.731909999999</v>
      </c>
      <c r="Q127" s="34">
        <v>0</v>
      </c>
      <c r="R127" s="35">
        <v>22728.731909999999</v>
      </c>
    </row>
    <row r="128" spans="1:18">
      <c r="A128" s="36"/>
      <c r="B128" s="36"/>
      <c r="C128" s="36"/>
      <c r="D128" s="31" t="s">
        <v>173</v>
      </c>
      <c r="E128" s="32">
        <v>592</v>
      </c>
      <c r="F128" s="33">
        <v>2788.0324000000001</v>
      </c>
      <c r="G128" s="34">
        <v>0</v>
      </c>
      <c r="H128" s="34">
        <v>2788.0324000000001</v>
      </c>
      <c r="I128" s="34">
        <v>3012.3996499999998</v>
      </c>
      <c r="J128" s="34">
        <v>0</v>
      </c>
      <c r="K128" s="34">
        <v>3012.3996499999998</v>
      </c>
      <c r="L128" s="34">
        <v>72.432640000000006</v>
      </c>
      <c r="M128" s="34">
        <v>0</v>
      </c>
      <c r="N128" s="34">
        <v>72.432640000000006</v>
      </c>
      <c r="O128" s="34">
        <v>5872.8646900000003</v>
      </c>
      <c r="P128" s="34">
        <v>2356.9508599999999</v>
      </c>
      <c r="Q128" s="34">
        <v>0</v>
      </c>
      <c r="R128" s="35">
        <v>2356.9508599999999</v>
      </c>
    </row>
    <row r="129" spans="1:18">
      <c r="A129" s="36"/>
      <c r="B129" s="36"/>
      <c r="C129" s="36"/>
      <c r="D129" s="31" t="s">
        <v>174</v>
      </c>
      <c r="E129" s="32">
        <v>22</v>
      </c>
      <c r="F129" s="33">
        <v>27.48237</v>
      </c>
      <c r="G129" s="34">
        <v>0</v>
      </c>
      <c r="H129" s="34">
        <v>27.48237</v>
      </c>
      <c r="I129" s="34">
        <v>4553.0161500000004</v>
      </c>
      <c r="J129" s="34">
        <v>0</v>
      </c>
      <c r="K129" s="34">
        <v>4553.0161500000004</v>
      </c>
      <c r="L129" s="34">
        <v>11.630870000000002</v>
      </c>
      <c r="M129" s="34">
        <v>0</v>
      </c>
      <c r="N129" s="34">
        <v>11.630870000000002</v>
      </c>
      <c r="O129" s="34">
        <v>4592.1293900000001</v>
      </c>
      <c r="P129" s="34">
        <v>1833.07609</v>
      </c>
      <c r="Q129" s="34">
        <v>0</v>
      </c>
      <c r="R129" s="35">
        <v>1833.07609</v>
      </c>
    </row>
    <row r="130" spans="1:18">
      <c r="A130" s="36"/>
      <c r="B130" s="36"/>
      <c r="C130" s="36"/>
      <c r="D130" s="31" t="s">
        <v>175</v>
      </c>
      <c r="E130" s="32">
        <v>23</v>
      </c>
      <c r="F130" s="33">
        <v>922.89599999999996</v>
      </c>
      <c r="G130" s="34">
        <v>0</v>
      </c>
      <c r="H130" s="34">
        <v>922.89599999999996</v>
      </c>
      <c r="I130" s="34">
        <v>4385.6612699999996</v>
      </c>
      <c r="J130" s="34">
        <v>0</v>
      </c>
      <c r="K130" s="34">
        <v>4385.6612699999996</v>
      </c>
      <c r="L130" s="34">
        <v>64.463179999999994</v>
      </c>
      <c r="M130" s="34">
        <v>0</v>
      </c>
      <c r="N130" s="34">
        <v>64.463179999999994</v>
      </c>
      <c r="O130" s="34">
        <v>5373.02045</v>
      </c>
      <c r="P130" s="34">
        <v>1787.77259</v>
      </c>
      <c r="Q130" s="34">
        <v>0</v>
      </c>
      <c r="R130" s="35">
        <v>1787.77259</v>
      </c>
    </row>
    <row r="131" spans="1:18">
      <c r="A131" s="36"/>
      <c r="B131" s="36"/>
      <c r="C131" s="31" t="s">
        <v>176</v>
      </c>
      <c r="D131" s="31" t="s">
        <v>177</v>
      </c>
      <c r="E131" s="32">
        <v>32</v>
      </c>
      <c r="F131" s="33">
        <v>5984.0280599999996</v>
      </c>
      <c r="G131" s="34">
        <v>0</v>
      </c>
      <c r="H131" s="34">
        <v>5984.0280599999996</v>
      </c>
      <c r="I131" s="34">
        <v>14443.036249999999</v>
      </c>
      <c r="J131" s="34">
        <v>8.7827000000000002</v>
      </c>
      <c r="K131" s="34">
        <v>14451.818949999999</v>
      </c>
      <c r="L131" s="34">
        <v>1631.9879699999999</v>
      </c>
      <c r="M131" s="34">
        <v>35.35</v>
      </c>
      <c r="N131" s="34">
        <v>1667.33797</v>
      </c>
      <c r="O131" s="34">
        <v>22103.184980000002</v>
      </c>
      <c r="P131" s="34">
        <v>8730.4462600000006</v>
      </c>
      <c r="Q131" s="34">
        <v>0</v>
      </c>
      <c r="R131" s="35">
        <v>8730.4462600000006</v>
      </c>
    </row>
    <row r="132" spans="1:18">
      <c r="A132" s="36"/>
      <c r="B132" s="36"/>
      <c r="C132" s="36"/>
      <c r="D132" s="31" t="s">
        <v>176</v>
      </c>
      <c r="E132" s="32">
        <v>33</v>
      </c>
      <c r="F132" s="33">
        <v>400.14571999999998</v>
      </c>
      <c r="G132" s="34">
        <v>0</v>
      </c>
      <c r="H132" s="34">
        <v>400.14571999999998</v>
      </c>
      <c r="I132" s="34">
        <v>12419.149369999999</v>
      </c>
      <c r="J132" s="34">
        <v>30.109330000000003</v>
      </c>
      <c r="K132" s="34">
        <v>12449.258699999998</v>
      </c>
      <c r="L132" s="34">
        <v>191.25570999999999</v>
      </c>
      <c r="M132" s="34">
        <v>0</v>
      </c>
      <c r="N132" s="34">
        <v>191.25570999999999</v>
      </c>
      <c r="O132" s="34">
        <v>13040.66013</v>
      </c>
      <c r="P132" s="34">
        <v>2102.5889200000001</v>
      </c>
      <c r="Q132" s="34">
        <v>0</v>
      </c>
      <c r="R132" s="35">
        <v>2102.5889200000001</v>
      </c>
    </row>
    <row r="133" spans="1:18">
      <c r="A133" s="36"/>
      <c r="B133" s="36"/>
      <c r="C133" s="31" t="s">
        <v>178</v>
      </c>
      <c r="D133" s="31" t="s">
        <v>178</v>
      </c>
      <c r="E133" s="32">
        <v>34</v>
      </c>
      <c r="F133" s="33">
        <v>47061.582249999999</v>
      </c>
      <c r="G133" s="34">
        <v>0</v>
      </c>
      <c r="H133" s="34">
        <v>47061.582249999999</v>
      </c>
      <c r="I133" s="34">
        <v>74833.182589999997</v>
      </c>
      <c r="J133" s="34">
        <v>52.71284</v>
      </c>
      <c r="K133" s="34">
        <v>74885.895430000004</v>
      </c>
      <c r="L133" s="34">
        <v>11497.444449999999</v>
      </c>
      <c r="M133" s="34">
        <v>1392.9081000000001</v>
      </c>
      <c r="N133" s="34">
        <v>12890.352550000001</v>
      </c>
      <c r="O133" s="34">
        <v>134837.83022999999</v>
      </c>
      <c r="P133" s="34">
        <v>74895.322480000003</v>
      </c>
      <c r="Q133" s="34">
        <v>0</v>
      </c>
      <c r="R133" s="35">
        <v>74895.322480000003</v>
      </c>
    </row>
    <row r="134" spans="1:18">
      <c r="A134" s="36"/>
      <c r="B134" s="36"/>
      <c r="C134" s="36"/>
      <c r="D134" s="31" t="s">
        <v>179</v>
      </c>
      <c r="E134" s="32">
        <v>503</v>
      </c>
      <c r="F134" s="33">
        <v>288.50848999999999</v>
      </c>
      <c r="G134" s="34">
        <v>0</v>
      </c>
      <c r="H134" s="34">
        <v>288.50848999999999</v>
      </c>
      <c r="I134" s="34">
        <v>15772.920050000001</v>
      </c>
      <c r="J134" s="34">
        <v>1.2700000000000001E-3</v>
      </c>
      <c r="K134" s="34">
        <v>15772.921319999999</v>
      </c>
      <c r="L134" s="34">
        <v>225.83117000000001</v>
      </c>
      <c r="M134" s="34">
        <v>0</v>
      </c>
      <c r="N134" s="34">
        <v>225.83117000000001</v>
      </c>
      <c r="O134" s="34">
        <v>16287.260980000001</v>
      </c>
      <c r="P134" s="34">
        <v>5225.2815300000002</v>
      </c>
      <c r="Q134" s="34">
        <v>0</v>
      </c>
      <c r="R134" s="35">
        <v>5225.2815300000002</v>
      </c>
    </row>
    <row r="135" spans="1:18">
      <c r="A135" s="36"/>
      <c r="B135" s="36"/>
      <c r="C135" s="36"/>
      <c r="D135" s="31" t="s">
        <v>180</v>
      </c>
      <c r="E135" s="32">
        <v>751</v>
      </c>
      <c r="F135" s="33">
        <v>99.928710000000009</v>
      </c>
      <c r="G135" s="34">
        <v>0</v>
      </c>
      <c r="H135" s="34">
        <v>99.928710000000009</v>
      </c>
      <c r="I135" s="34">
        <v>3570.7617</v>
      </c>
      <c r="J135" s="34">
        <v>0</v>
      </c>
      <c r="K135" s="34">
        <v>3570.7617</v>
      </c>
      <c r="L135" s="34">
        <v>72.201669999999993</v>
      </c>
      <c r="M135" s="34">
        <v>0</v>
      </c>
      <c r="N135" s="34">
        <v>72.201669999999993</v>
      </c>
      <c r="O135" s="34">
        <v>3742.8920800000001</v>
      </c>
      <c r="P135" s="34">
        <v>1884.9059099999999</v>
      </c>
      <c r="Q135" s="34">
        <v>0</v>
      </c>
      <c r="R135" s="35">
        <v>1884.9059099999999</v>
      </c>
    </row>
    <row r="136" spans="1:18">
      <c r="A136" s="36"/>
      <c r="B136" s="36"/>
      <c r="C136" s="31" t="s">
        <v>181</v>
      </c>
      <c r="D136" s="31" t="s">
        <v>181</v>
      </c>
      <c r="E136" s="32">
        <v>40</v>
      </c>
      <c r="F136" s="33">
        <v>3805.5214700000001</v>
      </c>
      <c r="G136" s="34">
        <v>0</v>
      </c>
      <c r="H136" s="34">
        <v>3805.5214700000001</v>
      </c>
      <c r="I136" s="34">
        <v>30773.480520000001</v>
      </c>
      <c r="J136" s="34">
        <v>0.38061</v>
      </c>
      <c r="K136" s="34">
        <v>30773.861129999998</v>
      </c>
      <c r="L136" s="34">
        <v>1896.4856499999999</v>
      </c>
      <c r="M136" s="34">
        <v>0</v>
      </c>
      <c r="N136" s="34">
        <v>1896.4856499999999</v>
      </c>
      <c r="O136" s="34">
        <v>36475.86825</v>
      </c>
      <c r="P136" s="34">
        <v>15068.55186</v>
      </c>
      <c r="Q136" s="34">
        <v>0</v>
      </c>
      <c r="R136" s="35">
        <v>15068.55186</v>
      </c>
    </row>
    <row r="137" spans="1:18">
      <c r="A137" s="36"/>
      <c r="B137" s="36"/>
      <c r="C137" s="36"/>
      <c r="D137" s="31" t="s">
        <v>182</v>
      </c>
      <c r="E137" s="32">
        <v>696</v>
      </c>
      <c r="F137" s="33">
        <v>120.05689</v>
      </c>
      <c r="G137" s="34">
        <v>0</v>
      </c>
      <c r="H137" s="34">
        <v>120.05689</v>
      </c>
      <c r="I137" s="34">
        <v>2172.5079000000001</v>
      </c>
      <c r="J137" s="34">
        <v>0</v>
      </c>
      <c r="K137" s="34">
        <v>2172.5079000000001</v>
      </c>
      <c r="L137" s="34">
        <v>80.978359999999995</v>
      </c>
      <c r="M137" s="34">
        <v>0</v>
      </c>
      <c r="N137" s="34">
        <v>80.978359999999995</v>
      </c>
      <c r="O137" s="34">
        <v>2373.54315</v>
      </c>
      <c r="P137" s="34">
        <v>3610.8300899999999</v>
      </c>
      <c r="Q137" s="34">
        <v>0</v>
      </c>
      <c r="R137" s="35">
        <v>3610.8300899999999</v>
      </c>
    </row>
    <row r="138" spans="1:18">
      <c r="A138" s="36"/>
      <c r="B138" s="36"/>
      <c r="C138" s="31" t="s">
        <v>61</v>
      </c>
      <c r="D138" s="31" t="s">
        <v>183</v>
      </c>
      <c r="E138" s="32">
        <v>43</v>
      </c>
      <c r="F138" s="33">
        <v>2231.7407899999998</v>
      </c>
      <c r="G138" s="34">
        <v>0</v>
      </c>
      <c r="H138" s="34">
        <v>2231.7407899999998</v>
      </c>
      <c r="I138" s="34">
        <v>18977.093739999997</v>
      </c>
      <c r="J138" s="34">
        <v>0.36013999999999996</v>
      </c>
      <c r="K138" s="34">
        <v>18977.453879999997</v>
      </c>
      <c r="L138" s="34">
        <v>580.89145999999994</v>
      </c>
      <c r="M138" s="34">
        <v>0.48782999999999999</v>
      </c>
      <c r="N138" s="34">
        <v>581.37929000000008</v>
      </c>
      <c r="O138" s="34">
        <v>21790.573960000002</v>
      </c>
      <c r="P138" s="34">
        <v>8343.1513599999998</v>
      </c>
      <c r="Q138" s="34">
        <v>0</v>
      </c>
      <c r="R138" s="35">
        <v>8343.1513599999998</v>
      </c>
    </row>
    <row r="139" spans="1:18">
      <c r="A139" s="36"/>
      <c r="B139" s="36"/>
      <c r="C139" s="31" t="s">
        <v>184</v>
      </c>
      <c r="D139" s="31" t="s">
        <v>184</v>
      </c>
      <c r="E139" s="32">
        <v>41</v>
      </c>
      <c r="F139" s="33">
        <v>562.99594999999999</v>
      </c>
      <c r="G139" s="34">
        <v>0</v>
      </c>
      <c r="H139" s="34">
        <v>562.99594999999999</v>
      </c>
      <c r="I139" s="34">
        <v>11207.83692</v>
      </c>
      <c r="J139" s="34">
        <v>18.23254</v>
      </c>
      <c r="K139" s="34">
        <v>11226.069460000001</v>
      </c>
      <c r="L139" s="34">
        <v>251.85310000000001</v>
      </c>
      <c r="M139" s="34">
        <v>0</v>
      </c>
      <c r="N139" s="34">
        <v>251.85310000000001</v>
      </c>
      <c r="O139" s="34">
        <v>12040.91851</v>
      </c>
      <c r="P139" s="34">
        <v>4531.8415400000004</v>
      </c>
      <c r="Q139" s="34">
        <v>0</v>
      </c>
      <c r="R139" s="35">
        <v>4531.8415400000004</v>
      </c>
    </row>
    <row r="140" spans="1:18">
      <c r="A140" s="36"/>
      <c r="B140" s="36"/>
      <c r="C140" s="31" t="s">
        <v>140</v>
      </c>
      <c r="D140" s="31" t="s">
        <v>140</v>
      </c>
      <c r="E140" s="32">
        <v>38</v>
      </c>
      <c r="F140" s="33">
        <v>2806.1825800000001</v>
      </c>
      <c r="G140" s="34">
        <v>0</v>
      </c>
      <c r="H140" s="34">
        <v>2806.1825800000001</v>
      </c>
      <c r="I140" s="34">
        <v>13030.45112</v>
      </c>
      <c r="J140" s="34">
        <v>0</v>
      </c>
      <c r="K140" s="34">
        <v>13030.45112</v>
      </c>
      <c r="L140" s="34">
        <v>387.72048000000001</v>
      </c>
      <c r="M140" s="34">
        <v>0</v>
      </c>
      <c r="N140" s="34">
        <v>387.72048000000001</v>
      </c>
      <c r="O140" s="34">
        <v>16224.35418</v>
      </c>
      <c r="P140" s="34">
        <v>4088.0254</v>
      </c>
      <c r="Q140" s="34">
        <v>0</v>
      </c>
      <c r="R140" s="35">
        <v>4088.0254</v>
      </c>
    </row>
    <row r="141" spans="1:18">
      <c r="A141" s="36"/>
      <c r="B141" s="36"/>
      <c r="C141" s="36"/>
      <c r="D141" s="31" t="s">
        <v>185</v>
      </c>
      <c r="E141" s="32">
        <v>588</v>
      </c>
      <c r="F141" s="33">
        <v>86.85260000000001</v>
      </c>
      <c r="G141" s="34">
        <v>0</v>
      </c>
      <c r="H141" s="34">
        <v>86.85260000000001</v>
      </c>
      <c r="I141" s="34">
        <v>2946.0366600000002</v>
      </c>
      <c r="J141" s="34">
        <v>0.35357</v>
      </c>
      <c r="K141" s="34">
        <v>2946.39023</v>
      </c>
      <c r="L141" s="34">
        <v>118.65128999999999</v>
      </c>
      <c r="M141" s="34">
        <v>0</v>
      </c>
      <c r="N141" s="34">
        <v>118.65128999999999</v>
      </c>
      <c r="O141" s="34">
        <v>3151.8941199999999</v>
      </c>
      <c r="P141" s="34">
        <v>862.00973999999997</v>
      </c>
      <c r="Q141" s="34">
        <v>0</v>
      </c>
      <c r="R141" s="35">
        <v>862.00973999999997</v>
      </c>
    </row>
    <row r="142" spans="1:18">
      <c r="A142" s="36"/>
      <c r="B142" s="36"/>
      <c r="C142" s="36"/>
      <c r="D142" s="31" t="s">
        <v>186</v>
      </c>
      <c r="E142" s="32">
        <v>39</v>
      </c>
      <c r="F142" s="33">
        <v>137.03298000000001</v>
      </c>
      <c r="G142" s="34">
        <v>0</v>
      </c>
      <c r="H142" s="34">
        <v>137.03298000000001</v>
      </c>
      <c r="I142" s="34">
        <v>1522.60655</v>
      </c>
      <c r="J142" s="34">
        <v>0</v>
      </c>
      <c r="K142" s="34">
        <v>1522.60655</v>
      </c>
      <c r="L142" s="34">
        <v>117.91117</v>
      </c>
      <c r="M142" s="34">
        <v>0</v>
      </c>
      <c r="N142" s="34">
        <v>117.91117</v>
      </c>
      <c r="O142" s="34">
        <v>1777.5507</v>
      </c>
      <c r="P142" s="34">
        <v>1673.1583700000001</v>
      </c>
      <c r="Q142" s="34">
        <v>0</v>
      </c>
      <c r="R142" s="35">
        <v>1673.1583700000001</v>
      </c>
    </row>
    <row r="143" spans="1:18">
      <c r="A143" s="36"/>
      <c r="B143" s="36"/>
      <c r="C143" s="31" t="s">
        <v>187</v>
      </c>
      <c r="D143" s="31" t="s">
        <v>187</v>
      </c>
      <c r="E143" s="32">
        <v>36</v>
      </c>
      <c r="F143" s="33">
        <v>2822.6362200000003</v>
      </c>
      <c r="G143" s="34">
        <v>0</v>
      </c>
      <c r="H143" s="34">
        <v>2822.6362200000003</v>
      </c>
      <c r="I143" s="34">
        <v>19192.572920000002</v>
      </c>
      <c r="J143" s="34">
        <v>6.1500000000000001E-3</v>
      </c>
      <c r="K143" s="34">
        <v>19192.57907</v>
      </c>
      <c r="L143" s="34">
        <v>830.77412000000004</v>
      </c>
      <c r="M143" s="34">
        <v>0</v>
      </c>
      <c r="N143" s="34">
        <v>830.77412000000004</v>
      </c>
      <c r="O143" s="34">
        <v>22845.989410000002</v>
      </c>
      <c r="P143" s="34">
        <v>6073.11157</v>
      </c>
      <c r="Q143" s="34">
        <v>0</v>
      </c>
      <c r="R143" s="35">
        <v>6073.11157</v>
      </c>
    </row>
    <row r="144" spans="1:18">
      <c r="A144" s="36"/>
      <c r="B144" s="36"/>
      <c r="C144" s="36"/>
      <c r="D144" s="31" t="s">
        <v>188</v>
      </c>
      <c r="E144" s="32">
        <v>466</v>
      </c>
      <c r="F144" s="33">
        <v>86.160910000000001</v>
      </c>
      <c r="G144" s="34">
        <v>0</v>
      </c>
      <c r="H144" s="34">
        <v>86.160910000000001</v>
      </c>
      <c r="I144" s="34">
        <v>2581.5716899999998</v>
      </c>
      <c r="J144" s="34">
        <v>2.5678899999999998</v>
      </c>
      <c r="K144" s="34">
        <v>2584.13958</v>
      </c>
      <c r="L144" s="34">
        <v>4.1562299999999999</v>
      </c>
      <c r="M144" s="34">
        <v>0</v>
      </c>
      <c r="N144" s="34">
        <v>4.1562299999999999</v>
      </c>
      <c r="O144" s="34">
        <v>2674.4567200000001</v>
      </c>
      <c r="P144" s="34">
        <v>1388.5875000000001</v>
      </c>
      <c r="Q144" s="34">
        <v>0</v>
      </c>
      <c r="R144" s="35">
        <v>1388.5875000000001</v>
      </c>
    </row>
    <row r="145" spans="1:18">
      <c r="A145" s="36"/>
      <c r="B145" s="36"/>
      <c r="C145" s="36"/>
      <c r="D145" s="31" t="s">
        <v>189</v>
      </c>
      <c r="E145" s="32">
        <v>589</v>
      </c>
      <c r="F145" s="33">
        <v>28231.375769999999</v>
      </c>
      <c r="G145" s="34">
        <v>0</v>
      </c>
      <c r="H145" s="34">
        <v>28231.375769999999</v>
      </c>
      <c r="I145" s="34">
        <v>103169.54593000001</v>
      </c>
      <c r="J145" s="34">
        <v>751.50907999999993</v>
      </c>
      <c r="K145" s="34">
        <v>103921.05501000001</v>
      </c>
      <c r="L145" s="34">
        <v>92356.392519999994</v>
      </c>
      <c r="M145" s="34">
        <v>62388.213960000001</v>
      </c>
      <c r="N145" s="34">
        <v>154744.60647999999</v>
      </c>
      <c r="O145" s="34">
        <v>286897.03726000001</v>
      </c>
      <c r="P145" s="34">
        <v>16636.965319999999</v>
      </c>
      <c r="Q145" s="34">
        <v>0</v>
      </c>
      <c r="R145" s="35">
        <v>16636.965319999999</v>
      </c>
    </row>
    <row r="146" spans="1:18">
      <c r="A146" s="36"/>
      <c r="B146" s="36"/>
      <c r="C146" s="36"/>
      <c r="D146" s="31" t="s">
        <v>190</v>
      </c>
      <c r="E146" s="32">
        <v>709</v>
      </c>
      <c r="F146" s="33">
        <v>0</v>
      </c>
      <c r="G146" s="34">
        <v>0</v>
      </c>
      <c r="H146" s="34">
        <v>0</v>
      </c>
      <c r="I146" s="34">
        <v>0</v>
      </c>
      <c r="J146" s="34">
        <v>0</v>
      </c>
      <c r="K146" s="34">
        <v>0</v>
      </c>
      <c r="L146" s="34">
        <v>10.72785</v>
      </c>
      <c r="M146" s="34">
        <v>0</v>
      </c>
      <c r="N146" s="34">
        <v>10.72785</v>
      </c>
      <c r="O146" s="34">
        <v>10.72785</v>
      </c>
      <c r="P146" s="34">
        <v>0</v>
      </c>
      <c r="Q146" s="34">
        <v>0</v>
      </c>
      <c r="R146" s="35">
        <v>0</v>
      </c>
    </row>
    <row r="147" spans="1:18">
      <c r="A147" s="36"/>
      <c r="B147" s="31" t="s">
        <v>191</v>
      </c>
      <c r="C147" s="31" t="s">
        <v>192</v>
      </c>
      <c r="D147" s="31" t="s">
        <v>193</v>
      </c>
      <c r="E147" s="32">
        <v>698</v>
      </c>
      <c r="F147" s="33">
        <v>215.13709</v>
      </c>
      <c r="G147" s="34">
        <v>0</v>
      </c>
      <c r="H147" s="34">
        <v>215.13709</v>
      </c>
      <c r="I147" s="34">
        <v>125333.45629</v>
      </c>
      <c r="J147" s="34">
        <v>5.6999999999999998E-4</v>
      </c>
      <c r="K147" s="34">
        <v>125333.45686000001</v>
      </c>
      <c r="L147" s="34">
        <v>396.02045000000004</v>
      </c>
      <c r="M147" s="34">
        <v>98.204070000000002</v>
      </c>
      <c r="N147" s="34">
        <v>494.22452000000004</v>
      </c>
      <c r="O147" s="34">
        <v>126042.81847</v>
      </c>
      <c r="P147" s="34">
        <v>0</v>
      </c>
      <c r="Q147" s="34">
        <v>0</v>
      </c>
      <c r="R147" s="35">
        <v>0</v>
      </c>
    </row>
    <row r="148" spans="1:18">
      <c r="A148" s="36"/>
      <c r="B148" s="36"/>
      <c r="C148" s="36"/>
      <c r="D148" s="31" t="s">
        <v>191</v>
      </c>
      <c r="E148" s="32">
        <v>372</v>
      </c>
      <c r="F148" s="33">
        <v>29706.224739999998</v>
      </c>
      <c r="G148" s="34">
        <v>0</v>
      </c>
      <c r="H148" s="34">
        <v>29706.224739999998</v>
      </c>
      <c r="I148" s="34">
        <v>1068.4287899999999</v>
      </c>
      <c r="J148" s="34">
        <v>1372.66155</v>
      </c>
      <c r="K148" s="34">
        <v>2441.0903399999997</v>
      </c>
      <c r="L148" s="34">
        <v>25194.602429999999</v>
      </c>
      <c r="M148" s="34">
        <v>4414.0998499999996</v>
      </c>
      <c r="N148" s="34">
        <v>29608.702280000001</v>
      </c>
      <c r="O148" s="34">
        <v>61756.017359999998</v>
      </c>
      <c r="P148" s="34">
        <v>40726.585679999997</v>
      </c>
      <c r="Q148" s="34">
        <v>0</v>
      </c>
      <c r="R148" s="35">
        <v>40726.585679999997</v>
      </c>
    </row>
    <row r="149" spans="1:18">
      <c r="A149" s="36"/>
      <c r="B149" s="36"/>
      <c r="C149" s="36"/>
      <c r="D149" s="36"/>
      <c r="E149" s="37">
        <v>556</v>
      </c>
      <c r="F149" s="38">
        <v>306.97327000000001</v>
      </c>
      <c r="G149" s="39">
        <v>0</v>
      </c>
      <c r="H149" s="39">
        <v>306.97327000000001</v>
      </c>
      <c r="I149" s="39">
        <v>65299.993829999999</v>
      </c>
      <c r="J149" s="39">
        <v>611.87227000000007</v>
      </c>
      <c r="K149" s="39">
        <v>65911.866099999999</v>
      </c>
      <c r="L149" s="39">
        <v>1165.04619</v>
      </c>
      <c r="M149" s="39">
        <v>0</v>
      </c>
      <c r="N149" s="39">
        <v>1165.04619</v>
      </c>
      <c r="O149" s="39">
        <v>67383.885559999995</v>
      </c>
      <c r="P149" s="39">
        <v>9565.7517399999997</v>
      </c>
      <c r="Q149" s="39">
        <v>0</v>
      </c>
      <c r="R149" s="40">
        <v>9565.7517399999997</v>
      </c>
    </row>
    <row r="150" spans="1:18">
      <c r="A150" s="36"/>
      <c r="B150" s="36"/>
      <c r="C150" s="36"/>
      <c r="D150" s="36"/>
      <c r="E150" s="37">
        <v>557</v>
      </c>
      <c r="F150" s="38">
        <v>11.096719999999999</v>
      </c>
      <c r="G150" s="39">
        <v>0</v>
      </c>
      <c r="H150" s="39">
        <v>11.096719999999999</v>
      </c>
      <c r="I150" s="39">
        <v>113447.15404000001</v>
      </c>
      <c r="J150" s="39">
        <v>874.58668999999998</v>
      </c>
      <c r="K150" s="39">
        <v>114321.74073</v>
      </c>
      <c r="L150" s="39">
        <v>6060.4514900000004</v>
      </c>
      <c r="M150" s="39">
        <v>259.00439</v>
      </c>
      <c r="N150" s="39">
        <v>6319.4558799999995</v>
      </c>
      <c r="O150" s="39">
        <v>120652.29333</v>
      </c>
      <c r="P150" s="39">
        <v>8727.3337899999988</v>
      </c>
      <c r="Q150" s="39">
        <v>0</v>
      </c>
      <c r="R150" s="40">
        <v>8727.3337899999988</v>
      </c>
    </row>
    <row r="151" spans="1:18">
      <c r="A151" s="36"/>
      <c r="B151" s="36"/>
      <c r="C151" s="36"/>
      <c r="D151" s="36"/>
      <c r="E151" s="37">
        <v>566</v>
      </c>
      <c r="F151" s="38">
        <v>19836.06871</v>
      </c>
      <c r="G151" s="39">
        <v>0</v>
      </c>
      <c r="H151" s="39">
        <v>19836.06871</v>
      </c>
      <c r="I151" s="39">
        <v>108112.7632</v>
      </c>
      <c r="J151" s="39">
        <v>525.71668999999997</v>
      </c>
      <c r="K151" s="39">
        <v>108638.47989</v>
      </c>
      <c r="L151" s="39">
        <v>7650.4202300000006</v>
      </c>
      <c r="M151" s="39">
        <v>1701.8244</v>
      </c>
      <c r="N151" s="39">
        <v>9352.2446300000011</v>
      </c>
      <c r="O151" s="39">
        <v>137826.79322999998</v>
      </c>
      <c r="P151" s="39">
        <v>47531.843049999996</v>
      </c>
      <c r="Q151" s="39">
        <v>0</v>
      </c>
      <c r="R151" s="40">
        <v>47531.843049999996</v>
      </c>
    </row>
    <row r="152" spans="1:18">
      <c r="A152" s="36"/>
      <c r="B152" s="36"/>
      <c r="C152" s="36"/>
      <c r="D152" s="36"/>
      <c r="E152" s="37">
        <v>373</v>
      </c>
      <c r="F152" s="38">
        <v>27037.519620000003</v>
      </c>
      <c r="G152" s="39">
        <v>0</v>
      </c>
      <c r="H152" s="39">
        <v>27037.519620000003</v>
      </c>
      <c r="I152" s="39">
        <v>125516.24193</v>
      </c>
      <c r="J152" s="39">
        <v>1456.9522199999999</v>
      </c>
      <c r="K152" s="39">
        <v>126973.19415000001</v>
      </c>
      <c r="L152" s="39">
        <v>9926.8703699999987</v>
      </c>
      <c r="M152" s="39">
        <v>3779.2257999999997</v>
      </c>
      <c r="N152" s="39">
        <v>13706.096170000001</v>
      </c>
      <c r="O152" s="39">
        <v>167716.80994000001</v>
      </c>
      <c r="P152" s="39">
        <v>55709.669280000002</v>
      </c>
      <c r="Q152" s="39">
        <v>0</v>
      </c>
      <c r="R152" s="40">
        <v>55709.669280000002</v>
      </c>
    </row>
    <row r="153" spans="1:18">
      <c r="A153" s="36"/>
      <c r="B153" s="36"/>
      <c r="C153" s="36"/>
      <c r="D153" s="36"/>
      <c r="E153" s="37">
        <v>683</v>
      </c>
      <c r="F153" s="38">
        <v>0</v>
      </c>
      <c r="G153" s="39">
        <v>0</v>
      </c>
      <c r="H153" s="39">
        <v>0</v>
      </c>
      <c r="I153" s="39">
        <v>110028.65978</v>
      </c>
      <c r="J153" s="39">
        <v>50.759360000000001</v>
      </c>
      <c r="K153" s="39">
        <v>110079.41914</v>
      </c>
      <c r="L153" s="39">
        <v>799.68052999999998</v>
      </c>
      <c r="M153" s="39">
        <v>284.89699999999999</v>
      </c>
      <c r="N153" s="39">
        <v>1084.57753</v>
      </c>
      <c r="O153" s="39">
        <v>111163.99667000001</v>
      </c>
      <c r="P153" s="39">
        <v>0</v>
      </c>
      <c r="Q153" s="39">
        <v>0</v>
      </c>
      <c r="R153" s="40">
        <v>0</v>
      </c>
    </row>
    <row r="154" spans="1:18">
      <c r="A154" s="36"/>
      <c r="B154" s="36"/>
      <c r="C154" s="36"/>
      <c r="D154" s="31" t="s">
        <v>194</v>
      </c>
      <c r="E154" s="32">
        <v>519</v>
      </c>
      <c r="F154" s="33">
        <v>12405.623539999999</v>
      </c>
      <c r="G154" s="34">
        <v>0</v>
      </c>
      <c r="H154" s="34">
        <v>12405.623539999999</v>
      </c>
      <c r="I154" s="34">
        <v>65371.832860000002</v>
      </c>
      <c r="J154" s="34">
        <v>628.44997000000001</v>
      </c>
      <c r="K154" s="34">
        <v>66000.282829999996</v>
      </c>
      <c r="L154" s="34">
        <v>7116.3461399999997</v>
      </c>
      <c r="M154" s="34">
        <v>276.33850999999999</v>
      </c>
      <c r="N154" s="34">
        <v>7392.6846500000001</v>
      </c>
      <c r="O154" s="34">
        <v>85798.591019999993</v>
      </c>
      <c r="P154" s="34">
        <v>59815.62012</v>
      </c>
      <c r="Q154" s="34">
        <v>0</v>
      </c>
      <c r="R154" s="35">
        <v>59815.62012</v>
      </c>
    </row>
    <row r="155" spans="1:18">
      <c r="A155" s="36"/>
      <c r="B155" s="36"/>
      <c r="C155" s="36"/>
      <c r="D155" s="36"/>
      <c r="E155" s="37">
        <v>747</v>
      </c>
      <c r="F155" s="38">
        <v>0</v>
      </c>
      <c r="G155" s="39">
        <v>0</v>
      </c>
      <c r="H155" s="39">
        <v>0</v>
      </c>
      <c r="I155" s="39">
        <v>142565.68299999999</v>
      </c>
      <c r="J155" s="39">
        <v>0</v>
      </c>
      <c r="K155" s="39">
        <v>142565.68299999999</v>
      </c>
      <c r="L155" s="39">
        <v>43.74006</v>
      </c>
      <c r="M155" s="39">
        <v>0</v>
      </c>
      <c r="N155" s="39">
        <v>43.74006</v>
      </c>
      <c r="O155" s="39">
        <v>142609.42306</v>
      </c>
      <c r="P155" s="39">
        <v>0</v>
      </c>
      <c r="Q155" s="39">
        <v>0</v>
      </c>
      <c r="R155" s="40">
        <v>0</v>
      </c>
    </row>
    <row r="156" spans="1:18">
      <c r="A156" s="36"/>
      <c r="B156" s="36"/>
      <c r="C156" s="36"/>
      <c r="D156" s="31" t="s">
        <v>195</v>
      </c>
      <c r="E156" s="32">
        <v>546</v>
      </c>
      <c r="F156" s="33">
        <v>27133.91359</v>
      </c>
      <c r="G156" s="34">
        <v>0</v>
      </c>
      <c r="H156" s="34">
        <v>27133.91359</v>
      </c>
      <c r="I156" s="34">
        <v>65061.542950000003</v>
      </c>
      <c r="J156" s="34">
        <v>1325.6875400000001</v>
      </c>
      <c r="K156" s="34">
        <v>66387.230490000002</v>
      </c>
      <c r="L156" s="34">
        <v>8040.7863299999999</v>
      </c>
      <c r="M156" s="34">
        <v>819.0959499999999</v>
      </c>
      <c r="N156" s="34">
        <v>8859.8822799999998</v>
      </c>
      <c r="O156" s="34">
        <v>102381.02636</v>
      </c>
      <c r="P156" s="34">
        <v>20987.509149999998</v>
      </c>
      <c r="Q156" s="34">
        <v>0</v>
      </c>
      <c r="R156" s="35">
        <v>20987.509149999998</v>
      </c>
    </row>
    <row r="157" spans="1:18">
      <c r="A157" s="36"/>
      <c r="B157" s="36"/>
      <c r="C157" s="36"/>
      <c r="D157" s="31" t="s">
        <v>196</v>
      </c>
      <c r="E157" s="32">
        <v>829</v>
      </c>
      <c r="F157" s="33">
        <v>0</v>
      </c>
      <c r="G157" s="34">
        <v>0</v>
      </c>
      <c r="H157" s="34">
        <v>0</v>
      </c>
      <c r="I157" s="34">
        <v>0</v>
      </c>
      <c r="J157" s="34">
        <v>0</v>
      </c>
      <c r="K157" s="34">
        <v>0</v>
      </c>
      <c r="L157" s="34">
        <v>0</v>
      </c>
      <c r="M157" s="34">
        <v>0</v>
      </c>
      <c r="N157" s="34">
        <v>0</v>
      </c>
      <c r="O157" s="34">
        <v>0</v>
      </c>
      <c r="P157" s="34">
        <v>0</v>
      </c>
      <c r="Q157" s="34">
        <v>0</v>
      </c>
      <c r="R157" s="35">
        <v>0</v>
      </c>
    </row>
    <row r="158" spans="1:18">
      <c r="A158" s="36"/>
      <c r="B158" s="31" t="s">
        <v>197</v>
      </c>
      <c r="C158" s="31" t="s">
        <v>198</v>
      </c>
      <c r="D158" s="31" t="s">
        <v>198</v>
      </c>
      <c r="E158" s="32">
        <v>291</v>
      </c>
      <c r="F158" s="33">
        <v>1474.1693799999998</v>
      </c>
      <c r="G158" s="34">
        <v>0</v>
      </c>
      <c r="H158" s="34">
        <v>1474.1693799999998</v>
      </c>
      <c r="I158" s="34">
        <v>32200.88552</v>
      </c>
      <c r="J158" s="34">
        <v>213.64798999999999</v>
      </c>
      <c r="K158" s="34">
        <v>32414.533510000001</v>
      </c>
      <c r="L158" s="34">
        <v>1509.12574</v>
      </c>
      <c r="M158" s="34">
        <v>0</v>
      </c>
      <c r="N158" s="34">
        <v>1509.12574</v>
      </c>
      <c r="O158" s="34">
        <v>35397.828630000004</v>
      </c>
      <c r="P158" s="34">
        <v>6331.5973199999999</v>
      </c>
      <c r="Q158" s="34">
        <v>0</v>
      </c>
      <c r="R158" s="35">
        <v>6331.5973199999999</v>
      </c>
    </row>
    <row r="159" spans="1:18">
      <c r="A159" s="36"/>
      <c r="B159" s="36"/>
      <c r="C159" s="31" t="s">
        <v>199</v>
      </c>
      <c r="D159" s="31" t="s">
        <v>199</v>
      </c>
      <c r="E159" s="32">
        <v>293</v>
      </c>
      <c r="F159" s="33">
        <v>5629.1117000000004</v>
      </c>
      <c r="G159" s="34">
        <v>0</v>
      </c>
      <c r="H159" s="34">
        <v>5629.1117000000004</v>
      </c>
      <c r="I159" s="34">
        <v>22357.76757</v>
      </c>
      <c r="J159" s="34">
        <v>37.080080000000002</v>
      </c>
      <c r="K159" s="34">
        <v>22394.84765</v>
      </c>
      <c r="L159" s="34">
        <v>1221.04053</v>
      </c>
      <c r="M159" s="34">
        <v>35.35</v>
      </c>
      <c r="N159" s="34">
        <v>1256.3905300000001</v>
      </c>
      <c r="O159" s="34">
        <v>29280.349879999998</v>
      </c>
      <c r="P159" s="34">
        <v>5046.4307399999998</v>
      </c>
      <c r="Q159" s="34">
        <v>0</v>
      </c>
      <c r="R159" s="35">
        <v>5046.4307399999998</v>
      </c>
    </row>
    <row r="160" spans="1:18">
      <c r="A160" s="36"/>
      <c r="B160" s="36"/>
      <c r="C160" s="36"/>
      <c r="D160" s="31" t="s">
        <v>200</v>
      </c>
      <c r="E160" s="32">
        <v>295</v>
      </c>
      <c r="F160" s="33">
        <v>4934.0945999999994</v>
      </c>
      <c r="G160" s="34">
        <v>0</v>
      </c>
      <c r="H160" s="34">
        <v>4934.0945999999994</v>
      </c>
      <c r="I160" s="34">
        <v>4289.1598300000005</v>
      </c>
      <c r="J160" s="34">
        <v>21.091159999999999</v>
      </c>
      <c r="K160" s="34">
        <v>4310.2509900000005</v>
      </c>
      <c r="L160" s="34">
        <v>105.81546</v>
      </c>
      <c r="M160" s="34">
        <v>0</v>
      </c>
      <c r="N160" s="34">
        <v>105.81546</v>
      </c>
      <c r="O160" s="34">
        <v>9350.1610500000006</v>
      </c>
      <c r="P160" s="34">
        <v>3148.5807300000001</v>
      </c>
      <c r="Q160" s="34">
        <v>0</v>
      </c>
      <c r="R160" s="35">
        <v>3148.5807300000001</v>
      </c>
    </row>
    <row r="161" spans="1:18">
      <c r="A161" s="36"/>
      <c r="B161" s="36"/>
      <c r="C161" s="31" t="s">
        <v>201</v>
      </c>
      <c r="D161" s="31" t="s">
        <v>202</v>
      </c>
      <c r="E161" s="32">
        <v>297</v>
      </c>
      <c r="F161" s="33">
        <v>35480.622600000002</v>
      </c>
      <c r="G161" s="34">
        <v>0</v>
      </c>
      <c r="H161" s="34">
        <v>35480.622600000002</v>
      </c>
      <c r="I161" s="34">
        <v>84204.362209999992</v>
      </c>
      <c r="J161" s="34">
        <v>418.87792999999999</v>
      </c>
      <c r="K161" s="34">
        <v>84623.240139999994</v>
      </c>
      <c r="L161" s="34">
        <v>3694.4458999999997</v>
      </c>
      <c r="M161" s="34">
        <v>594.5204</v>
      </c>
      <c r="N161" s="34">
        <v>4288.9663</v>
      </c>
      <c r="O161" s="34">
        <v>124392.82904000001</v>
      </c>
      <c r="P161" s="34">
        <v>51114.11477</v>
      </c>
      <c r="Q161" s="34">
        <v>0</v>
      </c>
      <c r="R161" s="35">
        <v>51114.11477</v>
      </c>
    </row>
    <row r="162" spans="1:18">
      <c r="A162" s="36"/>
      <c r="B162" s="36"/>
      <c r="C162" s="36"/>
      <c r="D162" s="31" t="s">
        <v>203</v>
      </c>
      <c r="E162" s="32">
        <v>298</v>
      </c>
      <c r="F162" s="33">
        <v>343.81284999999997</v>
      </c>
      <c r="G162" s="34">
        <v>0</v>
      </c>
      <c r="H162" s="34">
        <v>343.81284999999997</v>
      </c>
      <c r="I162" s="34">
        <v>5459.5344800000003</v>
      </c>
      <c r="J162" s="34">
        <v>0</v>
      </c>
      <c r="K162" s="34">
        <v>5459.5344800000003</v>
      </c>
      <c r="L162" s="34">
        <v>163.61881</v>
      </c>
      <c r="M162" s="34">
        <v>0</v>
      </c>
      <c r="N162" s="34">
        <v>163.61881</v>
      </c>
      <c r="O162" s="34">
        <v>5966.9661399999995</v>
      </c>
      <c r="P162" s="34">
        <v>3673.71164</v>
      </c>
      <c r="Q162" s="34">
        <v>0</v>
      </c>
      <c r="R162" s="35">
        <v>3673.71164</v>
      </c>
    </row>
    <row r="163" spans="1:18">
      <c r="A163" s="36"/>
      <c r="B163" s="36"/>
      <c r="C163" s="31" t="s">
        <v>197</v>
      </c>
      <c r="D163" s="31" t="s">
        <v>197</v>
      </c>
      <c r="E163" s="32">
        <v>289</v>
      </c>
      <c r="F163" s="33">
        <v>185104.77634000001</v>
      </c>
      <c r="G163" s="34">
        <v>35.128639999999997</v>
      </c>
      <c r="H163" s="34">
        <v>185139.90497999999</v>
      </c>
      <c r="I163" s="34">
        <v>224937.90291999999</v>
      </c>
      <c r="J163" s="34">
        <v>4551.2651999999998</v>
      </c>
      <c r="K163" s="34">
        <v>229489.16812000002</v>
      </c>
      <c r="L163" s="34">
        <v>58227.012950000004</v>
      </c>
      <c r="M163" s="34">
        <v>19250.650989999998</v>
      </c>
      <c r="N163" s="34">
        <v>77477.663939999999</v>
      </c>
      <c r="O163" s="34">
        <v>492106.73704000004</v>
      </c>
      <c r="P163" s="34">
        <v>215426.08563999998</v>
      </c>
      <c r="Q163" s="34">
        <v>0</v>
      </c>
      <c r="R163" s="35">
        <v>215426.08563999998</v>
      </c>
    </row>
    <row r="164" spans="1:18">
      <c r="A164" s="36"/>
      <c r="B164" s="36"/>
      <c r="C164" s="36"/>
      <c r="D164" s="36"/>
      <c r="E164" s="37">
        <v>822</v>
      </c>
      <c r="F164" s="38">
        <v>0</v>
      </c>
      <c r="G164" s="39">
        <v>0</v>
      </c>
      <c r="H164" s="39">
        <v>0</v>
      </c>
      <c r="I164" s="39">
        <v>0</v>
      </c>
      <c r="J164" s="39">
        <v>0</v>
      </c>
      <c r="K164" s="39">
        <v>0</v>
      </c>
      <c r="L164" s="39">
        <v>0</v>
      </c>
      <c r="M164" s="39">
        <v>0</v>
      </c>
      <c r="N164" s="39">
        <v>0</v>
      </c>
      <c r="O164" s="39">
        <v>0</v>
      </c>
      <c r="P164" s="39">
        <v>0</v>
      </c>
      <c r="Q164" s="39">
        <v>0</v>
      </c>
      <c r="R164" s="40">
        <v>0</v>
      </c>
    </row>
    <row r="165" spans="1:18">
      <c r="A165" s="36"/>
      <c r="B165" s="36"/>
      <c r="C165" s="36"/>
      <c r="D165" s="36"/>
      <c r="E165" s="37">
        <v>851</v>
      </c>
      <c r="F165" s="38">
        <v>0</v>
      </c>
      <c r="G165" s="39">
        <v>0</v>
      </c>
      <c r="H165" s="39">
        <v>0</v>
      </c>
      <c r="I165" s="39">
        <v>0</v>
      </c>
      <c r="J165" s="39">
        <v>0</v>
      </c>
      <c r="K165" s="39">
        <v>0</v>
      </c>
      <c r="L165" s="39">
        <v>3.7709999999999999</v>
      </c>
      <c r="M165" s="39">
        <v>0</v>
      </c>
      <c r="N165" s="39">
        <v>3.7709999999999999</v>
      </c>
      <c r="O165" s="39">
        <v>3.7709999999999999</v>
      </c>
      <c r="P165" s="39">
        <v>0</v>
      </c>
      <c r="Q165" s="39">
        <v>0</v>
      </c>
      <c r="R165" s="40">
        <v>0</v>
      </c>
    </row>
    <row r="166" spans="1:18">
      <c r="A166" s="36"/>
      <c r="B166" s="36"/>
      <c r="C166" s="36"/>
      <c r="D166" s="31" t="s">
        <v>204</v>
      </c>
      <c r="E166" s="32">
        <v>610</v>
      </c>
      <c r="F166" s="33">
        <v>13752.55035</v>
      </c>
      <c r="G166" s="34">
        <v>0</v>
      </c>
      <c r="H166" s="34">
        <v>13752.55035</v>
      </c>
      <c r="I166" s="34">
        <v>70503.567420000007</v>
      </c>
      <c r="J166" s="34">
        <v>217.41192000000001</v>
      </c>
      <c r="K166" s="34">
        <v>70720.979340000005</v>
      </c>
      <c r="L166" s="34">
        <v>8290.40193</v>
      </c>
      <c r="M166" s="34">
        <v>1332.0668700000001</v>
      </c>
      <c r="N166" s="34">
        <v>9622.4688000000006</v>
      </c>
      <c r="O166" s="34">
        <v>94095.998489999998</v>
      </c>
      <c r="P166" s="34">
        <v>66939.430500000002</v>
      </c>
      <c r="Q166" s="34">
        <v>0</v>
      </c>
      <c r="R166" s="35">
        <v>66939.430500000002</v>
      </c>
    </row>
    <row r="167" spans="1:18">
      <c r="A167" s="36"/>
      <c r="B167" s="36"/>
      <c r="C167" s="36"/>
      <c r="D167" s="31" t="s">
        <v>205</v>
      </c>
      <c r="E167" s="32">
        <v>673</v>
      </c>
      <c r="F167" s="33">
        <v>8.9309999999999992</v>
      </c>
      <c r="G167" s="34">
        <v>0</v>
      </c>
      <c r="H167" s="34">
        <v>8.9309999999999992</v>
      </c>
      <c r="I167" s="34">
        <v>15.35744</v>
      </c>
      <c r="J167" s="34">
        <v>0</v>
      </c>
      <c r="K167" s="34">
        <v>15.35744</v>
      </c>
      <c r="L167" s="34">
        <v>1065.3878400000001</v>
      </c>
      <c r="M167" s="34">
        <v>0</v>
      </c>
      <c r="N167" s="34">
        <v>1065.3878400000001</v>
      </c>
      <c r="O167" s="34">
        <v>1089.6762800000001</v>
      </c>
      <c r="P167" s="34">
        <v>2718.0859799999998</v>
      </c>
      <c r="Q167" s="34">
        <v>0</v>
      </c>
      <c r="R167" s="35">
        <v>2718.0859799999998</v>
      </c>
    </row>
    <row r="168" spans="1:18">
      <c r="A168" s="36"/>
      <c r="B168" s="36"/>
      <c r="C168" s="31" t="s">
        <v>206</v>
      </c>
      <c r="D168" s="31" t="s">
        <v>206</v>
      </c>
      <c r="E168" s="32">
        <v>301</v>
      </c>
      <c r="F168" s="33">
        <v>30199.3704</v>
      </c>
      <c r="G168" s="34">
        <v>0</v>
      </c>
      <c r="H168" s="34">
        <v>30199.3704</v>
      </c>
      <c r="I168" s="34">
        <v>32365.1227</v>
      </c>
      <c r="J168" s="34">
        <v>27.614279999999997</v>
      </c>
      <c r="K168" s="34">
        <v>32392.736980000001</v>
      </c>
      <c r="L168" s="34">
        <v>1853.8091499999998</v>
      </c>
      <c r="M168" s="34">
        <v>9.1910000000000007</v>
      </c>
      <c r="N168" s="34">
        <v>1863.0001499999998</v>
      </c>
      <c r="O168" s="34">
        <v>64455.107530000001</v>
      </c>
      <c r="P168" s="34">
        <v>7194.3964699999997</v>
      </c>
      <c r="Q168" s="34">
        <v>0</v>
      </c>
      <c r="R168" s="35">
        <v>7194.3964699999997</v>
      </c>
    </row>
    <row r="169" spans="1:18">
      <c r="A169" s="36"/>
      <c r="B169" s="36"/>
      <c r="C169" s="31" t="s">
        <v>207</v>
      </c>
      <c r="D169" s="31" t="s">
        <v>208</v>
      </c>
      <c r="E169" s="32">
        <v>302</v>
      </c>
      <c r="F169" s="33">
        <v>11695.48969</v>
      </c>
      <c r="G169" s="34">
        <v>0</v>
      </c>
      <c r="H169" s="34">
        <v>11695.48969</v>
      </c>
      <c r="I169" s="34">
        <v>77269.614620000008</v>
      </c>
      <c r="J169" s="34">
        <v>118.98468</v>
      </c>
      <c r="K169" s="34">
        <v>77388.599300000002</v>
      </c>
      <c r="L169" s="34">
        <v>5330.3776100000005</v>
      </c>
      <c r="M169" s="34">
        <v>1931.4303600000001</v>
      </c>
      <c r="N169" s="34">
        <v>7261.8079699999998</v>
      </c>
      <c r="O169" s="34">
        <v>96345.896959999998</v>
      </c>
      <c r="P169" s="34">
        <v>55964.071880000003</v>
      </c>
      <c r="Q169" s="34">
        <v>0</v>
      </c>
      <c r="R169" s="35">
        <v>55964.071880000003</v>
      </c>
    </row>
    <row r="170" spans="1:18">
      <c r="A170" s="36"/>
      <c r="B170" s="36"/>
      <c r="C170" s="36"/>
      <c r="D170" s="31" t="s">
        <v>209</v>
      </c>
      <c r="E170" s="32">
        <v>619</v>
      </c>
      <c r="F170" s="33">
        <v>9078.6964200000002</v>
      </c>
      <c r="G170" s="34">
        <v>0</v>
      </c>
      <c r="H170" s="34">
        <v>9078.6964200000002</v>
      </c>
      <c r="I170" s="34">
        <v>40805.990299999998</v>
      </c>
      <c r="J170" s="34">
        <v>0</v>
      </c>
      <c r="K170" s="34">
        <v>40805.990299999998</v>
      </c>
      <c r="L170" s="34">
        <v>618.27404000000001</v>
      </c>
      <c r="M170" s="34">
        <v>0</v>
      </c>
      <c r="N170" s="34">
        <v>618.27404000000001</v>
      </c>
      <c r="O170" s="34">
        <v>50502.960759999994</v>
      </c>
      <c r="P170" s="34">
        <v>5815.8526300000003</v>
      </c>
      <c r="Q170" s="34">
        <v>0</v>
      </c>
      <c r="R170" s="35">
        <v>5815.8526300000003</v>
      </c>
    </row>
    <row r="171" spans="1:18">
      <c r="A171" s="36"/>
      <c r="B171" s="36"/>
      <c r="C171" s="36"/>
      <c r="D171" s="36"/>
      <c r="E171" s="37">
        <v>770</v>
      </c>
      <c r="F171" s="38">
        <v>6.24071</v>
      </c>
      <c r="G171" s="39">
        <v>0</v>
      </c>
      <c r="H171" s="39">
        <v>6.24071</v>
      </c>
      <c r="I171" s="39">
        <v>708.19518999999991</v>
      </c>
      <c r="J171" s="39">
        <v>0</v>
      </c>
      <c r="K171" s="39">
        <v>708.19518999999991</v>
      </c>
      <c r="L171" s="39">
        <v>53.004449999999999</v>
      </c>
      <c r="M171" s="39">
        <v>0</v>
      </c>
      <c r="N171" s="39">
        <v>53.004449999999999</v>
      </c>
      <c r="O171" s="39">
        <v>767.44034999999997</v>
      </c>
      <c r="P171" s="39">
        <v>4387.6916500000007</v>
      </c>
      <c r="Q171" s="39">
        <v>0</v>
      </c>
      <c r="R171" s="40">
        <v>4387.6916500000007</v>
      </c>
    </row>
    <row r="172" spans="1:18">
      <c r="A172" s="36"/>
      <c r="B172" s="36"/>
      <c r="C172" s="36"/>
      <c r="D172" s="31" t="s">
        <v>210</v>
      </c>
      <c r="E172" s="32">
        <v>538</v>
      </c>
      <c r="F172" s="33">
        <v>1748.9423899999999</v>
      </c>
      <c r="G172" s="34">
        <v>0</v>
      </c>
      <c r="H172" s="34">
        <v>1748.9423899999999</v>
      </c>
      <c r="I172" s="34">
        <v>8878.4396300000008</v>
      </c>
      <c r="J172" s="34">
        <v>8.8760000000000006E-2</v>
      </c>
      <c r="K172" s="34">
        <v>8878.5283900000013</v>
      </c>
      <c r="L172" s="34">
        <v>49.173430000000003</v>
      </c>
      <c r="M172" s="34">
        <v>0</v>
      </c>
      <c r="N172" s="34">
        <v>49.173430000000003</v>
      </c>
      <c r="O172" s="34">
        <v>10676.64421</v>
      </c>
      <c r="P172" s="34">
        <v>4303.7510899999997</v>
      </c>
      <c r="Q172" s="34">
        <v>0</v>
      </c>
      <c r="R172" s="35">
        <v>4303.7510899999997</v>
      </c>
    </row>
    <row r="173" spans="1:18">
      <c r="A173" s="36"/>
      <c r="B173" s="36"/>
      <c r="C173" s="36"/>
      <c r="D173" s="31" t="s">
        <v>211</v>
      </c>
      <c r="E173" s="32">
        <v>604</v>
      </c>
      <c r="F173" s="33">
        <v>20504.325769999999</v>
      </c>
      <c r="G173" s="34">
        <v>0</v>
      </c>
      <c r="H173" s="34">
        <v>20504.325769999999</v>
      </c>
      <c r="I173" s="34">
        <v>18541.32213</v>
      </c>
      <c r="J173" s="34">
        <v>0</v>
      </c>
      <c r="K173" s="34">
        <v>18541.32213</v>
      </c>
      <c r="L173" s="34">
        <v>677.52741000000003</v>
      </c>
      <c r="M173" s="34">
        <v>0</v>
      </c>
      <c r="N173" s="34">
        <v>677.52741000000003</v>
      </c>
      <c r="O173" s="34">
        <v>39723.175310000006</v>
      </c>
      <c r="P173" s="34">
        <v>13530.402880000001</v>
      </c>
      <c r="Q173" s="34">
        <v>0</v>
      </c>
      <c r="R173" s="35">
        <v>13530.402880000001</v>
      </c>
    </row>
    <row r="174" spans="1:18">
      <c r="A174" s="36"/>
      <c r="B174" s="36"/>
      <c r="C174" s="36"/>
      <c r="D174" s="31" t="s">
        <v>212</v>
      </c>
      <c r="E174" s="32">
        <v>786</v>
      </c>
      <c r="F174" s="33">
        <v>0</v>
      </c>
      <c r="G174" s="34">
        <v>0</v>
      </c>
      <c r="H174" s="34">
        <v>0</v>
      </c>
      <c r="I174" s="34">
        <v>0</v>
      </c>
      <c r="J174" s="34">
        <v>0</v>
      </c>
      <c r="K174" s="34">
        <v>0</v>
      </c>
      <c r="L174" s="34">
        <v>31.203700000000001</v>
      </c>
      <c r="M174" s="34">
        <v>0</v>
      </c>
      <c r="N174" s="34">
        <v>31.203700000000001</v>
      </c>
      <c r="O174" s="34">
        <v>31.203700000000001</v>
      </c>
      <c r="P174" s="34">
        <v>0</v>
      </c>
      <c r="Q174" s="34">
        <v>0</v>
      </c>
      <c r="R174" s="35">
        <v>0</v>
      </c>
    </row>
    <row r="175" spans="1:18">
      <c r="A175" s="36"/>
      <c r="B175" s="36"/>
      <c r="C175" s="36"/>
      <c r="D175" s="31" t="s">
        <v>213</v>
      </c>
      <c r="E175" s="32">
        <v>765</v>
      </c>
      <c r="F175" s="33">
        <v>60.745910000000002</v>
      </c>
      <c r="G175" s="34">
        <v>0</v>
      </c>
      <c r="H175" s="34">
        <v>60.745910000000002</v>
      </c>
      <c r="I175" s="34">
        <v>1077.1772100000001</v>
      </c>
      <c r="J175" s="34">
        <v>0</v>
      </c>
      <c r="K175" s="34">
        <v>1077.1772100000001</v>
      </c>
      <c r="L175" s="34">
        <v>312.86655999999999</v>
      </c>
      <c r="M175" s="34">
        <v>0</v>
      </c>
      <c r="N175" s="34">
        <v>312.86655999999999</v>
      </c>
      <c r="O175" s="34">
        <v>1450.7896799999999</v>
      </c>
      <c r="P175" s="34">
        <v>4088.3704299999999</v>
      </c>
      <c r="Q175" s="34">
        <v>0</v>
      </c>
      <c r="R175" s="35">
        <v>4088.3704299999999</v>
      </c>
    </row>
    <row r="176" spans="1:18">
      <c r="A176" s="36"/>
      <c r="B176" s="36"/>
      <c r="C176" s="31" t="s">
        <v>214</v>
      </c>
      <c r="D176" s="31" t="s">
        <v>215</v>
      </c>
      <c r="E176" s="32">
        <v>309</v>
      </c>
      <c r="F176" s="33">
        <v>11898.08301</v>
      </c>
      <c r="G176" s="34">
        <v>0</v>
      </c>
      <c r="H176" s="34">
        <v>11898.08301</v>
      </c>
      <c r="I176" s="34">
        <v>30212.780579999999</v>
      </c>
      <c r="J176" s="34">
        <v>8.331430000000001</v>
      </c>
      <c r="K176" s="34">
        <v>30221.112010000001</v>
      </c>
      <c r="L176" s="34">
        <v>2036.9132199999999</v>
      </c>
      <c r="M176" s="34">
        <v>0.35349999999999998</v>
      </c>
      <c r="N176" s="34">
        <v>2037.2667200000001</v>
      </c>
      <c r="O176" s="34">
        <v>44156.461739999999</v>
      </c>
      <c r="P176" s="34">
        <v>5494.9231300000001</v>
      </c>
      <c r="Q176" s="34">
        <v>0</v>
      </c>
      <c r="R176" s="35">
        <v>5494.9231300000001</v>
      </c>
    </row>
    <row r="177" spans="1:18">
      <c r="A177" s="36"/>
      <c r="B177" s="36"/>
      <c r="C177" s="31" t="s">
        <v>216</v>
      </c>
      <c r="D177" s="31" t="s">
        <v>217</v>
      </c>
      <c r="E177" s="32">
        <v>602</v>
      </c>
      <c r="F177" s="33">
        <v>181.67099999999999</v>
      </c>
      <c r="G177" s="34">
        <v>0</v>
      </c>
      <c r="H177" s="34">
        <v>181.67099999999999</v>
      </c>
      <c r="I177" s="34">
        <v>2600.0215200000002</v>
      </c>
      <c r="J177" s="34">
        <v>0</v>
      </c>
      <c r="K177" s="34">
        <v>2600.0215200000002</v>
      </c>
      <c r="L177" s="34">
        <v>466.92003999999997</v>
      </c>
      <c r="M177" s="34">
        <v>13.86816</v>
      </c>
      <c r="N177" s="34">
        <v>480.78820000000002</v>
      </c>
      <c r="O177" s="34">
        <v>3262.48072</v>
      </c>
      <c r="P177" s="34">
        <v>2090.6915400000003</v>
      </c>
      <c r="Q177" s="34">
        <v>0</v>
      </c>
      <c r="R177" s="35">
        <v>2090.6915400000003</v>
      </c>
    </row>
    <row r="178" spans="1:18">
      <c r="A178" s="36"/>
      <c r="B178" s="36"/>
      <c r="C178" s="36"/>
      <c r="D178" s="31" t="s">
        <v>216</v>
      </c>
      <c r="E178" s="32">
        <v>311</v>
      </c>
      <c r="F178" s="33">
        <v>10057.695589999999</v>
      </c>
      <c r="G178" s="34">
        <v>0</v>
      </c>
      <c r="H178" s="34">
        <v>10057.695589999999</v>
      </c>
      <c r="I178" s="34">
        <v>26865.658039999998</v>
      </c>
      <c r="J178" s="34">
        <v>188.28652</v>
      </c>
      <c r="K178" s="34">
        <v>27053.94456</v>
      </c>
      <c r="L178" s="34">
        <v>2719.2102</v>
      </c>
      <c r="M178" s="34">
        <v>80.691679999999991</v>
      </c>
      <c r="N178" s="34">
        <v>2799.9018799999999</v>
      </c>
      <c r="O178" s="34">
        <v>39911.542030000004</v>
      </c>
      <c r="P178" s="34">
        <v>17309.510480000001</v>
      </c>
      <c r="Q178" s="34">
        <v>0</v>
      </c>
      <c r="R178" s="35">
        <v>17309.510480000001</v>
      </c>
    </row>
    <row r="179" spans="1:18">
      <c r="A179" s="36"/>
      <c r="B179" s="36"/>
      <c r="C179" s="31" t="s">
        <v>218</v>
      </c>
      <c r="D179" s="31" t="s">
        <v>173</v>
      </c>
      <c r="E179" s="32">
        <v>300</v>
      </c>
      <c r="F179" s="33">
        <v>10363.810509999999</v>
      </c>
      <c r="G179" s="34">
        <v>0</v>
      </c>
      <c r="H179" s="34">
        <v>10363.810509999999</v>
      </c>
      <c r="I179" s="34">
        <v>26552.883899999997</v>
      </c>
      <c r="J179" s="34">
        <v>0.41055000000000003</v>
      </c>
      <c r="K179" s="34">
        <v>26553.294449999998</v>
      </c>
      <c r="L179" s="34">
        <v>1095.0638700000002</v>
      </c>
      <c r="M179" s="34">
        <v>0</v>
      </c>
      <c r="N179" s="34">
        <v>1095.0638700000002</v>
      </c>
      <c r="O179" s="34">
        <v>38012.168829999995</v>
      </c>
      <c r="P179" s="34">
        <v>5518.4897300000002</v>
      </c>
      <c r="Q179" s="34">
        <v>0</v>
      </c>
      <c r="R179" s="35">
        <v>5518.4897300000002</v>
      </c>
    </row>
    <row r="180" spans="1:18">
      <c r="A180" s="36"/>
      <c r="B180" s="36"/>
      <c r="C180" s="31" t="s">
        <v>219</v>
      </c>
      <c r="D180" s="31" t="s">
        <v>220</v>
      </c>
      <c r="E180" s="32">
        <v>599</v>
      </c>
      <c r="F180" s="33">
        <v>476.59338000000002</v>
      </c>
      <c r="G180" s="34">
        <v>0</v>
      </c>
      <c r="H180" s="34">
        <v>476.59338000000002</v>
      </c>
      <c r="I180" s="34">
        <v>1525.7386899999999</v>
      </c>
      <c r="J180" s="34">
        <v>0</v>
      </c>
      <c r="K180" s="34">
        <v>1525.7386899999999</v>
      </c>
      <c r="L180" s="34">
        <v>48.577269999999999</v>
      </c>
      <c r="M180" s="34">
        <v>0</v>
      </c>
      <c r="N180" s="34">
        <v>48.577269999999999</v>
      </c>
      <c r="O180" s="34">
        <v>2050.9093400000002</v>
      </c>
      <c r="P180" s="34">
        <v>1734.92543</v>
      </c>
      <c r="Q180" s="34">
        <v>0</v>
      </c>
      <c r="R180" s="35">
        <v>1734.92543</v>
      </c>
    </row>
    <row r="181" spans="1:18">
      <c r="A181" s="36"/>
      <c r="B181" s="36"/>
      <c r="C181" s="36"/>
      <c r="D181" s="31" t="s">
        <v>219</v>
      </c>
      <c r="E181" s="32">
        <v>290</v>
      </c>
      <c r="F181" s="33">
        <v>426.58686999999998</v>
      </c>
      <c r="G181" s="34">
        <v>0</v>
      </c>
      <c r="H181" s="34">
        <v>426.58686999999998</v>
      </c>
      <c r="I181" s="34">
        <v>6824.2263300000004</v>
      </c>
      <c r="J181" s="34">
        <v>0.14324000000000001</v>
      </c>
      <c r="K181" s="34">
        <v>6824.3695700000007</v>
      </c>
      <c r="L181" s="34">
        <v>216.55232999999998</v>
      </c>
      <c r="M181" s="34">
        <v>0</v>
      </c>
      <c r="N181" s="34">
        <v>216.55232999999998</v>
      </c>
      <c r="O181" s="34">
        <v>7467.5087699999995</v>
      </c>
      <c r="P181" s="34">
        <v>2457.7513100000001</v>
      </c>
      <c r="Q181" s="34">
        <v>0</v>
      </c>
      <c r="R181" s="35">
        <v>2457.7513100000001</v>
      </c>
    </row>
    <row r="182" spans="1:18">
      <c r="A182" s="36"/>
      <c r="B182" s="36"/>
      <c r="C182" s="31" t="s">
        <v>221</v>
      </c>
      <c r="D182" s="31" t="s">
        <v>222</v>
      </c>
      <c r="E182" s="32">
        <v>296</v>
      </c>
      <c r="F182" s="33">
        <v>5533.4740400000001</v>
      </c>
      <c r="G182" s="34">
        <v>0</v>
      </c>
      <c r="H182" s="34">
        <v>5533.4740400000001</v>
      </c>
      <c r="I182" s="34">
        <v>6302.1922800000002</v>
      </c>
      <c r="J182" s="34">
        <v>0.21256</v>
      </c>
      <c r="K182" s="34">
        <v>6302.4048400000001</v>
      </c>
      <c r="L182" s="34">
        <v>253.69895000000002</v>
      </c>
      <c r="M182" s="34">
        <v>0</v>
      </c>
      <c r="N182" s="34">
        <v>253.69895000000002</v>
      </c>
      <c r="O182" s="34">
        <v>12089.57783</v>
      </c>
      <c r="P182" s="34">
        <v>3704.2044999999998</v>
      </c>
      <c r="Q182" s="34">
        <v>0</v>
      </c>
      <c r="R182" s="35">
        <v>3704.2044999999998</v>
      </c>
    </row>
    <row r="183" spans="1:18">
      <c r="A183" s="36"/>
      <c r="B183" s="36"/>
      <c r="C183" s="31" t="s">
        <v>223</v>
      </c>
      <c r="D183" s="31" t="s">
        <v>223</v>
      </c>
      <c r="E183" s="32">
        <v>307</v>
      </c>
      <c r="F183" s="33">
        <v>751.77390000000003</v>
      </c>
      <c r="G183" s="34">
        <v>0</v>
      </c>
      <c r="H183" s="34">
        <v>751.77390000000003</v>
      </c>
      <c r="I183" s="34">
        <v>14897.52543</v>
      </c>
      <c r="J183" s="34">
        <v>1.7999999999999998E-4</v>
      </c>
      <c r="K183" s="34">
        <v>14897.525609999999</v>
      </c>
      <c r="L183" s="34">
        <v>563.96444999999994</v>
      </c>
      <c r="M183" s="34">
        <v>0</v>
      </c>
      <c r="N183" s="34">
        <v>563.96444999999994</v>
      </c>
      <c r="O183" s="34">
        <v>16213.26396</v>
      </c>
      <c r="P183" s="34">
        <v>4654.4372300000005</v>
      </c>
      <c r="Q183" s="34">
        <v>0</v>
      </c>
      <c r="R183" s="35">
        <v>4654.4372300000005</v>
      </c>
    </row>
    <row r="184" spans="1:18">
      <c r="A184" s="36"/>
      <c r="B184" s="36"/>
      <c r="C184" s="31" t="s">
        <v>224</v>
      </c>
      <c r="D184" s="31" t="s">
        <v>224</v>
      </c>
      <c r="E184" s="32">
        <v>306</v>
      </c>
      <c r="F184" s="33">
        <v>307.13281000000001</v>
      </c>
      <c r="G184" s="34">
        <v>0</v>
      </c>
      <c r="H184" s="34">
        <v>307.13281000000001</v>
      </c>
      <c r="I184" s="34">
        <v>9450.713029999999</v>
      </c>
      <c r="J184" s="34">
        <v>0.33682000000000001</v>
      </c>
      <c r="K184" s="34">
        <v>9451.0498499999994</v>
      </c>
      <c r="L184" s="34">
        <v>206.4588</v>
      </c>
      <c r="M184" s="34">
        <v>0</v>
      </c>
      <c r="N184" s="34">
        <v>206.4588</v>
      </c>
      <c r="O184" s="34">
        <v>9964.6414600000007</v>
      </c>
      <c r="P184" s="34">
        <v>2086.0669499999999</v>
      </c>
      <c r="Q184" s="34">
        <v>0</v>
      </c>
      <c r="R184" s="35">
        <v>2086.0669499999999</v>
      </c>
    </row>
    <row r="185" spans="1:18">
      <c r="A185" s="36"/>
      <c r="B185" s="31" t="s">
        <v>225</v>
      </c>
      <c r="C185" s="31" t="s">
        <v>226</v>
      </c>
      <c r="D185" s="31" t="s">
        <v>226</v>
      </c>
      <c r="E185" s="32">
        <v>203</v>
      </c>
      <c r="F185" s="33">
        <v>1849.72343</v>
      </c>
      <c r="G185" s="34">
        <v>0</v>
      </c>
      <c r="H185" s="34">
        <v>1849.72343</v>
      </c>
      <c r="I185" s="34">
        <v>10602.13681</v>
      </c>
      <c r="J185" s="34">
        <v>8.8111200000000007</v>
      </c>
      <c r="K185" s="34">
        <v>10610.94793</v>
      </c>
      <c r="L185" s="34">
        <v>416.08170000000001</v>
      </c>
      <c r="M185" s="34">
        <v>3.5350000000000001</v>
      </c>
      <c r="N185" s="34">
        <v>419.61670000000004</v>
      </c>
      <c r="O185" s="34">
        <v>12880.288060000001</v>
      </c>
      <c r="P185" s="34">
        <v>6643.0777300000009</v>
      </c>
      <c r="Q185" s="34">
        <v>0</v>
      </c>
      <c r="R185" s="35">
        <v>6643.0777300000009</v>
      </c>
    </row>
    <row r="186" spans="1:18">
      <c r="A186" s="36"/>
      <c r="B186" s="36"/>
      <c r="C186" s="36"/>
      <c r="D186" s="31" t="s">
        <v>227</v>
      </c>
      <c r="E186" s="32">
        <v>541</v>
      </c>
      <c r="F186" s="33">
        <v>886.2509399999999</v>
      </c>
      <c r="G186" s="34">
        <v>0</v>
      </c>
      <c r="H186" s="34">
        <v>886.2509399999999</v>
      </c>
      <c r="I186" s="34">
        <v>3928.6172499999998</v>
      </c>
      <c r="J186" s="34">
        <v>2.375E-2</v>
      </c>
      <c r="K186" s="34">
        <v>3928.6410000000001</v>
      </c>
      <c r="L186" s="34">
        <v>148.57051999999999</v>
      </c>
      <c r="M186" s="34">
        <v>0</v>
      </c>
      <c r="N186" s="34">
        <v>148.57051999999999</v>
      </c>
      <c r="O186" s="34">
        <v>4963.4624599999997</v>
      </c>
      <c r="P186" s="34">
        <v>2259.0791800000002</v>
      </c>
      <c r="Q186" s="34">
        <v>0</v>
      </c>
      <c r="R186" s="35">
        <v>2259.0791800000002</v>
      </c>
    </row>
    <row r="187" spans="1:18">
      <c r="A187" s="36"/>
      <c r="B187" s="36"/>
      <c r="C187" s="31" t="s">
        <v>228</v>
      </c>
      <c r="D187" s="31" t="s">
        <v>229</v>
      </c>
      <c r="E187" s="32">
        <v>204</v>
      </c>
      <c r="F187" s="33">
        <v>5413.8561200000004</v>
      </c>
      <c r="G187" s="34">
        <v>0</v>
      </c>
      <c r="H187" s="34">
        <v>5413.8561200000004</v>
      </c>
      <c r="I187" s="34">
        <v>18412.332920000001</v>
      </c>
      <c r="J187" s="34">
        <v>9.8769999999999997E-2</v>
      </c>
      <c r="K187" s="34">
        <v>18412.431690000001</v>
      </c>
      <c r="L187" s="34">
        <v>538.09834999999998</v>
      </c>
      <c r="M187" s="34">
        <v>0</v>
      </c>
      <c r="N187" s="34">
        <v>538.09834999999998</v>
      </c>
      <c r="O187" s="34">
        <v>24364.386160000002</v>
      </c>
      <c r="P187" s="34">
        <v>9714.6363699999984</v>
      </c>
      <c r="Q187" s="34">
        <v>0</v>
      </c>
      <c r="R187" s="35">
        <v>9714.6363699999984</v>
      </c>
    </row>
    <row r="188" spans="1:18">
      <c r="A188" s="36"/>
      <c r="B188" s="36"/>
      <c r="C188" s="31" t="s">
        <v>225</v>
      </c>
      <c r="D188" s="31" t="s">
        <v>225</v>
      </c>
      <c r="E188" s="32">
        <v>201</v>
      </c>
      <c r="F188" s="33">
        <v>37664.067590000006</v>
      </c>
      <c r="G188" s="34">
        <v>0</v>
      </c>
      <c r="H188" s="34">
        <v>37664.067590000006</v>
      </c>
      <c r="I188" s="34">
        <v>118234.62895</v>
      </c>
      <c r="J188" s="34">
        <v>456.17730999999998</v>
      </c>
      <c r="K188" s="34">
        <v>118690.80626000001</v>
      </c>
      <c r="L188" s="34">
        <v>5833.4947699999993</v>
      </c>
      <c r="M188" s="34">
        <v>107.76864999999999</v>
      </c>
      <c r="N188" s="34">
        <v>5941.2634200000002</v>
      </c>
      <c r="O188" s="34">
        <v>162296.13727000001</v>
      </c>
      <c r="P188" s="34">
        <v>46213.759469999997</v>
      </c>
      <c r="Q188" s="34">
        <v>0</v>
      </c>
      <c r="R188" s="35">
        <v>46213.759469999997</v>
      </c>
    </row>
    <row r="189" spans="1:18">
      <c r="A189" s="36"/>
      <c r="B189" s="36"/>
      <c r="C189" s="36"/>
      <c r="D189" s="31" t="s">
        <v>230</v>
      </c>
      <c r="E189" s="32">
        <v>712</v>
      </c>
      <c r="F189" s="33">
        <v>1535.2130900000002</v>
      </c>
      <c r="G189" s="34">
        <v>0</v>
      </c>
      <c r="H189" s="34">
        <v>1535.2130900000002</v>
      </c>
      <c r="I189" s="34">
        <v>1684.08404</v>
      </c>
      <c r="J189" s="34">
        <v>0</v>
      </c>
      <c r="K189" s="34">
        <v>1684.08404</v>
      </c>
      <c r="L189" s="34">
        <v>41.371499999999997</v>
      </c>
      <c r="M189" s="34">
        <v>0</v>
      </c>
      <c r="N189" s="34">
        <v>41.371499999999997</v>
      </c>
      <c r="O189" s="34">
        <v>3260.6686299999997</v>
      </c>
      <c r="P189" s="34">
        <v>1334.77054</v>
      </c>
      <c r="Q189" s="34">
        <v>0</v>
      </c>
      <c r="R189" s="35">
        <v>1334.77054</v>
      </c>
    </row>
    <row r="190" spans="1:18">
      <c r="A190" s="36"/>
      <c r="B190" s="36"/>
      <c r="C190" s="36"/>
      <c r="D190" s="31" t="s">
        <v>231</v>
      </c>
      <c r="E190" s="32">
        <v>202</v>
      </c>
      <c r="F190" s="33">
        <v>221.33721</v>
      </c>
      <c r="G190" s="34">
        <v>0</v>
      </c>
      <c r="H190" s="34">
        <v>221.33721</v>
      </c>
      <c r="I190" s="34">
        <v>3850.5736299999999</v>
      </c>
      <c r="J190" s="34">
        <v>0</v>
      </c>
      <c r="K190" s="34">
        <v>3850.5736299999999</v>
      </c>
      <c r="L190" s="34">
        <v>57.194629999999997</v>
      </c>
      <c r="M190" s="34">
        <v>0</v>
      </c>
      <c r="N190" s="34">
        <v>57.194629999999997</v>
      </c>
      <c r="O190" s="34">
        <v>4129.1054700000004</v>
      </c>
      <c r="P190" s="34">
        <v>1213.5728200000001</v>
      </c>
      <c r="Q190" s="34">
        <v>0</v>
      </c>
      <c r="R190" s="35">
        <v>1213.5728200000001</v>
      </c>
    </row>
    <row r="191" spans="1:18">
      <c r="A191" s="36"/>
      <c r="B191" s="36"/>
      <c r="C191" s="36"/>
      <c r="D191" s="31" t="s">
        <v>232</v>
      </c>
      <c r="E191" s="32">
        <v>648</v>
      </c>
      <c r="F191" s="33">
        <v>267.46868000000001</v>
      </c>
      <c r="G191" s="34">
        <v>0</v>
      </c>
      <c r="H191" s="34">
        <v>267.46868000000001</v>
      </c>
      <c r="I191" s="34">
        <v>8340.1092000000008</v>
      </c>
      <c r="J191" s="34">
        <v>0</v>
      </c>
      <c r="K191" s="34">
        <v>8340.1092000000008</v>
      </c>
      <c r="L191" s="34">
        <v>31.885189999999998</v>
      </c>
      <c r="M191" s="34">
        <v>0</v>
      </c>
      <c r="N191" s="34">
        <v>31.885189999999998</v>
      </c>
      <c r="O191" s="34">
        <v>8639.4630699999998</v>
      </c>
      <c r="P191" s="34">
        <v>1038.4842699999999</v>
      </c>
      <c r="Q191" s="34">
        <v>0</v>
      </c>
      <c r="R191" s="35">
        <v>1038.4842699999999</v>
      </c>
    </row>
    <row r="192" spans="1:18">
      <c r="A192" s="36"/>
      <c r="B192" s="36"/>
      <c r="C192" s="31" t="s">
        <v>233</v>
      </c>
      <c r="D192" s="31" t="s">
        <v>84</v>
      </c>
      <c r="E192" s="32">
        <v>207</v>
      </c>
      <c r="F192" s="33">
        <v>4284.8392300000005</v>
      </c>
      <c r="G192" s="34">
        <v>0</v>
      </c>
      <c r="H192" s="34">
        <v>4284.8392300000005</v>
      </c>
      <c r="I192" s="34">
        <v>28904.535379999998</v>
      </c>
      <c r="J192" s="34">
        <v>0.56062000000000001</v>
      </c>
      <c r="K192" s="34">
        <v>28905.096000000001</v>
      </c>
      <c r="L192" s="34">
        <v>1050.7741299999998</v>
      </c>
      <c r="M192" s="34">
        <v>0</v>
      </c>
      <c r="N192" s="34">
        <v>1050.7741299999998</v>
      </c>
      <c r="O192" s="34">
        <v>34240.709360000001</v>
      </c>
      <c r="P192" s="34">
        <v>5348.1302800000003</v>
      </c>
      <c r="Q192" s="34">
        <v>0</v>
      </c>
      <c r="R192" s="35">
        <v>5348.1302800000003</v>
      </c>
    </row>
    <row r="193" spans="1:18">
      <c r="A193" s="36"/>
      <c r="B193" s="36"/>
      <c r="C193" s="36"/>
      <c r="D193" s="31" t="s">
        <v>234</v>
      </c>
      <c r="E193" s="32">
        <v>209</v>
      </c>
      <c r="F193" s="33">
        <v>507.50056000000001</v>
      </c>
      <c r="G193" s="34">
        <v>0</v>
      </c>
      <c r="H193" s="34">
        <v>507.50056000000001</v>
      </c>
      <c r="I193" s="34">
        <v>6054.6523999999999</v>
      </c>
      <c r="J193" s="34">
        <v>0</v>
      </c>
      <c r="K193" s="34">
        <v>6054.6523999999999</v>
      </c>
      <c r="L193" s="34">
        <v>85.123630000000006</v>
      </c>
      <c r="M193" s="34">
        <v>0</v>
      </c>
      <c r="N193" s="34">
        <v>85.123630000000006</v>
      </c>
      <c r="O193" s="34">
        <v>6647.2765899999995</v>
      </c>
      <c r="P193" s="34">
        <v>978.88308999999992</v>
      </c>
      <c r="Q193" s="34">
        <v>0</v>
      </c>
      <c r="R193" s="35">
        <v>978.88308999999992</v>
      </c>
    </row>
    <row r="194" spans="1:18">
      <c r="A194" s="36"/>
      <c r="B194" s="36"/>
      <c r="C194" s="36"/>
      <c r="D194" s="31" t="s">
        <v>235</v>
      </c>
      <c r="E194" s="32">
        <v>778</v>
      </c>
      <c r="F194" s="33">
        <v>5.55</v>
      </c>
      <c r="G194" s="34">
        <v>0</v>
      </c>
      <c r="H194" s="34">
        <v>5.55</v>
      </c>
      <c r="I194" s="34">
        <v>739.22705000000008</v>
      </c>
      <c r="J194" s="34">
        <v>0</v>
      </c>
      <c r="K194" s="34">
        <v>739.22705000000008</v>
      </c>
      <c r="L194" s="34">
        <v>82.092079999999996</v>
      </c>
      <c r="M194" s="34">
        <v>0</v>
      </c>
      <c r="N194" s="34">
        <v>82.092079999999996</v>
      </c>
      <c r="O194" s="34">
        <v>826.86913000000004</v>
      </c>
      <c r="P194" s="34">
        <v>2458.3577200000004</v>
      </c>
      <c r="Q194" s="34">
        <v>0</v>
      </c>
      <c r="R194" s="35">
        <v>2458.3577200000004</v>
      </c>
    </row>
    <row r="195" spans="1:18">
      <c r="A195" s="36"/>
      <c r="B195" s="36"/>
      <c r="C195" s="31" t="s">
        <v>236</v>
      </c>
      <c r="D195" s="31" t="s">
        <v>236</v>
      </c>
      <c r="E195" s="32">
        <v>214</v>
      </c>
      <c r="F195" s="33">
        <v>2789.3736800000001</v>
      </c>
      <c r="G195" s="34">
        <v>0</v>
      </c>
      <c r="H195" s="34">
        <v>2789.3736800000001</v>
      </c>
      <c r="I195" s="34">
        <v>11877.636119999999</v>
      </c>
      <c r="J195" s="34">
        <v>30.578060000000001</v>
      </c>
      <c r="K195" s="34">
        <v>11908.214179999999</v>
      </c>
      <c r="L195" s="34">
        <v>117.5836</v>
      </c>
      <c r="M195" s="34">
        <v>0</v>
      </c>
      <c r="N195" s="34">
        <v>117.5836</v>
      </c>
      <c r="O195" s="34">
        <v>14815.171460000001</v>
      </c>
      <c r="P195" s="34">
        <v>5018.9438300000002</v>
      </c>
      <c r="Q195" s="34">
        <v>0</v>
      </c>
      <c r="R195" s="35">
        <v>5018.9438300000002</v>
      </c>
    </row>
    <row r="196" spans="1:18">
      <c r="A196" s="36"/>
      <c r="B196" s="36"/>
      <c r="C196" s="36"/>
      <c r="D196" s="31" t="s">
        <v>237</v>
      </c>
      <c r="E196" s="32">
        <v>736</v>
      </c>
      <c r="F196" s="33">
        <v>3292.1877300000001</v>
      </c>
      <c r="G196" s="34">
        <v>0</v>
      </c>
      <c r="H196" s="34">
        <v>3292.1877300000001</v>
      </c>
      <c r="I196" s="34">
        <v>1739.4799599999999</v>
      </c>
      <c r="J196" s="34">
        <v>0</v>
      </c>
      <c r="K196" s="34">
        <v>1739.4799599999999</v>
      </c>
      <c r="L196" s="34">
        <v>45.669050000000006</v>
      </c>
      <c r="M196" s="34">
        <v>0</v>
      </c>
      <c r="N196" s="34">
        <v>45.669050000000006</v>
      </c>
      <c r="O196" s="34">
        <v>5077.3367400000006</v>
      </c>
      <c r="P196" s="34">
        <v>2608.6483900000003</v>
      </c>
      <c r="Q196" s="34">
        <v>0</v>
      </c>
      <c r="R196" s="35">
        <v>2608.6483900000003</v>
      </c>
    </row>
    <row r="197" spans="1:18">
      <c r="A197" s="36"/>
      <c r="B197" s="36"/>
      <c r="C197" s="31" t="s">
        <v>238</v>
      </c>
      <c r="D197" s="31" t="s">
        <v>238</v>
      </c>
      <c r="E197" s="32">
        <v>499</v>
      </c>
      <c r="F197" s="33">
        <v>1251.2820800000002</v>
      </c>
      <c r="G197" s="34">
        <v>0</v>
      </c>
      <c r="H197" s="34">
        <v>1251.2820800000002</v>
      </c>
      <c r="I197" s="34">
        <v>8919.9485700000005</v>
      </c>
      <c r="J197" s="34">
        <v>6.139E-2</v>
      </c>
      <c r="K197" s="34">
        <v>8920.0099600000012</v>
      </c>
      <c r="L197" s="34">
        <v>175.96667000000002</v>
      </c>
      <c r="M197" s="34">
        <v>0</v>
      </c>
      <c r="N197" s="34">
        <v>175.96667000000002</v>
      </c>
      <c r="O197" s="34">
        <v>10347.25871</v>
      </c>
      <c r="P197" s="34">
        <v>4778.5905700000003</v>
      </c>
      <c r="Q197" s="34">
        <v>0</v>
      </c>
      <c r="R197" s="35">
        <v>4778.5905700000003</v>
      </c>
    </row>
    <row r="198" spans="1:18">
      <c r="A198" s="36"/>
      <c r="B198" s="36"/>
      <c r="C198" s="31" t="s">
        <v>239</v>
      </c>
      <c r="D198" s="31" t="s">
        <v>239</v>
      </c>
      <c r="E198" s="32">
        <v>480</v>
      </c>
      <c r="F198" s="33">
        <v>539.21848</v>
      </c>
      <c r="G198" s="34">
        <v>0</v>
      </c>
      <c r="H198" s="34">
        <v>539.21848</v>
      </c>
      <c r="I198" s="34">
        <v>7338.0763799999995</v>
      </c>
      <c r="J198" s="34">
        <v>3.857E-2</v>
      </c>
      <c r="K198" s="34">
        <v>7338.1149500000001</v>
      </c>
      <c r="L198" s="34">
        <v>158.58987999999999</v>
      </c>
      <c r="M198" s="34">
        <v>0</v>
      </c>
      <c r="N198" s="34">
        <v>158.58987999999999</v>
      </c>
      <c r="O198" s="34">
        <v>8035.9233099999992</v>
      </c>
      <c r="P198" s="34">
        <v>3371.9759100000001</v>
      </c>
      <c r="Q198" s="34">
        <v>0</v>
      </c>
      <c r="R198" s="35">
        <v>3371.9759100000001</v>
      </c>
    </row>
    <row r="199" spans="1:18">
      <c r="A199" s="36"/>
      <c r="B199" s="31" t="s">
        <v>240</v>
      </c>
      <c r="C199" s="31" t="s">
        <v>240</v>
      </c>
      <c r="D199" s="31" t="s">
        <v>240</v>
      </c>
      <c r="E199" s="32">
        <v>150</v>
      </c>
      <c r="F199" s="33">
        <v>31526.1963</v>
      </c>
      <c r="G199" s="34">
        <v>54.840330000000002</v>
      </c>
      <c r="H199" s="34">
        <v>31581.036629999999</v>
      </c>
      <c r="I199" s="34">
        <v>153508.50753999999</v>
      </c>
      <c r="J199" s="34">
        <v>1839.38014</v>
      </c>
      <c r="K199" s="34">
        <v>155347.88768000001</v>
      </c>
      <c r="L199" s="34">
        <v>16276.868769999999</v>
      </c>
      <c r="M199" s="34">
        <v>1212.67949</v>
      </c>
      <c r="N199" s="34">
        <v>17489.548260000003</v>
      </c>
      <c r="O199" s="34">
        <v>204418.47256999998</v>
      </c>
      <c r="P199" s="34">
        <v>138886.38319999998</v>
      </c>
      <c r="Q199" s="34">
        <v>0</v>
      </c>
      <c r="R199" s="35">
        <v>138886.38319999998</v>
      </c>
    </row>
    <row r="200" spans="1:18">
      <c r="A200" s="36"/>
      <c r="B200" s="36"/>
      <c r="C200" s="36"/>
      <c r="D200" s="36"/>
      <c r="E200" s="37">
        <v>845</v>
      </c>
      <c r="F200" s="38">
        <v>4.1660000000000004</v>
      </c>
      <c r="G200" s="39">
        <v>0</v>
      </c>
      <c r="H200" s="39">
        <v>4.1660000000000004</v>
      </c>
      <c r="I200" s="39">
        <v>1.1525300000000001</v>
      </c>
      <c r="J200" s="39">
        <v>0</v>
      </c>
      <c r="K200" s="39">
        <v>1.1525300000000001</v>
      </c>
      <c r="L200" s="39">
        <v>577.41297999999995</v>
      </c>
      <c r="M200" s="39">
        <v>8.5299599999999991</v>
      </c>
      <c r="N200" s="39">
        <v>585.94293999999991</v>
      </c>
      <c r="O200" s="39">
        <v>591.26146999999992</v>
      </c>
      <c r="P200" s="39">
        <v>0</v>
      </c>
      <c r="Q200" s="39">
        <v>0</v>
      </c>
      <c r="R200" s="40">
        <v>0</v>
      </c>
    </row>
    <row r="201" spans="1:18">
      <c r="A201" s="36"/>
      <c r="B201" s="36"/>
      <c r="C201" s="36"/>
      <c r="D201" s="31" t="s">
        <v>241</v>
      </c>
      <c r="E201" s="32">
        <v>631</v>
      </c>
      <c r="F201" s="33">
        <v>8647.0422699999999</v>
      </c>
      <c r="G201" s="34">
        <v>0</v>
      </c>
      <c r="H201" s="34">
        <v>8647.0422699999999</v>
      </c>
      <c r="I201" s="34">
        <v>62285.762049999998</v>
      </c>
      <c r="J201" s="34">
        <v>417.9939</v>
      </c>
      <c r="K201" s="34">
        <v>62703.755950000006</v>
      </c>
      <c r="L201" s="34">
        <v>2084.5857700000001</v>
      </c>
      <c r="M201" s="34">
        <v>63.026120000000006</v>
      </c>
      <c r="N201" s="34">
        <v>2147.6118900000001</v>
      </c>
      <c r="O201" s="34">
        <v>73498.410109999997</v>
      </c>
      <c r="P201" s="34">
        <v>31937.18043</v>
      </c>
      <c r="Q201" s="34">
        <v>0</v>
      </c>
      <c r="R201" s="35">
        <v>31937.18043</v>
      </c>
    </row>
    <row r="202" spans="1:18">
      <c r="A202" s="36"/>
      <c r="B202" s="36"/>
      <c r="C202" s="31" t="s">
        <v>242</v>
      </c>
      <c r="D202" s="31" t="s">
        <v>243</v>
      </c>
      <c r="E202" s="32">
        <v>162</v>
      </c>
      <c r="F202" s="33">
        <v>18342.095209999999</v>
      </c>
      <c r="G202" s="34">
        <v>0</v>
      </c>
      <c r="H202" s="34">
        <v>18342.095209999999</v>
      </c>
      <c r="I202" s="34">
        <v>30182.990040000001</v>
      </c>
      <c r="J202" s="34">
        <v>364.87246999999996</v>
      </c>
      <c r="K202" s="34">
        <v>30547.862510000003</v>
      </c>
      <c r="L202" s="34">
        <v>6129.6313399999999</v>
      </c>
      <c r="M202" s="34">
        <v>289.09409999999997</v>
      </c>
      <c r="N202" s="34">
        <v>6418.7254400000002</v>
      </c>
      <c r="O202" s="34">
        <v>55308.683159999993</v>
      </c>
      <c r="P202" s="34">
        <v>43406.928100000005</v>
      </c>
      <c r="Q202" s="34">
        <v>0</v>
      </c>
      <c r="R202" s="35">
        <v>43406.928100000005</v>
      </c>
    </row>
    <row r="203" spans="1:18">
      <c r="A203" s="36"/>
      <c r="B203" s="36"/>
      <c r="C203" s="36"/>
      <c r="D203" s="31" t="s">
        <v>244</v>
      </c>
      <c r="E203" s="32">
        <v>484</v>
      </c>
      <c r="F203" s="33">
        <v>5568.9874300000001</v>
      </c>
      <c r="G203" s="34">
        <v>0</v>
      </c>
      <c r="H203" s="34">
        <v>5568.9874300000001</v>
      </c>
      <c r="I203" s="34">
        <v>24962.911090000001</v>
      </c>
      <c r="J203" s="34">
        <v>25.8263</v>
      </c>
      <c r="K203" s="34">
        <v>24988.737390000002</v>
      </c>
      <c r="L203" s="34">
        <v>923.39978000000008</v>
      </c>
      <c r="M203" s="34">
        <v>3.3229000000000002</v>
      </c>
      <c r="N203" s="34">
        <v>926.72268000000008</v>
      </c>
      <c r="O203" s="34">
        <v>31484.447499999998</v>
      </c>
      <c r="P203" s="34">
        <v>7691.84238</v>
      </c>
      <c r="Q203" s="34">
        <v>0</v>
      </c>
      <c r="R203" s="35">
        <v>7691.84238</v>
      </c>
    </row>
    <row r="204" spans="1:18">
      <c r="A204" s="36"/>
      <c r="B204" s="36"/>
      <c r="C204" s="31" t="s">
        <v>245</v>
      </c>
      <c r="D204" s="31" t="s">
        <v>245</v>
      </c>
      <c r="E204" s="32">
        <v>151</v>
      </c>
      <c r="F204" s="33">
        <v>958.78607999999997</v>
      </c>
      <c r="G204" s="34">
        <v>0</v>
      </c>
      <c r="H204" s="34">
        <v>958.78607999999997</v>
      </c>
      <c r="I204" s="34">
        <v>21720.624909999999</v>
      </c>
      <c r="J204" s="34">
        <v>1.8920000000000003E-2</v>
      </c>
      <c r="K204" s="34">
        <v>21720.643829999997</v>
      </c>
      <c r="L204" s="34">
        <v>806.21685000000002</v>
      </c>
      <c r="M204" s="34">
        <v>0</v>
      </c>
      <c r="N204" s="34">
        <v>806.21685000000002</v>
      </c>
      <c r="O204" s="34">
        <v>23485.646760000003</v>
      </c>
      <c r="P204" s="34">
        <v>3150.3883599999999</v>
      </c>
      <c r="Q204" s="34">
        <v>0</v>
      </c>
      <c r="R204" s="35">
        <v>3150.3883599999999</v>
      </c>
    </row>
    <row r="205" spans="1:18">
      <c r="A205" s="36"/>
      <c r="B205" s="36"/>
      <c r="C205" s="31" t="s">
        <v>246</v>
      </c>
      <c r="D205" s="31" t="s">
        <v>128</v>
      </c>
      <c r="E205" s="32">
        <v>152</v>
      </c>
      <c r="F205" s="33">
        <v>1139.46957</v>
      </c>
      <c r="G205" s="34">
        <v>0</v>
      </c>
      <c r="H205" s="34">
        <v>1139.46957</v>
      </c>
      <c r="I205" s="34">
        <v>22090.344379999999</v>
      </c>
      <c r="J205" s="34">
        <v>3.8900000000000002E-3</v>
      </c>
      <c r="K205" s="34">
        <v>22090.348269999999</v>
      </c>
      <c r="L205" s="34">
        <v>497.55387000000002</v>
      </c>
      <c r="M205" s="34">
        <v>0</v>
      </c>
      <c r="N205" s="34">
        <v>497.55387000000002</v>
      </c>
      <c r="O205" s="34">
        <v>23727.371709999999</v>
      </c>
      <c r="P205" s="34">
        <v>4943.5258800000001</v>
      </c>
      <c r="Q205" s="34">
        <v>0</v>
      </c>
      <c r="R205" s="35">
        <v>4943.5258800000001</v>
      </c>
    </row>
    <row r="206" spans="1:18">
      <c r="A206" s="36"/>
      <c r="B206" s="36"/>
      <c r="C206" s="31" t="s">
        <v>247</v>
      </c>
      <c r="D206" s="31" t="s">
        <v>247</v>
      </c>
      <c r="E206" s="32">
        <v>485</v>
      </c>
      <c r="F206" s="33">
        <v>417.52906000000002</v>
      </c>
      <c r="G206" s="34">
        <v>0</v>
      </c>
      <c r="H206" s="34">
        <v>417.52906000000002</v>
      </c>
      <c r="I206" s="34">
        <v>13143.29399</v>
      </c>
      <c r="J206" s="34">
        <v>0</v>
      </c>
      <c r="K206" s="34">
        <v>13143.29399</v>
      </c>
      <c r="L206" s="34">
        <v>148.16022000000001</v>
      </c>
      <c r="M206" s="34">
        <v>0</v>
      </c>
      <c r="N206" s="34">
        <v>148.16022000000001</v>
      </c>
      <c r="O206" s="34">
        <v>13708.983269999999</v>
      </c>
      <c r="P206" s="34">
        <v>3487.5175399999998</v>
      </c>
      <c r="Q206" s="34">
        <v>0</v>
      </c>
      <c r="R206" s="35">
        <v>3487.5175399999998</v>
      </c>
    </row>
    <row r="207" spans="1:18">
      <c r="A207" s="36"/>
      <c r="B207" s="36"/>
      <c r="C207" s="31" t="s">
        <v>248</v>
      </c>
      <c r="D207" s="31" t="s">
        <v>249</v>
      </c>
      <c r="E207" s="32">
        <v>157</v>
      </c>
      <c r="F207" s="33">
        <v>2604.5068099999999</v>
      </c>
      <c r="G207" s="34">
        <v>0</v>
      </c>
      <c r="H207" s="34">
        <v>2604.5068099999999</v>
      </c>
      <c r="I207" s="34">
        <v>22800.543579999998</v>
      </c>
      <c r="J207" s="34">
        <v>3.5069999999999997E-2</v>
      </c>
      <c r="K207" s="34">
        <v>22800.578649999999</v>
      </c>
      <c r="L207" s="34">
        <v>645.15579000000002</v>
      </c>
      <c r="M207" s="34">
        <v>0</v>
      </c>
      <c r="N207" s="34">
        <v>645.15579000000002</v>
      </c>
      <c r="O207" s="34">
        <v>26050.241249999999</v>
      </c>
      <c r="P207" s="34">
        <v>4219.8910199999991</v>
      </c>
      <c r="Q207" s="34">
        <v>0</v>
      </c>
      <c r="R207" s="35">
        <v>4219.8910199999991</v>
      </c>
    </row>
    <row r="208" spans="1:18">
      <c r="A208" s="36"/>
      <c r="B208" s="36"/>
      <c r="C208" s="31" t="s">
        <v>250</v>
      </c>
      <c r="D208" s="31" t="s">
        <v>251</v>
      </c>
      <c r="E208" s="32">
        <v>490</v>
      </c>
      <c r="F208" s="33">
        <v>730.26440000000002</v>
      </c>
      <c r="G208" s="34">
        <v>0</v>
      </c>
      <c r="H208" s="34">
        <v>730.26440000000002</v>
      </c>
      <c r="I208" s="34">
        <v>12328.963320000001</v>
      </c>
      <c r="J208" s="34">
        <v>35.148820000000001</v>
      </c>
      <c r="K208" s="34">
        <v>12364.112140000001</v>
      </c>
      <c r="L208" s="34">
        <v>231.74197000000001</v>
      </c>
      <c r="M208" s="34">
        <v>0</v>
      </c>
      <c r="N208" s="34">
        <v>231.74197000000001</v>
      </c>
      <c r="O208" s="34">
        <v>13326.11851</v>
      </c>
      <c r="P208" s="34">
        <v>9623.7562100000014</v>
      </c>
      <c r="Q208" s="34">
        <v>0</v>
      </c>
      <c r="R208" s="35">
        <v>9623.7562100000014</v>
      </c>
    </row>
    <row r="209" spans="1:18">
      <c r="A209" s="36"/>
      <c r="B209" s="36"/>
      <c r="C209" s="31" t="s">
        <v>252</v>
      </c>
      <c r="D209" s="31" t="s">
        <v>253</v>
      </c>
      <c r="E209" s="32">
        <v>161</v>
      </c>
      <c r="F209" s="33">
        <v>2764.50135</v>
      </c>
      <c r="G209" s="34">
        <v>0</v>
      </c>
      <c r="H209" s="34">
        <v>2764.50135</v>
      </c>
      <c r="I209" s="34">
        <v>14722.531429999999</v>
      </c>
      <c r="J209" s="34">
        <v>3.3299999999999996E-2</v>
      </c>
      <c r="K209" s="34">
        <v>14722.56473</v>
      </c>
      <c r="L209" s="34">
        <v>646.13854000000003</v>
      </c>
      <c r="M209" s="34">
        <v>0</v>
      </c>
      <c r="N209" s="34">
        <v>646.13854000000003</v>
      </c>
      <c r="O209" s="34">
        <v>18133.20462</v>
      </c>
      <c r="P209" s="34">
        <v>3268.3083099999999</v>
      </c>
      <c r="Q209" s="34">
        <v>0</v>
      </c>
      <c r="R209" s="35">
        <v>3268.3083099999999</v>
      </c>
    </row>
    <row r="210" spans="1:18">
      <c r="A210" s="36"/>
      <c r="B210" s="36"/>
      <c r="C210" s="31" t="s">
        <v>254</v>
      </c>
      <c r="D210" s="31" t="s">
        <v>254</v>
      </c>
      <c r="E210" s="32">
        <v>514</v>
      </c>
      <c r="F210" s="33">
        <v>324.03613000000001</v>
      </c>
      <c r="G210" s="34">
        <v>0</v>
      </c>
      <c r="H210" s="34">
        <v>324.03613000000001</v>
      </c>
      <c r="I210" s="34">
        <v>10982.579310000001</v>
      </c>
      <c r="J210" s="34">
        <v>0</v>
      </c>
      <c r="K210" s="34">
        <v>10982.579310000001</v>
      </c>
      <c r="L210" s="34">
        <v>400.81925999999999</v>
      </c>
      <c r="M210" s="34">
        <v>0</v>
      </c>
      <c r="N210" s="34">
        <v>400.81925999999999</v>
      </c>
      <c r="O210" s="34">
        <v>11707.4347</v>
      </c>
      <c r="P210" s="34">
        <v>8466.06862</v>
      </c>
      <c r="Q210" s="34">
        <v>0</v>
      </c>
      <c r="R210" s="35">
        <v>8466.06862</v>
      </c>
    </row>
    <row r="211" spans="1:18">
      <c r="A211" s="36"/>
      <c r="B211" s="36"/>
      <c r="C211" s="36"/>
      <c r="D211" s="31" t="s">
        <v>255</v>
      </c>
      <c r="E211" s="32">
        <v>838</v>
      </c>
      <c r="F211" s="33">
        <v>113.06689</v>
      </c>
      <c r="G211" s="34">
        <v>0</v>
      </c>
      <c r="H211" s="34">
        <v>113.06689</v>
      </c>
      <c r="I211" s="34">
        <v>1410.4197099999999</v>
      </c>
      <c r="J211" s="34">
        <v>1.018E-2</v>
      </c>
      <c r="K211" s="34">
        <v>1410.4298899999999</v>
      </c>
      <c r="L211" s="34">
        <v>56.042999999999999</v>
      </c>
      <c r="M211" s="34">
        <v>0</v>
      </c>
      <c r="N211" s="34">
        <v>56.042999999999999</v>
      </c>
      <c r="O211" s="34">
        <v>1579.5397800000001</v>
      </c>
      <c r="P211" s="34">
        <v>2392.7827699999998</v>
      </c>
      <c r="Q211" s="34">
        <v>0</v>
      </c>
      <c r="R211" s="35">
        <v>2392.7827699999998</v>
      </c>
    </row>
    <row r="212" spans="1:18">
      <c r="A212" s="36"/>
      <c r="B212" s="36"/>
      <c r="C212" s="31" t="s">
        <v>256</v>
      </c>
      <c r="D212" s="31" t="s">
        <v>257</v>
      </c>
      <c r="E212" s="32">
        <v>486</v>
      </c>
      <c r="F212" s="33">
        <v>392.68556999999998</v>
      </c>
      <c r="G212" s="34">
        <v>0</v>
      </c>
      <c r="H212" s="34">
        <v>392.68556999999998</v>
      </c>
      <c r="I212" s="34">
        <v>7741.1599800000004</v>
      </c>
      <c r="J212" s="34">
        <v>1.56166</v>
      </c>
      <c r="K212" s="34">
        <v>7742.7216399999998</v>
      </c>
      <c r="L212" s="34">
        <v>216.06854000000001</v>
      </c>
      <c r="M212" s="34">
        <v>0</v>
      </c>
      <c r="N212" s="34">
        <v>216.06854000000001</v>
      </c>
      <c r="O212" s="34">
        <v>8351.4757499999996</v>
      </c>
      <c r="P212" s="34">
        <v>1171.2128700000001</v>
      </c>
      <c r="Q212" s="34">
        <v>0</v>
      </c>
      <c r="R212" s="35">
        <v>1171.2128700000001</v>
      </c>
    </row>
    <row r="213" spans="1:18">
      <c r="A213" s="36"/>
      <c r="B213" s="36"/>
      <c r="C213" s="36"/>
      <c r="D213" s="31" t="s">
        <v>258</v>
      </c>
      <c r="E213" s="32">
        <v>590</v>
      </c>
      <c r="F213" s="33">
        <v>28.383520000000001</v>
      </c>
      <c r="G213" s="34">
        <v>0</v>
      </c>
      <c r="H213" s="34">
        <v>28.383520000000001</v>
      </c>
      <c r="I213" s="34">
        <v>1823.9958000000001</v>
      </c>
      <c r="J213" s="34">
        <v>0</v>
      </c>
      <c r="K213" s="34">
        <v>1823.9958000000001</v>
      </c>
      <c r="L213" s="34">
        <v>33.063870000000001</v>
      </c>
      <c r="M213" s="34">
        <v>0</v>
      </c>
      <c r="N213" s="34">
        <v>33.063870000000001</v>
      </c>
      <c r="O213" s="34">
        <v>1885.44319</v>
      </c>
      <c r="P213" s="34">
        <v>1961.88498</v>
      </c>
      <c r="Q213" s="34">
        <v>0</v>
      </c>
      <c r="R213" s="35">
        <v>1961.88498</v>
      </c>
    </row>
    <row r="214" spans="1:18">
      <c r="A214" s="36"/>
      <c r="B214" s="36"/>
      <c r="C214" s="31" t="s">
        <v>259</v>
      </c>
      <c r="D214" s="31" t="s">
        <v>260</v>
      </c>
      <c r="E214" s="32">
        <v>154</v>
      </c>
      <c r="F214" s="33">
        <v>189.41773000000001</v>
      </c>
      <c r="G214" s="34">
        <v>0</v>
      </c>
      <c r="H214" s="34">
        <v>189.41773000000001</v>
      </c>
      <c r="I214" s="34">
        <v>10738.233340000001</v>
      </c>
      <c r="J214" s="34">
        <v>0</v>
      </c>
      <c r="K214" s="34">
        <v>10738.233340000001</v>
      </c>
      <c r="L214" s="34">
        <v>240.17985000000002</v>
      </c>
      <c r="M214" s="34">
        <v>0</v>
      </c>
      <c r="N214" s="34">
        <v>240.17985000000002</v>
      </c>
      <c r="O214" s="34">
        <v>11167.83092</v>
      </c>
      <c r="P214" s="34">
        <v>2471.7104100000001</v>
      </c>
      <c r="Q214" s="34">
        <v>0</v>
      </c>
      <c r="R214" s="35">
        <v>2471.7104100000001</v>
      </c>
    </row>
    <row r="215" spans="1:18">
      <c r="A215" s="36"/>
      <c r="B215" s="31" t="s">
        <v>261</v>
      </c>
      <c r="C215" s="31" t="s">
        <v>262</v>
      </c>
      <c r="D215" s="31" t="s">
        <v>263</v>
      </c>
      <c r="E215" s="32">
        <v>216</v>
      </c>
      <c r="F215" s="33">
        <v>26227.7297</v>
      </c>
      <c r="G215" s="34">
        <v>0</v>
      </c>
      <c r="H215" s="34">
        <v>26227.7297</v>
      </c>
      <c r="I215" s="34">
        <v>35006.055899999999</v>
      </c>
      <c r="J215" s="34">
        <v>329.45432</v>
      </c>
      <c r="K215" s="34">
        <v>35335.510219999996</v>
      </c>
      <c r="L215" s="34">
        <v>12464.976949999998</v>
      </c>
      <c r="M215" s="34">
        <v>687.10923000000003</v>
      </c>
      <c r="N215" s="34">
        <v>13152.08618</v>
      </c>
      <c r="O215" s="34">
        <v>74715.326099999991</v>
      </c>
      <c r="P215" s="34">
        <v>85538.010859999995</v>
      </c>
      <c r="Q215" s="34">
        <v>0</v>
      </c>
      <c r="R215" s="35">
        <v>85538.010859999995</v>
      </c>
    </row>
    <row r="216" spans="1:18">
      <c r="A216" s="36"/>
      <c r="B216" s="36"/>
      <c r="C216" s="31" t="s">
        <v>261</v>
      </c>
      <c r="D216" s="31" t="s">
        <v>261</v>
      </c>
      <c r="E216" s="32">
        <v>215</v>
      </c>
      <c r="F216" s="33">
        <v>83352.833610000001</v>
      </c>
      <c r="G216" s="34">
        <v>1056.3261200000002</v>
      </c>
      <c r="H216" s="34">
        <v>84409.159729999999</v>
      </c>
      <c r="I216" s="34">
        <v>131183.46791000001</v>
      </c>
      <c r="J216" s="34">
        <v>1048.5729200000001</v>
      </c>
      <c r="K216" s="34">
        <v>132232.04083000001</v>
      </c>
      <c r="L216" s="34">
        <v>31061.460589999999</v>
      </c>
      <c r="M216" s="34">
        <v>2962.9436099999998</v>
      </c>
      <c r="N216" s="34">
        <v>34024.404200000004</v>
      </c>
      <c r="O216" s="34">
        <v>250665.60475999999</v>
      </c>
      <c r="P216" s="34">
        <v>162225.73844999998</v>
      </c>
      <c r="Q216" s="34">
        <v>0</v>
      </c>
      <c r="R216" s="35">
        <v>162225.73844999998</v>
      </c>
    </row>
    <row r="217" spans="1:18">
      <c r="A217" s="36"/>
      <c r="B217" s="36"/>
      <c r="C217" s="36"/>
      <c r="D217" s="31" t="s">
        <v>264</v>
      </c>
      <c r="E217" s="32">
        <v>544</v>
      </c>
      <c r="F217" s="33">
        <v>6074.1429900000003</v>
      </c>
      <c r="G217" s="34">
        <v>0</v>
      </c>
      <c r="H217" s="34">
        <v>6074.1429900000003</v>
      </c>
      <c r="I217" s="34">
        <v>32544.97552</v>
      </c>
      <c r="J217" s="34">
        <v>0</v>
      </c>
      <c r="K217" s="34">
        <v>32544.97552</v>
      </c>
      <c r="L217" s="34">
        <v>3165.8737900000001</v>
      </c>
      <c r="M217" s="34">
        <v>27.41619</v>
      </c>
      <c r="N217" s="34">
        <v>3193.28998</v>
      </c>
      <c r="O217" s="34">
        <v>41812.408490000002</v>
      </c>
      <c r="P217" s="34">
        <v>6627.4356900000002</v>
      </c>
      <c r="Q217" s="34">
        <v>0</v>
      </c>
      <c r="R217" s="35">
        <v>6627.4356900000002</v>
      </c>
    </row>
    <row r="218" spans="1:18">
      <c r="A218" s="36"/>
      <c r="B218" s="36"/>
      <c r="C218" s="36"/>
      <c r="D218" s="31" t="s">
        <v>265</v>
      </c>
      <c r="E218" s="32">
        <v>780</v>
      </c>
      <c r="F218" s="33">
        <v>2.306</v>
      </c>
      <c r="G218" s="34">
        <v>0</v>
      </c>
      <c r="H218" s="34">
        <v>2.306</v>
      </c>
      <c r="I218" s="34">
        <v>564.58055000000002</v>
      </c>
      <c r="J218" s="34">
        <v>0</v>
      </c>
      <c r="K218" s="34">
        <v>564.58055000000002</v>
      </c>
      <c r="L218" s="34">
        <v>1230.7353999999998</v>
      </c>
      <c r="M218" s="34">
        <v>0</v>
      </c>
      <c r="N218" s="34">
        <v>1230.7353999999998</v>
      </c>
      <c r="O218" s="34">
        <v>1797.62195</v>
      </c>
      <c r="P218" s="34">
        <v>2849.71713</v>
      </c>
      <c r="Q218" s="34">
        <v>0</v>
      </c>
      <c r="R218" s="35">
        <v>2849.71713</v>
      </c>
    </row>
    <row r="219" spans="1:18">
      <c r="A219" s="36"/>
      <c r="B219" s="36"/>
      <c r="C219" s="31" t="s">
        <v>266</v>
      </c>
      <c r="D219" s="31" t="s">
        <v>266</v>
      </c>
      <c r="E219" s="32">
        <v>217</v>
      </c>
      <c r="F219" s="33">
        <v>66447.919909999997</v>
      </c>
      <c r="G219" s="34">
        <v>0</v>
      </c>
      <c r="H219" s="34">
        <v>66447.919909999997</v>
      </c>
      <c r="I219" s="34">
        <v>28741.015500000001</v>
      </c>
      <c r="J219" s="34">
        <v>211.76401000000001</v>
      </c>
      <c r="K219" s="34">
        <v>28952.77951</v>
      </c>
      <c r="L219" s="34">
        <v>6392.9867300000005</v>
      </c>
      <c r="M219" s="34">
        <v>529.46868999999992</v>
      </c>
      <c r="N219" s="34">
        <v>6922.4554200000002</v>
      </c>
      <c r="O219" s="34">
        <v>102323.15484</v>
      </c>
      <c r="P219" s="34">
        <v>21431.728789999997</v>
      </c>
      <c r="Q219" s="34">
        <v>0</v>
      </c>
      <c r="R219" s="35">
        <v>21431.728789999997</v>
      </c>
    </row>
    <row r="220" spans="1:18">
      <c r="A220" s="36"/>
      <c r="B220" s="36"/>
      <c r="C220" s="36"/>
      <c r="D220" s="31" t="s">
        <v>267</v>
      </c>
      <c r="E220" s="32">
        <v>218</v>
      </c>
      <c r="F220" s="33">
        <v>13918.007720000001</v>
      </c>
      <c r="G220" s="34">
        <v>0</v>
      </c>
      <c r="H220" s="34">
        <v>13918.007720000001</v>
      </c>
      <c r="I220" s="34">
        <v>1881.6810500000001</v>
      </c>
      <c r="J220" s="34">
        <v>1.421E-2</v>
      </c>
      <c r="K220" s="34">
        <v>1881.69526</v>
      </c>
      <c r="L220" s="34">
        <v>3472.9677499999998</v>
      </c>
      <c r="M220" s="34">
        <v>42.36468</v>
      </c>
      <c r="N220" s="34">
        <v>3515.3324300000004</v>
      </c>
      <c r="O220" s="34">
        <v>19315.03541</v>
      </c>
      <c r="P220" s="34">
        <v>2602.87248</v>
      </c>
      <c r="Q220" s="34">
        <v>0</v>
      </c>
      <c r="R220" s="35">
        <v>2602.87248</v>
      </c>
    </row>
    <row r="221" spans="1:18">
      <c r="A221" s="36"/>
      <c r="B221" s="36"/>
      <c r="C221" s="31" t="s">
        <v>268</v>
      </c>
      <c r="D221" s="31" t="s">
        <v>268</v>
      </c>
      <c r="E221" s="32">
        <v>220</v>
      </c>
      <c r="F221" s="33">
        <v>2744.0659000000001</v>
      </c>
      <c r="G221" s="34">
        <v>0</v>
      </c>
      <c r="H221" s="34">
        <v>2744.0659000000001</v>
      </c>
      <c r="I221" s="34">
        <v>10328.326060000001</v>
      </c>
      <c r="J221" s="34">
        <v>18.478960000000001</v>
      </c>
      <c r="K221" s="34">
        <v>10346.80502</v>
      </c>
      <c r="L221" s="34">
        <v>1107.4538300000002</v>
      </c>
      <c r="M221" s="34">
        <v>14.613479999999999</v>
      </c>
      <c r="N221" s="34">
        <v>1122.0673100000001</v>
      </c>
      <c r="O221" s="34">
        <v>14212.93823</v>
      </c>
      <c r="P221" s="34">
        <v>4787.3278099999998</v>
      </c>
      <c r="Q221" s="34">
        <v>0</v>
      </c>
      <c r="R221" s="35">
        <v>4787.3278099999998</v>
      </c>
    </row>
    <row r="222" spans="1:18">
      <c r="A222" s="36"/>
      <c r="B222" s="36"/>
      <c r="C222" s="31" t="s">
        <v>269</v>
      </c>
      <c r="D222" s="31" t="s">
        <v>269</v>
      </c>
      <c r="E222" s="32">
        <v>219</v>
      </c>
      <c r="F222" s="33">
        <v>21041.574129999997</v>
      </c>
      <c r="G222" s="34">
        <v>0</v>
      </c>
      <c r="H222" s="34">
        <v>21041.574129999997</v>
      </c>
      <c r="I222" s="34">
        <v>28366.566870000002</v>
      </c>
      <c r="J222" s="34">
        <v>280.09694000000002</v>
      </c>
      <c r="K222" s="34">
        <v>28646.663809999998</v>
      </c>
      <c r="L222" s="34">
        <v>9173.1008899999997</v>
      </c>
      <c r="M222" s="34">
        <v>2283.0629199999998</v>
      </c>
      <c r="N222" s="34">
        <v>11456.16381</v>
      </c>
      <c r="O222" s="34">
        <v>61144.401749999997</v>
      </c>
      <c r="P222" s="34">
        <v>42775.783969999997</v>
      </c>
      <c r="Q222" s="34">
        <v>0</v>
      </c>
      <c r="R222" s="35">
        <v>42775.783969999997</v>
      </c>
    </row>
    <row r="223" spans="1:18">
      <c r="A223" s="36"/>
      <c r="B223" s="31" t="s">
        <v>270</v>
      </c>
      <c r="C223" s="31" t="s">
        <v>271</v>
      </c>
      <c r="D223" s="31" t="s">
        <v>271</v>
      </c>
      <c r="E223" s="32">
        <v>242</v>
      </c>
      <c r="F223" s="33">
        <v>12039.75117</v>
      </c>
      <c r="G223" s="34">
        <v>0.49913999999999997</v>
      </c>
      <c r="H223" s="34">
        <v>12040.250310000001</v>
      </c>
      <c r="I223" s="34">
        <v>34240.811409999995</v>
      </c>
      <c r="J223" s="34">
        <v>585.55489999999998</v>
      </c>
      <c r="K223" s="34">
        <v>34826.366310000005</v>
      </c>
      <c r="L223" s="34">
        <v>4946.3488699999998</v>
      </c>
      <c r="M223" s="34">
        <v>466.74733000000003</v>
      </c>
      <c r="N223" s="34">
        <v>5413.0962</v>
      </c>
      <c r="O223" s="34">
        <v>52279.712820000001</v>
      </c>
      <c r="P223" s="34">
        <v>30013.486629999999</v>
      </c>
      <c r="Q223" s="34">
        <v>0</v>
      </c>
      <c r="R223" s="35">
        <v>30013.486629999999</v>
      </c>
    </row>
    <row r="224" spans="1:18">
      <c r="A224" s="36"/>
      <c r="B224" s="36"/>
      <c r="C224" s="36"/>
      <c r="D224" s="31" t="s">
        <v>272</v>
      </c>
      <c r="E224" s="32">
        <v>481</v>
      </c>
      <c r="F224" s="33">
        <v>26117.007260000002</v>
      </c>
      <c r="G224" s="34">
        <v>0</v>
      </c>
      <c r="H224" s="34">
        <v>26117.007260000002</v>
      </c>
      <c r="I224" s="34">
        <v>16634.807850000001</v>
      </c>
      <c r="J224" s="34">
        <v>7.09171</v>
      </c>
      <c r="K224" s="34">
        <v>16641.899560000002</v>
      </c>
      <c r="L224" s="34">
        <v>2419.4245799999999</v>
      </c>
      <c r="M224" s="34">
        <v>0</v>
      </c>
      <c r="N224" s="34">
        <v>2419.4245799999999</v>
      </c>
      <c r="O224" s="34">
        <v>45178.331399999995</v>
      </c>
      <c r="P224" s="34">
        <v>11951.83582</v>
      </c>
      <c r="Q224" s="34">
        <v>0</v>
      </c>
      <c r="R224" s="35">
        <v>11951.83582</v>
      </c>
    </row>
    <row r="225" spans="1:18">
      <c r="A225" s="36"/>
      <c r="B225" s="36"/>
      <c r="C225" s="36"/>
      <c r="D225" s="31" t="s">
        <v>273</v>
      </c>
      <c r="E225" s="32">
        <v>243</v>
      </c>
      <c r="F225" s="33">
        <v>3056.7766000000001</v>
      </c>
      <c r="G225" s="34">
        <v>0</v>
      </c>
      <c r="H225" s="34">
        <v>3056.7766000000001</v>
      </c>
      <c r="I225" s="34">
        <v>15294.45376</v>
      </c>
      <c r="J225" s="34">
        <v>14.531459999999999</v>
      </c>
      <c r="K225" s="34">
        <v>15308.98522</v>
      </c>
      <c r="L225" s="34">
        <v>345.81759999999997</v>
      </c>
      <c r="M225" s="34">
        <v>0</v>
      </c>
      <c r="N225" s="34">
        <v>345.81759999999997</v>
      </c>
      <c r="O225" s="34">
        <v>18711.579420000002</v>
      </c>
      <c r="P225" s="34">
        <v>5380.9978799999999</v>
      </c>
      <c r="Q225" s="34">
        <v>0</v>
      </c>
      <c r="R225" s="35">
        <v>5380.9978799999999</v>
      </c>
    </row>
    <row r="226" spans="1:18">
      <c r="A226" s="36"/>
      <c r="B226" s="36"/>
      <c r="C226" s="36"/>
      <c r="D226" s="31" t="s">
        <v>274</v>
      </c>
      <c r="E226" s="32">
        <v>572</v>
      </c>
      <c r="F226" s="33">
        <v>8282.5936799999999</v>
      </c>
      <c r="G226" s="34">
        <v>0</v>
      </c>
      <c r="H226" s="34">
        <v>8282.5936799999999</v>
      </c>
      <c r="I226" s="34">
        <v>5445.3625300000003</v>
      </c>
      <c r="J226" s="34">
        <v>0</v>
      </c>
      <c r="K226" s="34">
        <v>5445.3625300000003</v>
      </c>
      <c r="L226" s="34">
        <v>158.52019000000001</v>
      </c>
      <c r="M226" s="34">
        <v>0</v>
      </c>
      <c r="N226" s="34">
        <v>158.52019000000001</v>
      </c>
      <c r="O226" s="34">
        <v>13886.4764</v>
      </c>
      <c r="P226" s="34">
        <v>4589.6088799999998</v>
      </c>
      <c r="Q226" s="34">
        <v>0</v>
      </c>
      <c r="R226" s="35">
        <v>4589.6088799999998</v>
      </c>
    </row>
    <row r="227" spans="1:18">
      <c r="A227" s="36"/>
      <c r="B227" s="36"/>
      <c r="C227" s="31" t="s">
        <v>275</v>
      </c>
      <c r="D227" s="31" t="s">
        <v>275</v>
      </c>
      <c r="E227" s="32">
        <v>224</v>
      </c>
      <c r="F227" s="33">
        <v>989.62606999999991</v>
      </c>
      <c r="G227" s="34">
        <v>0</v>
      </c>
      <c r="H227" s="34">
        <v>989.62606999999991</v>
      </c>
      <c r="I227" s="34">
        <v>13725.206289999998</v>
      </c>
      <c r="J227" s="34">
        <v>0</v>
      </c>
      <c r="K227" s="34">
        <v>13725.206289999998</v>
      </c>
      <c r="L227" s="34">
        <v>1670.4158400000001</v>
      </c>
      <c r="M227" s="34">
        <v>39.63796</v>
      </c>
      <c r="N227" s="34">
        <v>1710.0538000000001</v>
      </c>
      <c r="O227" s="34">
        <v>16424.886160000002</v>
      </c>
      <c r="P227" s="34">
        <v>5665.6826600000004</v>
      </c>
      <c r="Q227" s="34">
        <v>0</v>
      </c>
      <c r="R227" s="35">
        <v>5665.6826600000004</v>
      </c>
    </row>
    <row r="228" spans="1:18">
      <c r="A228" s="36"/>
      <c r="B228" s="36"/>
      <c r="C228" s="31" t="s">
        <v>276</v>
      </c>
      <c r="D228" s="31" t="s">
        <v>276</v>
      </c>
      <c r="E228" s="32">
        <v>240</v>
      </c>
      <c r="F228" s="33">
        <v>3367.1623300000001</v>
      </c>
      <c r="G228" s="34">
        <v>0</v>
      </c>
      <c r="H228" s="34">
        <v>3367.1623300000001</v>
      </c>
      <c r="I228" s="34">
        <v>20408.816159999998</v>
      </c>
      <c r="J228" s="34">
        <v>0</v>
      </c>
      <c r="K228" s="34">
        <v>20408.816159999998</v>
      </c>
      <c r="L228" s="34">
        <v>1339.59122</v>
      </c>
      <c r="M228" s="34">
        <v>1.23725</v>
      </c>
      <c r="N228" s="34">
        <v>1340.8284699999999</v>
      </c>
      <c r="O228" s="34">
        <v>25116.806960000002</v>
      </c>
      <c r="P228" s="34">
        <v>5139.9177599999994</v>
      </c>
      <c r="Q228" s="34">
        <v>0</v>
      </c>
      <c r="R228" s="35">
        <v>5139.9177599999994</v>
      </c>
    </row>
    <row r="229" spans="1:18">
      <c r="A229" s="36"/>
      <c r="B229" s="36"/>
      <c r="C229" s="31" t="s">
        <v>277</v>
      </c>
      <c r="D229" s="31" t="s">
        <v>278</v>
      </c>
      <c r="E229" s="32">
        <v>565</v>
      </c>
      <c r="F229" s="33">
        <v>10342.07372</v>
      </c>
      <c r="G229" s="34">
        <v>0</v>
      </c>
      <c r="H229" s="34">
        <v>10342.07372</v>
      </c>
      <c r="I229" s="34">
        <v>62545.228499999997</v>
      </c>
      <c r="J229" s="34">
        <v>0</v>
      </c>
      <c r="K229" s="34">
        <v>62545.228499999997</v>
      </c>
      <c r="L229" s="34">
        <v>4089.1248399999999</v>
      </c>
      <c r="M229" s="34">
        <v>35.247630000000001</v>
      </c>
      <c r="N229" s="34">
        <v>4124.3724700000002</v>
      </c>
      <c r="O229" s="34">
        <v>77011.67469</v>
      </c>
      <c r="P229" s="34">
        <v>11829.126920000001</v>
      </c>
      <c r="Q229" s="34">
        <v>0</v>
      </c>
      <c r="R229" s="35">
        <v>11829.126920000001</v>
      </c>
    </row>
    <row r="230" spans="1:18">
      <c r="A230" s="36"/>
      <c r="B230" s="36"/>
      <c r="C230" s="36"/>
      <c r="D230" s="31" t="s">
        <v>279</v>
      </c>
      <c r="E230" s="32">
        <v>221</v>
      </c>
      <c r="F230" s="33">
        <v>96975.583370000008</v>
      </c>
      <c r="G230" s="34">
        <v>2.4430700000000001</v>
      </c>
      <c r="H230" s="34">
        <v>96978.026440000001</v>
      </c>
      <c r="I230" s="34">
        <v>311876.40351999999</v>
      </c>
      <c r="J230" s="34">
        <v>2768.9418500000002</v>
      </c>
      <c r="K230" s="34">
        <v>314645.34537</v>
      </c>
      <c r="L230" s="34">
        <v>30740.699239999998</v>
      </c>
      <c r="M230" s="34">
        <v>2967.1616400000003</v>
      </c>
      <c r="N230" s="34">
        <v>33707.86088</v>
      </c>
      <c r="O230" s="34">
        <v>445331.23268999998</v>
      </c>
      <c r="P230" s="34">
        <v>139467.72288999998</v>
      </c>
      <c r="Q230" s="34">
        <v>0</v>
      </c>
      <c r="R230" s="35">
        <v>139467.72288999998</v>
      </c>
    </row>
    <row r="231" spans="1:18">
      <c r="A231" s="36"/>
      <c r="B231" s="36"/>
      <c r="C231" s="36"/>
      <c r="D231" s="36"/>
      <c r="E231" s="37">
        <v>834</v>
      </c>
      <c r="F231" s="38">
        <v>0</v>
      </c>
      <c r="G231" s="39">
        <v>0</v>
      </c>
      <c r="H231" s="39">
        <v>0</v>
      </c>
      <c r="I231" s="39">
        <v>74.270380000000003</v>
      </c>
      <c r="J231" s="39">
        <v>0</v>
      </c>
      <c r="K231" s="39">
        <v>74.270380000000003</v>
      </c>
      <c r="L231" s="39">
        <v>2460.65416</v>
      </c>
      <c r="M231" s="39">
        <v>48.394500000000001</v>
      </c>
      <c r="N231" s="39">
        <v>2509.0486599999999</v>
      </c>
      <c r="O231" s="39">
        <v>2583.3190399999999</v>
      </c>
      <c r="P231" s="39">
        <v>6916.5798299999997</v>
      </c>
      <c r="Q231" s="39">
        <v>0</v>
      </c>
      <c r="R231" s="40">
        <v>6916.5798299999997</v>
      </c>
    </row>
    <row r="232" spans="1:18">
      <c r="A232" s="36"/>
      <c r="B232" s="36"/>
      <c r="C232" s="36"/>
      <c r="D232" s="31" t="s">
        <v>277</v>
      </c>
      <c r="E232" s="32">
        <v>222</v>
      </c>
      <c r="F232" s="33">
        <v>6734.4166599999999</v>
      </c>
      <c r="G232" s="34">
        <v>0</v>
      </c>
      <c r="H232" s="34">
        <v>6734.4166599999999</v>
      </c>
      <c r="I232" s="34">
        <v>12147.420699999999</v>
      </c>
      <c r="J232" s="34">
        <v>1500.1847499999999</v>
      </c>
      <c r="K232" s="34">
        <v>13647.605449999999</v>
      </c>
      <c r="L232" s="34">
        <v>9703.8017600000003</v>
      </c>
      <c r="M232" s="34">
        <v>1505.9604099999999</v>
      </c>
      <c r="N232" s="34">
        <v>11209.76217</v>
      </c>
      <c r="O232" s="34">
        <v>31591.78428</v>
      </c>
      <c r="P232" s="34">
        <v>88539.674959999989</v>
      </c>
      <c r="Q232" s="34">
        <v>0</v>
      </c>
      <c r="R232" s="35">
        <v>88539.674959999989</v>
      </c>
    </row>
    <row r="233" spans="1:18">
      <c r="A233" s="36"/>
      <c r="B233" s="36"/>
      <c r="C233" s="36"/>
      <c r="D233" s="36"/>
      <c r="E233" s="37">
        <v>850</v>
      </c>
      <c r="F233" s="38">
        <v>0</v>
      </c>
      <c r="G233" s="39">
        <v>0</v>
      </c>
      <c r="H233" s="39">
        <v>0</v>
      </c>
      <c r="I233" s="39">
        <v>7.0000000000000007E-5</v>
      </c>
      <c r="J233" s="39">
        <v>0</v>
      </c>
      <c r="K233" s="39">
        <v>7.0000000000000007E-5</v>
      </c>
      <c r="L233" s="39">
        <v>0</v>
      </c>
      <c r="M233" s="39">
        <v>0</v>
      </c>
      <c r="N233" s="39">
        <v>0</v>
      </c>
      <c r="O233" s="39">
        <v>7.0000000000000007E-5</v>
      </c>
      <c r="P233" s="39">
        <v>0</v>
      </c>
      <c r="Q233" s="39">
        <v>0</v>
      </c>
      <c r="R233" s="40">
        <v>0</v>
      </c>
    </row>
    <row r="234" spans="1:18">
      <c r="A234" s="36"/>
      <c r="B234" s="36"/>
      <c r="C234" s="36"/>
      <c r="D234" s="31" t="s">
        <v>280</v>
      </c>
      <c r="E234" s="32">
        <v>721</v>
      </c>
      <c r="F234" s="33">
        <v>3.1424499999999997</v>
      </c>
      <c r="G234" s="34">
        <v>0</v>
      </c>
      <c r="H234" s="34">
        <v>3.1424499999999997</v>
      </c>
      <c r="I234" s="34">
        <v>288.18996999999996</v>
      </c>
      <c r="J234" s="34">
        <v>0</v>
      </c>
      <c r="K234" s="34">
        <v>288.18996999999996</v>
      </c>
      <c r="L234" s="34">
        <v>15.578370000000001</v>
      </c>
      <c r="M234" s="34">
        <v>0</v>
      </c>
      <c r="N234" s="34">
        <v>15.578370000000001</v>
      </c>
      <c r="O234" s="34">
        <v>306.91078999999996</v>
      </c>
      <c r="P234" s="34">
        <v>441.37751000000003</v>
      </c>
      <c r="Q234" s="34">
        <v>0</v>
      </c>
      <c r="R234" s="35">
        <v>441.37751000000003</v>
      </c>
    </row>
    <row r="235" spans="1:18">
      <c r="A235" s="36"/>
      <c r="B235" s="36"/>
      <c r="C235" s="31" t="s">
        <v>281</v>
      </c>
      <c r="D235" s="31" t="s">
        <v>281</v>
      </c>
      <c r="E235" s="32">
        <v>225</v>
      </c>
      <c r="F235" s="33">
        <v>7009.1733199999999</v>
      </c>
      <c r="G235" s="34">
        <v>0</v>
      </c>
      <c r="H235" s="34">
        <v>7009.1733199999999</v>
      </c>
      <c r="I235" s="34">
        <v>11853.395279999999</v>
      </c>
      <c r="J235" s="34">
        <v>221.79964000000001</v>
      </c>
      <c r="K235" s="34">
        <v>12075.19492</v>
      </c>
      <c r="L235" s="34">
        <v>2237.3100199999999</v>
      </c>
      <c r="M235" s="34">
        <v>10.958540000000001</v>
      </c>
      <c r="N235" s="34">
        <v>2248.26856</v>
      </c>
      <c r="O235" s="34">
        <v>21332.6368</v>
      </c>
      <c r="P235" s="34">
        <v>26800.068460000002</v>
      </c>
      <c r="Q235" s="34">
        <v>0</v>
      </c>
      <c r="R235" s="35">
        <v>26800.068460000002</v>
      </c>
    </row>
    <row r="236" spans="1:18">
      <c r="A236" s="36"/>
      <c r="B236" s="36"/>
      <c r="C236" s="36"/>
      <c r="D236" s="31" t="s">
        <v>282</v>
      </c>
      <c r="E236" s="32">
        <v>226</v>
      </c>
      <c r="F236" s="33">
        <v>80.359520000000003</v>
      </c>
      <c r="G236" s="34">
        <v>0</v>
      </c>
      <c r="H236" s="34">
        <v>80.359520000000003</v>
      </c>
      <c r="I236" s="34">
        <v>10359.68844</v>
      </c>
      <c r="J236" s="34">
        <v>13.779120000000001</v>
      </c>
      <c r="K236" s="34">
        <v>10373.467560000001</v>
      </c>
      <c r="L236" s="34">
        <v>91.911339999999996</v>
      </c>
      <c r="M236" s="34">
        <v>0</v>
      </c>
      <c r="N236" s="34">
        <v>91.911339999999996</v>
      </c>
      <c r="O236" s="34">
        <v>10545.73842</v>
      </c>
      <c r="P236" s="34">
        <v>1129.8786499999999</v>
      </c>
      <c r="Q236" s="34">
        <v>0</v>
      </c>
      <c r="R236" s="35">
        <v>1129.8786499999999</v>
      </c>
    </row>
    <row r="237" spans="1:18">
      <c r="A237" s="36"/>
      <c r="B237" s="36"/>
      <c r="C237" s="31" t="s">
        <v>270</v>
      </c>
      <c r="D237" s="31" t="s">
        <v>270</v>
      </c>
      <c r="E237" s="32">
        <v>228</v>
      </c>
      <c r="F237" s="33">
        <v>1008.72898</v>
      </c>
      <c r="G237" s="34">
        <v>0</v>
      </c>
      <c r="H237" s="34">
        <v>1008.72898</v>
      </c>
      <c r="I237" s="34">
        <v>12428.339669999999</v>
      </c>
      <c r="J237" s="34">
        <v>92.213999999999999</v>
      </c>
      <c r="K237" s="34">
        <v>12520.553669999999</v>
      </c>
      <c r="L237" s="34">
        <v>653.09762999999998</v>
      </c>
      <c r="M237" s="34">
        <v>0</v>
      </c>
      <c r="N237" s="34">
        <v>653.09762999999998</v>
      </c>
      <c r="O237" s="34">
        <v>14182.380279999999</v>
      </c>
      <c r="P237" s="34">
        <v>6771.2692100000004</v>
      </c>
      <c r="Q237" s="34">
        <v>0</v>
      </c>
      <c r="R237" s="35">
        <v>6771.2692100000004</v>
      </c>
    </row>
    <row r="238" spans="1:18">
      <c r="A238" s="36"/>
      <c r="B238" s="36"/>
      <c r="C238" s="36"/>
      <c r="D238" s="31" t="s">
        <v>283</v>
      </c>
      <c r="E238" s="32">
        <v>229</v>
      </c>
      <c r="F238" s="33">
        <v>716.14125999999999</v>
      </c>
      <c r="G238" s="34">
        <v>0</v>
      </c>
      <c r="H238" s="34">
        <v>716.14125999999999</v>
      </c>
      <c r="I238" s="34">
        <v>4210.5707899999998</v>
      </c>
      <c r="J238" s="34">
        <v>0</v>
      </c>
      <c r="K238" s="34">
        <v>4210.5707899999998</v>
      </c>
      <c r="L238" s="34">
        <v>93.01588000000001</v>
      </c>
      <c r="M238" s="34">
        <v>0</v>
      </c>
      <c r="N238" s="34">
        <v>93.01588000000001</v>
      </c>
      <c r="O238" s="34">
        <v>5019.72793</v>
      </c>
      <c r="P238" s="34">
        <v>1929.0144599999999</v>
      </c>
      <c r="Q238" s="34">
        <v>0</v>
      </c>
      <c r="R238" s="35">
        <v>1929.0144599999999</v>
      </c>
    </row>
    <row r="239" spans="1:18">
      <c r="A239" s="36"/>
      <c r="B239" s="36"/>
      <c r="C239" s="31" t="s">
        <v>284</v>
      </c>
      <c r="D239" s="31" t="s">
        <v>285</v>
      </c>
      <c r="E239" s="32">
        <v>532</v>
      </c>
      <c r="F239" s="33">
        <v>15704.69715</v>
      </c>
      <c r="G239" s="34">
        <v>0</v>
      </c>
      <c r="H239" s="34">
        <v>15704.69715</v>
      </c>
      <c r="I239" s="34">
        <v>26850.253760000003</v>
      </c>
      <c r="J239" s="34">
        <v>0.52885000000000004</v>
      </c>
      <c r="K239" s="34">
        <v>26850.782609999998</v>
      </c>
      <c r="L239" s="34">
        <v>705.69051000000002</v>
      </c>
      <c r="M239" s="34">
        <v>0</v>
      </c>
      <c r="N239" s="34">
        <v>705.69051000000002</v>
      </c>
      <c r="O239" s="34">
        <v>43261.170270000002</v>
      </c>
      <c r="P239" s="34">
        <v>10051.287849999999</v>
      </c>
      <c r="Q239" s="34">
        <v>0</v>
      </c>
      <c r="R239" s="35">
        <v>10051.287849999999</v>
      </c>
    </row>
    <row r="240" spans="1:18">
      <c r="A240" s="36"/>
      <c r="B240" s="36"/>
      <c r="C240" s="36"/>
      <c r="D240" s="31" t="s">
        <v>284</v>
      </c>
      <c r="E240" s="32">
        <v>241</v>
      </c>
      <c r="F240" s="33">
        <v>40620.822890000003</v>
      </c>
      <c r="G240" s="34">
        <v>0</v>
      </c>
      <c r="H240" s="34">
        <v>40620.822890000003</v>
      </c>
      <c r="I240" s="34">
        <v>48064.244490000005</v>
      </c>
      <c r="J240" s="34">
        <v>396.11712</v>
      </c>
      <c r="K240" s="34">
        <v>48460.36161</v>
      </c>
      <c r="L240" s="34">
        <v>6262.0859299999993</v>
      </c>
      <c r="M240" s="34">
        <v>5.1846800000000002</v>
      </c>
      <c r="N240" s="34">
        <v>6267.2706100000005</v>
      </c>
      <c r="O240" s="34">
        <v>95348.455109999995</v>
      </c>
      <c r="P240" s="34">
        <v>36298.02594</v>
      </c>
      <c r="Q240" s="34">
        <v>0</v>
      </c>
      <c r="R240" s="35">
        <v>36298.02594</v>
      </c>
    </row>
    <row r="241" spans="1:18">
      <c r="A241" s="36"/>
      <c r="B241" s="36"/>
      <c r="C241" s="36"/>
      <c r="D241" s="31" t="s">
        <v>286</v>
      </c>
      <c r="E241" s="32">
        <v>617</v>
      </c>
      <c r="F241" s="33">
        <v>8522.4236199999996</v>
      </c>
      <c r="G241" s="34">
        <v>0</v>
      </c>
      <c r="H241" s="34">
        <v>8522.4236199999996</v>
      </c>
      <c r="I241" s="34">
        <v>17754.428980000001</v>
      </c>
      <c r="J241" s="34">
        <v>0</v>
      </c>
      <c r="K241" s="34">
        <v>17754.428980000001</v>
      </c>
      <c r="L241" s="34">
        <v>447.87599999999998</v>
      </c>
      <c r="M241" s="34">
        <v>0</v>
      </c>
      <c r="N241" s="34">
        <v>447.87599999999998</v>
      </c>
      <c r="O241" s="34">
        <v>26724.728600000002</v>
      </c>
      <c r="P241" s="34">
        <v>10509.022210000001</v>
      </c>
      <c r="Q241" s="34">
        <v>0</v>
      </c>
      <c r="R241" s="35">
        <v>10509.022210000001</v>
      </c>
    </row>
    <row r="242" spans="1:18">
      <c r="A242" s="36"/>
      <c r="B242" s="36"/>
      <c r="C242" s="31" t="s">
        <v>287</v>
      </c>
      <c r="D242" s="31" t="s">
        <v>226</v>
      </c>
      <c r="E242" s="32">
        <v>232</v>
      </c>
      <c r="F242" s="33">
        <v>849.83255000000008</v>
      </c>
      <c r="G242" s="34">
        <v>0</v>
      </c>
      <c r="H242" s="34">
        <v>849.83255000000008</v>
      </c>
      <c r="I242" s="34">
        <v>13898.661960000001</v>
      </c>
      <c r="J242" s="34">
        <v>103.17321000000001</v>
      </c>
      <c r="K242" s="34">
        <v>14001.83517</v>
      </c>
      <c r="L242" s="34">
        <v>275.42445000000004</v>
      </c>
      <c r="M242" s="34">
        <v>0</v>
      </c>
      <c r="N242" s="34">
        <v>275.42445000000004</v>
      </c>
      <c r="O242" s="34">
        <v>15127.09217</v>
      </c>
      <c r="P242" s="34">
        <v>3734.02414</v>
      </c>
      <c r="Q242" s="34">
        <v>0</v>
      </c>
      <c r="R242" s="35">
        <v>3734.02414</v>
      </c>
    </row>
    <row r="243" spans="1:18">
      <c r="A243" s="36"/>
      <c r="B243" s="36"/>
      <c r="C243" s="36"/>
      <c r="D243" s="31" t="s">
        <v>287</v>
      </c>
      <c r="E243" s="32">
        <v>231</v>
      </c>
      <c r="F243" s="33">
        <v>8493.4523900000004</v>
      </c>
      <c r="G243" s="34">
        <v>0</v>
      </c>
      <c r="H243" s="34">
        <v>8493.4523900000004</v>
      </c>
      <c r="I243" s="34">
        <v>18915.950219999999</v>
      </c>
      <c r="J243" s="34">
        <v>638.75906999999995</v>
      </c>
      <c r="K243" s="34">
        <v>19554.709289999999</v>
      </c>
      <c r="L243" s="34">
        <v>2879.3786299999997</v>
      </c>
      <c r="M243" s="34">
        <v>35.36768</v>
      </c>
      <c r="N243" s="34">
        <v>2914.74631</v>
      </c>
      <c r="O243" s="34">
        <v>30962.90799</v>
      </c>
      <c r="P243" s="34">
        <v>17474.387549999999</v>
      </c>
      <c r="Q243" s="34">
        <v>0</v>
      </c>
      <c r="R243" s="35">
        <v>17474.387549999999</v>
      </c>
    </row>
    <row r="244" spans="1:18">
      <c r="A244" s="36"/>
      <c r="B244" s="36"/>
      <c r="C244" s="36"/>
      <c r="D244" s="31" t="s">
        <v>288</v>
      </c>
      <c r="E244" s="32">
        <v>583</v>
      </c>
      <c r="F244" s="33">
        <v>80.309320000000014</v>
      </c>
      <c r="G244" s="34">
        <v>0</v>
      </c>
      <c r="H244" s="34">
        <v>80.309320000000014</v>
      </c>
      <c r="I244" s="34">
        <v>1549.5088899999998</v>
      </c>
      <c r="J244" s="34">
        <v>21.573080000000001</v>
      </c>
      <c r="K244" s="34">
        <v>1571.08197</v>
      </c>
      <c r="L244" s="34">
        <v>159.00707999999997</v>
      </c>
      <c r="M244" s="34">
        <v>0</v>
      </c>
      <c r="N244" s="34">
        <v>159.00707999999997</v>
      </c>
      <c r="O244" s="34">
        <v>1810.3983700000001</v>
      </c>
      <c r="P244" s="34">
        <v>1653.5115900000001</v>
      </c>
      <c r="Q244" s="34">
        <v>0</v>
      </c>
      <c r="R244" s="35">
        <v>1653.5115900000001</v>
      </c>
    </row>
    <row r="245" spans="1:18">
      <c r="A245" s="36"/>
      <c r="B245" s="36"/>
      <c r="C245" s="31" t="s">
        <v>232</v>
      </c>
      <c r="D245" s="31" t="s">
        <v>289</v>
      </c>
      <c r="E245" s="32">
        <v>237</v>
      </c>
      <c r="F245" s="33">
        <v>20278.667370000003</v>
      </c>
      <c r="G245" s="34">
        <v>247.45</v>
      </c>
      <c r="H245" s="34">
        <v>20526.11737</v>
      </c>
      <c r="I245" s="34">
        <v>5531.5778099999998</v>
      </c>
      <c r="J245" s="34">
        <v>91.619230000000002</v>
      </c>
      <c r="K245" s="34">
        <v>5623.19704</v>
      </c>
      <c r="L245" s="34">
        <v>2950.0802599999997</v>
      </c>
      <c r="M245" s="34">
        <v>640.29945999999995</v>
      </c>
      <c r="N245" s="34">
        <v>3590.3797200000004</v>
      </c>
      <c r="O245" s="34">
        <v>29739.69413</v>
      </c>
      <c r="P245" s="34">
        <v>11471.74403</v>
      </c>
      <c r="Q245" s="34">
        <v>0</v>
      </c>
      <c r="R245" s="35">
        <v>11471.74403</v>
      </c>
    </row>
    <row r="246" spans="1:18">
      <c r="A246" s="36"/>
      <c r="B246" s="31" t="s">
        <v>290</v>
      </c>
      <c r="C246" s="31" t="s">
        <v>291</v>
      </c>
      <c r="D246" s="31" t="s">
        <v>292</v>
      </c>
      <c r="E246" s="32">
        <v>147</v>
      </c>
      <c r="F246" s="33">
        <v>5081.6913299999997</v>
      </c>
      <c r="G246" s="34">
        <v>0</v>
      </c>
      <c r="H246" s="34">
        <v>5081.6913299999997</v>
      </c>
      <c r="I246" s="34">
        <v>13807.523640000001</v>
      </c>
      <c r="J246" s="34">
        <v>6.8000000000000005E-4</v>
      </c>
      <c r="K246" s="34">
        <v>13807.52432</v>
      </c>
      <c r="L246" s="34">
        <v>948.13067000000001</v>
      </c>
      <c r="M246" s="34">
        <v>8.5759500000000006</v>
      </c>
      <c r="N246" s="34">
        <v>956.70662000000004</v>
      </c>
      <c r="O246" s="34">
        <v>19845.922269999999</v>
      </c>
      <c r="P246" s="34">
        <v>5600.3614200000002</v>
      </c>
      <c r="Q246" s="34">
        <v>0</v>
      </c>
      <c r="R246" s="35">
        <v>5600.3614200000002</v>
      </c>
    </row>
    <row r="247" spans="1:18">
      <c r="A247" s="36"/>
      <c r="B247" s="36"/>
      <c r="C247" s="36"/>
      <c r="D247" s="31" t="s">
        <v>293</v>
      </c>
      <c r="E247" s="32">
        <v>145</v>
      </c>
      <c r="F247" s="33">
        <v>7435.7732699999997</v>
      </c>
      <c r="G247" s="34">
        <v>0</v>
      </c>
      <c r="H247" s="34">
        <v>7435.7732699999997</v>
      </c>
      <c r="I247" s="34">
        <v>899.43624999999997</v>
      </c>
      <c r="J247" s="34">
        <v>66.84141000000001</v>
      </c>
      <c r="K247" s="34">
        <v>966.27766000000008</v>
      </c>
      <c r="L247" s="34">
        <v>642.52247999999997</v>
      </c>
      <c r="M247" s="34">
        <v>0</v>
      </c>
      <c r="N247" s="34">
        <v>642.52247999999997</v>
      </c>
      <c r="O247" s="34">
        <v>9044.5734100000009</v>
      </c>
      <c r="P247" s="34">
        <v>11728.375249999999</v>
      </c>
      <c r="Q247" s="34">
        <v>0</v>
      </c>
      <c r="R247" s="35">
        <v>11728.375249999999</v>
      </c>
    </row>
    <row r="248" spans="1:18">
      <c r="A248" s="36"/>
      <c r="B248" s="36"/>
      <c r="C248" s="36"/>
      <c r="D248" s="31" t="s">
        <v>291</v>
      </c>
      <c r="E248" s="32">
        <v>142</v>
      </c>
      <c r="F248" s="33">
        <v>371.30013000000002</v>
      </c>
      <c r="G248" s="34">
        <v>0</v>
      </c>
      <c r="H248" s="34">
        <v>371.30013000000002</v>
      </c>
      <c r="I248" s="34">
        <v>12172.51506</v>
      </c>
      <c r="J248" s="34">
        <v>0.36519999999999997</v>
      </c>
      <c r="K248" s="34">
        <v>12172.88026</v>
      </c>
      <c r="L248" s="34">
        <v>643.52578000000005</v>
      </c>
      <c r="M248" s="34">
        <v>19.598040000000001</v>
      </c>
      <c r="N248" s="34">
        <v>663.12381999999991</v>
      </c>
      <c r="O248" s="34">
        <v>13207.30421</v>
      </c>
      <c r="P248" s="34">
        <v>4566.07125</v>
      </c>
      <c r="Q248" s="34">
        <v>0</v>
      </c>
      <c r="R248" s="35">
        <v>4566.07125</v>
      </c>
    </row>
    <row r="249" spans="1:18">
      <c r="A249" s="36"/>
      <c r="B249" s="36"/>
      <c r="C249" s="36"/>
      <c r="D249" s="31" t="s">
        <v>294</v>
      </c>
      <c r="E249" s="32">
        <v>146</v>
      </c>
      <c r="F249" s="33">
        <v>497.33896000000004</v>
      </c>
      <c r="G249" s="34">
        <v>0</v>
      </c>
      <c r="H249" s="34">
        <v>497.33896000000004</v>
      </c>
      <c r="I249" s="34">
        <v>3899.9751200000001</v>
      </c>
      <c r="J249" s="34">
        <v>2.2156400000000001</v>
      </c>
      <c r="K249" s="34">
        <v>3902.19076</v>
      </c>
      <c r="L249" s="34">
        <v>867.05767000000003</v>
      </c>
      <c r="M249" s="34">
        <v>0</v>
      </c>
      <c r="N249" s="34">
        <v>867.05767000000003</v>
      </c>
      <c r="O249" s="34">
        <v>5266.5873899999997</v>
      </c>
      <c r="P249" s="34">
        <v>5073.5762199999999</v>
      </c>
      <c r="Q249" s="34">
        <v>0</v>
      </c>
      <c r="R249" s="35">
        <v>5073.5762199999999</v>
      </c>
    </row>
    <row r="250" spans="1:18">
      <c r="A250" s="36"/>
      <c r="B250" s="36"/>
      <c r="C250" s="36"/>
      <c r="D250" s="31" t="s">
        <v>295</v>
      </c>
      <c r="E250" s="32">
        <v>143</v>
      </c>
      <c r="F250" s="33">
        <v>1480.1492000000001</v>
      </c>
      <c r="G250" s="34">
        <v>0</v>
      </c>
      <c r="H250" s="34">
        <v>1480.1492000000001</v>
      </c>
      <c r="I250" s="34">
        <v>14896.293470000001</v>
      </c>
      <c r="J250" s="34">
        <v>0.57834000000000008</v>
      </c>
      <c r="K250" s="34">
        <v>14896.871810000001</v>
      </c>
      <c r="L250" s="34">
        <v>497.44228999999996</v>
      </c>
      <c r="M250" s="34">
        <v>0</v>
      </c>
      <c r="N250" s="34">
        <v>497.44228999999996</v>
      </c>
      <c r="O250" s="34">
        <v>16874.463299999999</v>
      </c>
      <c r="P250" s="34">
        <v>5168.0265799999997</v>
      </c>
      <c r="Q250" s="34">
        <v>0</v>
      </c>
      <c r="R250" s="35">
        <v>5168.0265799999997</v>
      </c>
    </row>
    <row r="251" spans="1:18">
      <c r="A251" s="36"/>
      <c r="B251" s="36"/>
      <c r="C251" s="31" t="s">
        <v>296</v>
      </c>
      <c r="D251" s="31" t="s">
        <v>296</v>
      </c>
      <c r="E251" s="32">
        <v>149</v>
      </c>
      <c r="F251" s="33">
        <v>6939.6884199999995</v>
      </c>
      <c r="G251" s="34">
        <v>0</v>
      </c>
      <c r="H251" s="34">
        <v>6939.6884199999995</v>
      </c>
      <c r="I251" s="34">
        <v>18227.681049999999</v>
      </c>
      <c r="J251" s="34">
        <v>220.89901999999998</v>
      </c>
      <c r="K251" s="34">
        <v>18448.58007</v>
      </c>
      <c r="L251" s="34">
        <v>3669.5587799999998</v>
      </c>
      <c r="M251" s="34">
        <v>256.26763</v>
      </c>
      <c r="N251" s="34">
        <v>3925.8264100000001</v>
      </c>
      <c r="O251" s="34">
        <v>29314.0949</v>
      </c>
      <c r="P251" s="34">
        <v>33440.868430000002</v>
      </c>
      <c r="Q251" s="34">
        <v>0</v>
      </c>
      <c r="R251" s="35">
        <v>33440.868430000002</v>
      </c>
    </row>
    <row r="252" spans="1:18">
      <c r="A252" s="36"/>
      <c r="B252" s="36"/>
      <c r="C252" s="31" t="s">
        <v>297</v>
      </c>
      <c r="D252" s="31" t="s">
        <v>297</v>
      </c>
      <c r="E252" s="32">
        <v>135</v>
      </c>
      <c r="F252" s="33">
        <v>3042.78512</v>
      </c>
      <c r="G252" s="34">
        <v>0</v>
      </c>
      <c r="H252" s="34">
        <v>3042.78512</v>
      </c>
      <c r="I252" s="34">
        <v>20077.56998</v>
      </c>
      <c r="J252" s="34">
        <v>44.32349</v>
      </c>
      <c r="K252" s="34">
        <v>20121.893469999999</v>
      </c>
      <c r="L252" s="34">
        <v>742.52168000000006</v>
      </c>
      <c r="M252" s="34">
        <v>51.551290000000002</v>
      </c>
      <c r="N252" s="34">
        <v>794.07296999999994</v>
      </c>
      <c r="O252" s="34">
        <v>23958.751559999997</v>
      </c>
      <c r="P252" s="34">
        <v>6675.8696100000006</v>
      </c>
      <c r="Q252" s="34">
        <v>0</v>
      </c>
      <c r="R252" s="35">
        <v>6675.8696100000006</v>
      </c>
    </row>
    <row r="253" spans="1:18">
      <c r="A253" s="36"/>
      <c r="B253" s="36"/>
      <c r="C253" s="36"/>
      <c r="D253" s="31" t="s">
        <v>298</v>
      </c>
      <c r="E253" s="32">
        <v>534</v>
      </c>
      <c r="F253" s="33">
        <v>152.43561</v>
      </c>
      <c r="G253" s="34">
        <v>0</v>
      </c>
      <c r="H253" s="34">
        <v>152.43561</v>
      </c>
      <c r="I253" s="34">
        <v>6190.07341</v>
      </c>
      <c r="J253" s="34">
        <v>3.7499999999999999E-3</v>
      </c>
      <c r="K253" s="34">
        <v>6190.0771599999998</v>
      </c>
      <c r="L253" s="34">
        <v>205.57415</v>
      </c>
      <c r="M253" s="34">
        <v>0</v>
      </c>
      <c r="N253" s="34">
        <v>205.57415</v>
      </c>
      <c r="O253" s="34">
        <v>6548.0869199999997</v>
      </c>
      <c r="P253" s="34">
        <v>1960.8455200000001</v>
      </c>
      <c r="Q253" s="34">
        <v>0</v>
      </c>
      <c r="R253" s="35">
        <v>1960.8455200000001</v>
      </c>
    </row>
    <row r="254" spans="1:18">
      <c r="A254" s="36"/>
      <c r="B254" s="36"/>
      <c r="C254" s="31" t="s">
        <v>299</v>
      </c>
      <c r="D254" s="31" t="s">
        <v>300</v>
      </c>
      <c r="E254" s="32">
        <v>134</v>
      </c>
      <c r="F254" s="33">
        <v>24155.88954</v>
      </c>
      <c r="G254" s="34">
        <v>0</v>
      </c>
      <c r="H254" s="34">
        <v>24155.88954</v>
      </c>
      <c r="I254" s="34">
        <v>77976.387690000003</v>
      </c>
      <c r="J254" s="34">
        <v>76.572519999999997</v>
      </c>
      <c r="K254" s="34">
        <v>78052.96020999999</v>
      </c>
      <c r="L254" s="34">
        <v>2860.6310600000002</v>
      </c>
      <c r="M254" s="34">
        <v>8.6253999999999991</v>
      </c>
      <c r="N254" s="34">
        <v>2869.2564600000001</v>
      </c>
      <c r="O254" s="34">
        <v>105078.10621</v>
      </c>
      <c r="P254" s="34">
        <v>32031.72969</v>
      </c>
      <c r="Q254" s="34">
        <v>0</v>
      </c>
      <c r="R254" s="35">
        <v>32031.72969</v>
      </c>
    </row>
    <row r="255" spans="1:18">
      <c r="A255" s="36"/>
      <c r="B255" s="36"/>
      <c r="C255" s="31" t="s">
        <v>301</v>
      </c>
      <c r="D255" s="31" t="s">
        <v>301</v>
      </c>
      <c r="E255" s="32">
        <v>128</v>
      </c>
      <c r="F255" s="33">
        <v>280979.96467000002</v>
      </c>
      <c r="G255" s="34">
        <v>32257.00908</v>
      </c>
      <c r="H255" s="34">
        <v>313236.97375</v>
      </c>
      <c r="I255" s="34">
        <v>260554.60919999998</v>
      </c>
      <c r="J255" s="34">
        <v>6405.7990099999997</v>
      </c>
      <c r="K255" s="34">
        <v>266960.40821000002</v>
      </c>
      <c r="L255" s="34">
        <v>149438.95240000001</v>
      </c>
      <c r="M255" s="34">
        <v>13437.96759</v>
      </c>
      <c r="N255" s="34">
        <v>162876.91999000002</v>
      </c>
      <c r="O255" s="34">
        <v>743074.30194999999</v>
      </c>
      <c r="P255" s="34">
        <v>274299.64338000002</v>
      </c>
      <c r="Q255" s="34">
        <v>0</v>
      </c>
      <c r="R255" s="35">
        <v>274299.64338000002</v>
      </c>
    </row>
    <row r="256" spans="1:18">
      <c r="A256" s="36"/>
      <c r="B256" s="36"/>
      <c r="C256" s="36"/>
      <c r="D256" s="36"/>
      <c r="E256" s="37">
        <v>528</v>
      </c>
      <c r="F256" s="38">
        <v>36665.55732</v>
      </c>
      <c r="G256" s="39">
        <v>0</v>
      </c>
      <c r="H256" s="39">
        <v>36665.55732</v>
      </c>
      <c r="I256" s="39">
        <v>48900.180289999997</v>
      </c>
      <c r="J256" s="39">
        <v>284.99221999999997</v>
      </c>
      <c r="K256" s="39">
        <v>49185.172509999997</v>
      </c>
      <c r="L256" s="39">
        <v>13200.190050000001</v>
      </c>
      <c r="M256" s="39">
        <v>1352.6912199999999</v>
      </c>
      <c r="N256" s="39">
        <v>14552.88127</v>
      </c>
      <c r="O256" s="39">
        <v>100403.61109999999</v>
      </c>
      <c r="P256" s="39">
        <v>72003.065790000008</v>
      </c>
      <c r="Q256" s="39">
        <v>0</v>
      </c>
      <c r="R256" s="40">
        <v>72003.065790000008</v>
      </c>
    </row>
    <row r="257" spans="1:18">
      <c r="A257" s="36"/>
      <c r="B257" s="36"/>
      <c r="C257" s="36"/>
      <c r="D257" s="31" t="s">
        <v>302</v>
      </c>
      <c r="E257" s="32">
        <v>584</v>
      </c>
      <c r="F257" s="33">
        <v>41620.682270000005</v>
      </c>
      <c r="G257" s="34">
        <v>0</v>
      </c>
      <c r="H257" s="34">
        <v>41620.682270000005</v>
      </c>
      <c r="I257" s="34">
        <v>130.70829000000001</v>
      </c>
      <c r="J257" s="34">
        <v>1096.3052499999999</v>
      </c>
      <c r="K257" s="34">
        <v>1227.0135400000001</v>
      </c>
      <c r="L257" s="34">
        <v>21465.86982</v>
      </c>
      <c r="M257" s="34">
        <v>6026.2909300000001</v>
      </c>
      <c r="N257" s="34">
        <v>27492.160749999999</v>
      </c>
      <c r="O257" s="34">
        <v>70339.85656</v>
      </c>
      <c r="P257" s="34">
        <v>45179.332299999995</v>
      </c>
      <c r="Q257" s="34">
        <v>0</v>
      </c>
      <c r="R257" s="35">
        <v>45179.332299999995</v>
      </c>
    </row>
    <row r="258" spans="1:18">
      <c r="A258" s="36"/>
      <c r="B258" s="36"/>
      <c r="C258" s="36"/>
      <c r="D258" s="31" t="s">
        <v>303</v>
      </c>
      <c r="E258" s="32">
        <v>132</v>
      </c>
      <c r="F258" s="33">
        <v>7124.2583700000005</v>
      </c>
      <c r="G258" s="34">
        <v>0</v>
      </c>
      <c r="H258" s="34">
        <v>7124.2583700000005</v>
      </c>
      <c r="I258" s="34">
        <v>42827.246850000003</v>
      </c>
      <c r="J258" s="34">
        <v>103.74687</v>
      </c>
      <c r="K258" s="34">
        <v>42930.993719999999</v>
      </c>
      <c r="L258" s="34">
        <v>1552.2710300000001</v>
      </c>
      <c r="M258" s="34">
        <v>43.763300000000001</v>
      </c>
      <c r="N258" s="34">
        <v>1596.0343300000002</v>
      </c>
      <c r="O258" s="34">
        <v>51651.286420000004</v>
      </c>
      <c r="P258" s="34">
        <v>2701.8393999999998</v>
      </c>
      <c r="Q258" s="34">
        <v>0</v>
      </c>
      <c r="R258" s="35">
        <v>2701.8393999999998</v>
      </c>
    </row>
    <row r="259" spans="1:18">
      <c r="A259" s="36"/>
      <c r="B259" s="36"/>
      <c r="C259" s="36"/>
      <c r="D259" s="31" t="s">
        <v>304</v>
      </c>
      <c r="E259" s="32">
        <v>129</v>
      </c>
      <c r="F259" s="33">
        <v>5542.33457</v>
      </c>
      <c r="G259" s="34">
        <v>0</v>
      </c>
      <c r="H259" s="34">
        <v>5542.33457</v>
      </c>
      <c r="I259" s="34">
        <v>30623.095710000001</v>
      </c>
      <c r="J259" s="34">
        <v>152.94181</v>
      </c>
      <c r="K259" s="34">
        <v>30776.037519999998</v>
      </c>
      <c r="L259" s="34">
        <v>917.30664000000002</v>
      </c>
      <c r="M259" s="34">
        <v>28.051359999999999</v>
      </c>
      <c r="N259" s="34">
        <v>945.35799999999995</v>
      </c>
      <c r="O259" s="34">
        <v>37263.730090000005</v>
      </c>
      <c r="P259" s="34">
        <v>4770.7743499999997</v>
      </c>
      <c r="Q259" s="34">
        <v>0</v>
      </c>
      <c r="R259" s="35">
        <v>4770.7743499999997</v>
      </c>
    </row>
    <row r="260" spans="1:18">
      <c r="A260" s="36"/>
      <c r="B260" s="36"/>
      <c r="C260" s="31" t="s">
        <v>305</v>
      </c>
      <c r="D260" s="31" t="s">
        <v>305</v>
      </c>
      <c r="E260" s="32">
        <v>131</v>
      </c>
      <c r="F260" s="33">
        <v>4138.8365800000001</v>
      </c>
      <c r="G260" s="34">
        <v>0</v>
      </c>
      <c r="H260" s="34">
        <v>4138.8365800000001</v>
      </c>
      <c r="I260" s="34">
        <v>8957.7542599999997</v>
      </c>
      <c r="J260" s="34">
        <v>0.57734000000000008</v>
      </c>
      <c r="K260" s="34">
        <v>8958.3315999999995</v>
      </c>
      <c r="L260" s="34">
        <v>2207.94011</v>
      </c>
      <c r="M260" s="34">
        <v>0</v>
      </c>
      <c r="N260" s="34">
        <v>2207.94011</v>
      </c>
      <c r="O260" s="34">
        <v>15305.108289999998</v>
      </c>
      <c r="P260" s="34">
        <v>4633.5809200000003</v>
      </c>
      <c r="Q260" s="34">
        <v>0</v>
      </c>
      <c r="R260" s="35">
        <v>4633.5809200000003</v>
      </c>
    </row>
    <row r="261" spans="1:18">
      <c r="A261" s="36"/>
      <c r="B261" s="36"/>
      <c r="C261" s="31" t="s">
        <v>306</v>
      </c>
      <c r="D261" s="31" t="s">
        <v>306</v>
      </c>
      <c r="E261" s="32">
        <v>138</v>
      </c>
      <c r="F261" s="33">
        <v>5317.7667499999998</v>
      </c>
      <c r="G261" s="34">
        <v>0</v>
      </c>
      <c r="H261" s="34">
        <v>5317.7667499999998</v>
      </c>
      <c r="I261" s="34">
        <v>18070.745989999999</v>
      </c>
      <c r="J261" s="34">
        <v>29.790290000000002</v>
      </c>
      <c r="K261" s="34">
        <v>18100.53628</v>
      </c>
      <c r="L261" s="34">
        <v>3685.62943</v>
      </c>
      <c r="M261" s="34">
        <v>194.50517000000002</v>
      </c>
      <c r="N261" s="34">
        <v>3880.1346000000003</v>
      </c>
      <c r="O261" s="34">
        <v>27298.43763</v>
      </c>
      <c r="P261" s="34">
        <v>16802.858960000001</v>
      </c>
      <c r="Q261" s="34">
        <v>0</v>
      </c>
      <c r="R261" s="35">
        <v>16802.858960000001</v>
      </c>
    </row>
    <row r="262" spans="1:18">
      <c r="A262" s="36"/>
      <c r="B262" s="36"/>
      <c r="C262" s="36"/>
      <c r="D262" s="31" t="s">
        <v>307</v>
      </c>
      <c r="E262" s="32">
        <v>137</v>
      </c>
      <c r="F262" s="33">
        <v>1527.08906</v>
      </c>
      <c r="G262" s="34">
        <v>0</v>
      </c>
      <c r="H262" s="34">
        <v>1527.08906</v>
      </c>
      <c r="I262" s="34">
        <v>17176.704470000001</v>
      </c>
      <c r="J262" s="34">
        <v>87.716009999999997</v>
      </c>
      <c r="K262" s="34">
        <v>17264.420480000001</v>
      </c>
      <c r="L262" s="34">
        <v>571.18982999999992</v>
      </c>
      <c r="M262" s="34">
        <v>0</v>
      </c>
      <c r="N262" s="34">
        <v>571.18982999999992</v>
      </c>
      <c r="O262" s="34">
        <v>19362.699370000002</v>
      </c>
      <c r="P262" s="34">
        <v>6247.1377999999995</v>
      </c>
      <c r="Q262" s="34">
        <v>0</v>
      </c>
      <c r="R262" s="35">
        <v>6247.1377999999995</v>
      </c>
    </row>
    <row r="263" spans="1:18">
      <c r="A263" s="36"/>
      <c r="B263" s="36"/>
      <c r="C263" s="36"/>
      <c r="D263" s="36"/>
      <c r="E263" s="37">
        <v>608</v>
      </c>
      <c r="F263" s="38">
        <v>199.40489000000002</v>
      </c>
      <c r="G263" s="39">
        <v>0</v>
      </c>
      <c r="H263" s="39">
        <v>199.40489000000002</v>
      </c>
      <c r="I263" s="39">
        <v>2890.0612999999998</v>
      </c>
      <c r="J263" s="39">
        <v>0</v>
      </c>
      <c r="K263" s="39">
        <v>2890.0612999999998</v>
      </c>
      <c r="L263" s="39">
        <v>197.24977999999999</v>
      </c>
      <c r="M263" s="39">
        <v>0</v>
      </c>
      <c r="N263" s="39">
        <v>197.24977999999999</v>
      </c>
      <c r="O263" s="39">
        <v>3286.7159700000002</v>
      </c>
      <c r="P263" s="39">
        <v>2203.5859100000002</v>
      </c>
      <c r="Q263" s="39">
        <v>0</v>
      </c>
      <c r="R263" s="40">
        <v>2203.5859100000002</v>
      </c>
    </row>
    <row r="264" spans="1:18">
      <c r="A264" s="36"/>
      <c r="B264" s="36"/>
      <c r="C264" s="36"/>
      <c r="D264" s="31" t="s">
        <v>308</v>
      </c>
      <c r="E264" s="32">
        <v>136</v>
      </c>
      <c r="F264" s="33">
        <v>434.54840000000002</v>
      </c>
      <c r="G264" s="34">
        <v>0</v>
      </c>
      <c r="H264" s="34">
        <v>434.54840000000002</v>
      </c>
      <c r="I264" s="34">
        <v>9983.7321499999998</v>
      </c>
      <c r="J264" s="34">
        <v>1.0604</v>
      </c>
      <c r="K264" s="34">
        <v>9984.7925500000001</v>
      </c>
      <c r="L264" s="34">
        <v>761.67720999999995</v>
      </c>
      <c r="M264" s="34">
        <v>4.9489999999999998</v>
      </c>
      <c r="N264" s="34">
        <v>766.62621000000001</v>
      </c>
      <c r="O264" s="34">
        <v>11185.96716</v>
      </c>
      <c r="P264" s="34">
        <v>8752.7373000000007</v>
      </c>
      <c r="Q264" s="34">
        <v>0</v>
      </c>
      <c r="R264" s="35">
        <v>8752.7373000000007</v>
      </c>
    </row>
    <row r="265" spans="1:18">
      <c r="A265" s="36"/>
      <c r="B265" s="36"/>
      <c r="C265" s="36"/>
      <c r="D265" s="31" t="s">
        <v>309</v>
      </c>
      <c r="E265" s="32">
        <v>139</v>
      </c>
      <c r="F265" s="33">
        <v>151.37638000000001</v>
      </c>
      <c r="G265" s="34">
        <v>0</v>
      </c>
      <c r="H265" s="34">
        <v>151.37638000000001</v>
      </c>
      <c r="I265" s="34">
        <v>2346.2756300000001</v>
      </c>
      <c r="J265" s="34">
        <v>0</v>
      </c>
      <c r="K265" s="34">
        <v>2346.2756300000001</v>
      </c>
      <c r="L265" s="34">
        <v>70.709320000000005</v>
      </c>
      <c r="M265" s="34">
        <v>0</v>
      </c>
      <c r="N265" s="34">
        <v>70.709320000000005</v>
      </c>
      <c r="O265" s="34">
        <v>2568.3613300000002</v>
      </c>
      <c r="P265" s="34">
        <v>2519.8415399999999</v>
      </c>
      <c r="Q265" s="34">
        <v>0</v>
      </c>
      <c r="R265" s="35">
        <v>2519.8415399999999</v>
      </c>
    </row>
    <row r="266" spans="1:18">
      <c r="A266" s="36"/>
      <c r="B266" s="36"/>
      <c r="C266" s="31" t="s">
        <v>310</v>
      </c>
      <c r="D266" s="31" t="s">
        <v>310</v>
      </c>
      <c r="E266" s="32">
        <v>141</v>
      </c>
      <c r="F266" s="33">
        <v>1325.55747</v>
      </c>
      <c r="G266" s="34">
        <v>0</v>
      </c>
      <c r="H266" s="34">
        <v>1325.55747</v>
      </c>
      <c r="I266" s="34">
        <v>27337.818890000002</v>
      </c>
      <c r="J266" s="34">
        <v>85.784750000000003</v>
      </c>
      <c r="K266" s="34">
        <v>27423.603640000001</v>
      </c>
      <c r="L266" s="34">
        <v>351.79016999999999</v>
      </c>
      <c r="M266" s="34">
        <v>0</v>
      </c>
      <c r="N266" s="34">
        <v>351.79016999999999</v>
      </c>
      <c r="O266" s="34">
        <v>29100.951280000001</v>
      </c>
      <c r="P266" s="34">
        <v>5789.4093899999998</v>
      </c>
      <c r="Q266" s="34">
        <v>0</v>
      </c>
      <c r="R266" s="35">
        <v>5789.4093899999998</v>
      </c>
    </row>
    <row r="267" spans="1:18">
      <c r="A267" s="36"/>
      <c r="B267" s="36"/>
      <c r="C267" s="31" t="s">
        <v>311</v>
      </c>
      <c r="D267" s="31" t="s">
        <v>312</v>
      </c>
      <c r="E267" s="32">
        <v>16</v>
      </c>
      <c r="F267" s="33">
        <v>4963.2883200000006</v>
      </c>
      <c r="G267" s="34">
        <v>0</v>
      </c>
      <c r="H267" s="34">
        <v>4963.2883200000006</v>
      </c>
      <c r="I267" s="34">
        <v>11899.30219</v>
      </c>
      <c r="J267" s="34">
        <v>60.30095</v>
      </c>
      <c r="K267" s="34">
        <v>11959.603140000001</v>
      </c>
      <c r="L267" s="34">
        <v>429.42230999999998</v>
      </c>
      <c r="M267" s="34">
        <v>0</v>
      </c>
      <c r="N267" s="34">
        <v>429.42230999999998</v>
      </c>
      <c r="O267" s="34">
        <v>17352.313770000001</v>
      </c>
      <c r="P267" s="34">
        <v>2987.9180999999999</v>
      </c>
      <c r="Q267" s="34">
        <v>0</v>
      </c>
      <c r="R267" s="35">
        <v>2987.9180999999999</v>
      </c>
    </row>
    <row r="268" spans="1:18">
      <c r="A268" s="36"/>
      <c r="B268" s="36"/>
      <c r="C268" s="31" t="s">
        <v>313</v>
      </c>
      <c r="D268" s="31" t="s">
        <v>314</v>
      </c>
      <c r="E268" s="32">
        <v>140</v>
      </c>
      <c r="F268" s="33">
        <v>8643.3675199999998</v>
      </c>
      <c r="G268" s="34">
        <v>0</v>
      </c>
      <c r="H268" s="34">
        <v>8643.3675199999998</v>
      </c>
      <c r="I268" s="34">
        <v>21059.894</v>
      </c>
      <c r="J268" s="34">
        <v>1.0662700000000001</v>
      </c>
      <c r="K268" s="34">
        <v>21060.96027</v>
      </c>
      <c r="L268" s="34">
        <v>790.65084000000002</v>
      </c>
      <c r="M268" s="34">
        <v>0</v>
      </c>
      <c r="N268" s="34">
        <v>790.65084000000002</v>
      </c>
      <c r="O268" s="34">
        <v>30494.978629999998</v>
      </c>
      <c r="P268" s="34">
        <v>6035.4431500000001</v>
      </c>
      <c r="Q268" s="34">
        <v>0</v>
      </c>
      <c r="R268" s="35">
        <v>6035.4431500000001</v>
      </c>
    </row>
    <row r="269" spans="1:18">
      <c r="A269" s="36"/>
      <c r="B269" s="36"/>
      <c r="C269" s="36"/>
      <c r="D269" s="31" t="s">
        <v>315</v>
      </c>
      <c r="E269" s="32">
        <v>833</v>
      </c>
      <c r="F269" s="33">
        <v>1684.9830300000001</v>
      </c>
      <c r="G269" s="34">
        <v>0</v>
      </c>
      <c r="H269" s="34">
        <v>1684.9830300000001</v>
      </c>
      <c r="I269" s="34">
        <v>407.21209000000005</v>
      </c>
      <c r="J269" s="34">
        <v>0</v>
      </c>
      <c r="K269" s="34">
        <v>407.21209000000005</v>
      </c>
      <c r="L269" s="34">
        <v>21.506040000000002</v>
      </c>
      <c r="M269" s="34">
        <v>0</v>
      </c>
      <c r="N269" s="34">
        <v>21.506040000000002</v>
      </c>
      <c r="O269" s="34">
        <v>2113.7011600000001</v>
      </c>
      <c r="P269" s="34">
        <v>2416.4839099999999</v>
      </c>
      <c r="Q269" s="34">
        <v>0</v>
      </c>
      <c r="R269" s="35">
        <v>2416.4839099999999</v>
      </c>
    </row>
    <row r="270" spans="1:18">
      <c r="A270" s="36"/>
      <c r="B270" s="36"/>
      <c r="C270" s="31" t="s">
        <v>316</v>
      </c>
      <c r="D270" s="31" t="s">
        <v>316</v>
      </c>
      <c r="E270" s="32">
        <v>133</v>
      </c>
      <c r="F270" s="33">
        <v>51.832250000000002</v>
      </c>
      <c r="G270" s="34">
        <v>0</v>
      </c>
      <c r="H270" s="34">
        <v>51.832250000000002</v>
      </c>
      <c r="I270" s="34">
        <v>6337.6911700000001</v>
      </c>
      <c r="J270" s="34">
        <v>17.35848</v>
      </c>
      <c r="K270" s="34">
        <v>6355.0496499999999</v>
      </c>
      <c r="L270" s="34">
        <v>166.08525</v>
      </c>
      <c r="M270" s="34">
        <v>0</v>
      </c>
      <c r="N270" s="34">
        <v>166.08525</v>
      </c>
      <c r="O270" s="34">
        <v>6572.9671500000004</v>
      </c>
      <c r="P270" s="34">
        <v>3805.3030400000002</v>
      </c>
      <c r="Q270" s="34">
        <v>0</v>
      </c>
      <c r="R270" s="35">
        <v>3805.3030400000002</v>
      </c>
    </row>
    <row r="271" spans="1:18">
      <c r="A271" s="36"/>
      <c r="B271" s="36"/>
      <c r="C271" s="31" t="s">
        <v>317</v>
      </c>
      <c r="D271" s="31" t="s">
        <v>317</v>
      </c>
      <c r="E271" s="32">
        <v>465</v>
      </c>
      <c r="F271" s="33">
        <v>1882.26802</v>
      </c>
      <c r="G271" s="34">
        <v>0</v>
      </c>
      <c r="H271" s="34">
        <v>1882.26802</v>
      </c>
      <c r="I271" s="34">
        <v>4079.4532300000001</v>
      </c>
      <c r="J271" s="34">
        <v>0.65412000000000003</v>
      </c>
      <c r="K271" s="34">
        <v>4080.1073500000002</v>
      </c>
      <c r="L271" s="34">
        <v>163.93460999999999</v>
      </c>
      <c r="M271" s="34">
        <v>0</v>
      </c>
      <c r="N271" s="34">
        <v>163.93460999999999</v>
      </c>
      <c r="O271" s="34">
        <v>6126.30998</v>
      </c>
      <c r="P271" s="34">
        <v>2216.8045499999998</v>
      </c>
      <c r="Q271" s="34">
        <v>0</v>
      </c>
      <c r="R271" s="35">
        <v>2216.8045499999998</v>
      </c>
    </row>
    <row r="272" spans="1:18">
      <c r="A272" s="36"/>
      <c r="B272" s="31" t="s">
        <v>318</v>
      </c>
      <c r="C272" s="31" t="s">
        <v>319</v>
      </c>
      <c r="D272" s="31" t="s">
        <v>320</v>
      </c>
      <c r="E272" s="32">
        <v>56</v>
      </c>
      <c r="F272" s="33">
        <v>1532.0509999999999</v>
      </c>
      <c r="G272" s="34">
        <v>0</v>
      </c>
      <c r="H272" s="34">
        <v>1532.0509999999999</v>
      </c>
      <c r="I272" s="34">
        <v>4275.7205599999998</v>
      </c>
      <c r="J272" s="34">
        <v>0.26003999999999999</v>
      </c>
      <c r="K272" s="34">
        <v>4275.9805999999999</v>
      </c>
      <c r="L272" s="34">
        <v>542.62237000000005</v>
      </c>
      <c r="M272" s="34">
        <v>0</v>
      </c>
      <c r="N272" s="34">
        <v>542.62237000000005</v>
      </c>
      <c r="O272" s="34">
        <v>6350.6539699999994</v>
      </c>
      <c r="P272" s="34">
        <v>4471.5444699999998</v>
      </c>
      <c r="Q272" s="34">
        <v>0</v>
      </c>
      <c r="R272" s="35">
        <v>4471.5444699999998</v>
      </c>
    </row>
    <row r="273" spans="1:18">
      <c r="A273" s="36"/>
      <c r="B273" s="36"/>
      <c r="C273" s="36"/>
      <c r="D273" s="31" t="s">
        <v>319</v>
      </c>
      <c r="E273" s="32">
        <v>44</v>
      </c>
      <c r="F273" s="33">
        <v>113928.54754</v>
      </c>
      <c r="G273" s="34">
        <v>583.00896</v>
      </c>
      <c r="H273" s="34">
        <v>114511.55650000001</v>
      </c>
      <c r="I273" s="34">
        <v>188068.11588</v>
      </c>
      <c r="J273" s="34">
        <v>3259.3781200000003</v>
      </c>
      <c r="K273" s="34">
        <v>191327.49400000001</v>
      </c>
      <c r="L273" s="34">
        <v>70595.572509999998</v>
      </c>
      <c r="M273" s="34">
        <v>8795.6046300000016</v>
      </c>
      <c r="N273" s="34">
        <v>79391.17714</v>
      </c>
      <c r="O273" s="34">
        <v>385230.22764</v>
      </c>
      <c r="P273" s="34">
        <v>245251.53081</v>
      </c>
      <c r="Q273" s="34">
        <v>0</v>
      </c>
      <c r="R273" s="35">
        <v>245251.53081</v>
      </c>
    </row>
    <row r="274" spans="1:18">
      <c r="A274" s="36"/>
      <c r="B274" s="36"/>
      <c r="C274" s="36"/>
      <c r="D274" s="36"/>
      <c r="E274" s="37">
        <v>533</v>
      </c>
      <c r="F274" s="38">
        <v>4562.4070000000002</v>
      </c>
      <c r="G274" s="39">
        <v>0</v>
      </c>
      <c r="H274" s="39">
        <v>4562.4070000000002</v>
      </c>
      <c r="I274" s="39">
        <v>2115.20325</v>
      </c>
      <c r="J274" s="39">
        <v>789.70772999999997</v>
      </c>
      <c r="K274" s="39">
        <v>2904.9109800000001</v>
      </c>
      <c r="L274" s="39">
        <v>13386.370640000001</v>
      </c>
      <c r="M274" s="39">
        <v>3256.6032300000002</v>
      </c>
      <c r="N274" s="39">
        <v>16642.973869999998</v>
      </c>
      <c r="O274" s="39">
        <v>24110.291850000001</v>
      </c>
      <c r="P274" s="39">
        <v>48132.14675</v>
      </c>
      <c r="Q274" s="39">
        <v>0</v>
      </c>
      <c r="R274" s="40">
        <v>48132.14675</v>
      </c>
    </row>
    <row r="275" spans="1:18">
      <c r="A275" s="36"/>
      <c r="B275" s="36"/>
      <c r="C275" s="36"/>
      <c r="D275" s="31" t="s">
        <v>321</v>
      </c>
      <c r="E275" s="32">
        <v>561</v>
      </c>
      <c r="F275" s="33">
        <v>7798.3033299999997</v>
      </c>
      <c r="G275" s="34">
        <v>0</v>
      </c>
      <c r="H275" s="34">
        <v>7798.3033299999997</v>
      </c>
      <c r="I275" s="34">
        <v>861.19005000000004</v>
      </c>
      <c r="J275" s="34">
        <v>0</v>
      </c>
      <c r="K275" s="34">
        <v>861.19005000000004</v>
      </c>
      <c r="L275" s="34">
        <v>9438.2834399999992</v>
      </c>
      <c r="M275" s="34">
        <v>131.16519</v>
      </c>
      <c r="N275" s="34">
        <v>9569.4486300000008</v>
      </c>
      <c r="O275" s="34">
        <v>18228.942010000002</v>
      </c>
      <c r="P275" s="34">
        <v>28744.788109999998</v>
      </c>
      <c r="Q275" s="34">
        <v>0</v>
      </c>
      <c r="R275" s="35">
        <v>28744.788109999998</v>
      </c>
    </row>
    <row r="276" spans="1:18">
      <c r="A276" s="36"/>
      <c r="B276" s="36"/>
      <c r="C276" s="36"/>
      <c r="D276" s="31" t="s">
        <v>322</v>
      </c>
      <c r="E276" s="32">
        <v>616</v>
      </c>
      <c r="F276" s="33">
        <v>11233.98234</v>
      </c>
      <c r="G276" s="34">
        <v>0</v>
      </c>
      <c r="H276" s="34">
        <v>11233.98234</v>
      </c>
      <c r="I276" s="34">
        <v>66865.90999</v>
      </c>
      <c r="J276" s="34">
        <v>898.37419</v>
      </c>
      <c r="K276" s="34">
        <v>67764.284180000002</v>
      </c>
      <c r="L276" s="34">
        <v>6819.37734</v>
      </c>
      <c r="M276" s="34">
        <v>534.00039000000004</v>
      </c>
      <c r="N276" s="34">
        <v>7353.3777300000002</v>
      </c>
      <c r="O276" s="34">
        <v>86351.644249999998</v>
      </c>
      <c r="P276" s="34">
        <v>39579.514200000005</v>
      </c>
      <c r="Q276" s="34">
        <v>0</v>
      </c>
      <c r="R276" s="35">
        <v>39579.514200000005</v>
      </c>
    </row>
    <row r="277" spans="1:18">
      <c r="A277" s="36"/>
      <c r="B277" s="36"/>
      <c r="C277" s="36"/>
      <c r="D277" s="31" t="s">
        <v>323</v>
      </c>
      <c r="E277" s="32">
        <v>46</v>
      </c>
      <c r="F277" s="33">
        <v>474.80840999999998</v>
      </c>
      <c r="G277" s="34">
        <v>0</v>
      </c>
      <c r="H277" s="34">
        <v>474.80840999999998</v>
      </c>
      <c r="I277" s="34">
        <v>4557.3563600000007</v>
      </c>
      <c r="J277" s="34">
        <v>6.3600000000000002E-3</v>
      </c>
      <c r="K277" s="34">
        <v>4557.3627200000001</v>
      </c>
      <c r="L277" s="34">
        <v>558.71485999999993</v>
      </c>
      <c r="M277" s="34">
        <v>0.67164999999999997</v>
      </c>
      <c r="N277" s="34">
        <v>559.38651000000004</v>
      </c>
      <c r="O277" s="34">
        <v>5591.55764</v>
      </c>
      <c r="P277" s="34">
        <v>4037.7006699999997</v>
      </c>
      <c r="Q277" s="34">
        <v>0</v>
      </c>
      <c r="R277" s="35">
        <v>4037.7006699999997</v>
      </c>
    </row>
    <row r="278" spans="1:18">
      <c r="A278" s="36"/>
      <c r="B278" s="36"/>
      <c r="C278" s="36"/>
      <c r="D278" s="31" t="s">
        <v>324</v>
      </c>
      <c r="E278" s="32">
        <v>53</v>
      </c>
      <c r="F278" s="33">
        <v>1911.4590700000001</v>
      </c>
      <c r="G278" s="34">
        <v>1.1241300000000001</v>
      </c>
      <c r="H278" s="34">
        <v>1912.5832</v>
      </c>
      <c r="I278" s="34">
        <v>11088.387500000001</v>
      </c>
      <c r="J278" s="34">
        <v>48.512129999999999</v>
      </c>
      <c r="K278" s="34">
        <v>11136.899630000002</v>
      </c>
      <c r="L278" s="34">
        <v>1824.5551499999999</v>
      </c>
      <c r="M278" s="34">
        <v>61.881910000000005</v>
      </c>
      <c r="N278" s="34">
        <v>1886.43706</v>
      </c>
      <c r="O278" s="34">
        <v>14935.919890000001</v>
      </c>
      <c r="P278" s="34">
        <v>6803.2711200000003</v>
      </c>
      <c r="Q278" s="34">
        <v>0</v>
      </c>
      <c r="R278" s="35">
        <v>6803.2711200000003</v>
      </c>
    </row>
    <row r="279" spans="1:18">
      <c r="A279" s="36"/>
      <c r="B279" s="36"/>
      <c r="C279" s="36"/>
      <c r="D279" s="31" t="s">
        <v>325</v>
      </c>
      <c r="E279" s="32">
        <v>45</v>
      </c>
      <c r="F279" s="33">
        <v>289.15559999999999</v>
      </c>
      <c r="G279" s="34">
        <v>0</v>
      </c>
      <c r="H279" s="34">
        <v>289.15559999999999</v>
      </c>
      <c r="I279" s="34">
        <v>5092.4551900000006</v>
      </c>
      <c r="J279" s="34">
        <v>3.6520000000000004E-2</v>
      </c>
      <c r="K279" s="34">
        <v>5092.4917100000002</v>
      </c>
      <c r="L279" s="34">
        <v>892.63718999999992</v>
      </c>
      <c r="M279" s="34">
        <v>0</v>
      </c>
      <c r="N279" s="34">
        <v>892.63718999999992</v>
      </c>
      <c r="O279" s="34">
        <v>6274.2844999999998</v>
      </c>
      <c r="P279" s="34">
        <v>8460.34548</v>
      </c>
      <c r="Q279" s="34">
        <v>0</v>
      </c>
      <c r="R279" s="35">
        <v>8460.34548</v>
      </c>
    </row>
    <row r="280" spans="1:18">
      <c r="A280" s="36"/>
      <c r="B280" s="36"/>
      <c r="C280" s="36"/>
      <c r="D280" s="31" t="s">
        <v>326</v>
      </c>
      <c r="E280" s="32">
        <v>51</v>
      </c>
      <c r="F280" s="33">
        <v>494.93167999999997</v>
      </c>
      <c r="G280" s="34">
        <v>0</v>
      </c>
      <c r="H280" s="34">
        <v>494.93167999999997</v>
      </c>
      <c r="I280" s="34">
        <v>2455.7563599999999</v>
      </c>
      <c r="J280" s="34">
        <v>3.5000000000000001E-3</v>
      </c>
      <c r="K280" s="34">
        <v>2455.7598599999997</v>
      </c>
      <c r="L280" s="34">
        <v>158.29417000000001</v>
      </c>
      <c r="M280" s="34">
        <v>0</v>
      </c>
      <c r="N280" s="34">
        <v>158.29417000000001</v>
      </c>
      <c r="O280" s="34">
        <v>3108.9857099999999</v>
      </c>
      <c r="P280" s="34">
        <v>2205.47127</v>
      </c>
      <c r="Q280" s="34">
        <v>0</v>
      </c>
      <c r="R280" s="35">
        <v>2205.47127</v>
      </c>
    </row>
    <row r="281" spans="1:18">
      <c r="A281" s="36"/>
      <c r="B281" s="36"/>
      <c r="C281" s="36"/>
      <c r="D281" s="31" t="s">
        <v>327</v>
      </c>
      <c r="E281" s="32">
        <v>585</v>
      </c>
      <c r="F281" s="33">
        <v>369.05712</v>
      </c>
      <c r="G281" s="34">
        <v>0</v>
      </c>
      <c r="H281" s="34">
        <v>369.05712</v>
      </c>
      <c r="I281" s="34">
        <v>2630.3051800000003</v>
      </c>
      <c r="J281" s="34">
        <v>0</v>
      </c>
      <c r="K281" s="34">
        <v>2630.3051800000003</v>
      </c>
      <c r="L281" s="34">
        <v>482.01324</v>
      </c>
      <c r="M281" s="34">
        <v>0</v>
      </c>
      <c r="N281" s="34">
        <v>482.01324</v>
      </c>
      <c r="O281" s="34">
        <v>3481.37554</v>
      </c>
      <c r="P281" s="34">
        <v>5001.3996100000004</v>
      </c>
      <c r="Q281" s="34">
        <v>0</v>
      </c>
      <c r="R281" s="35">
        <v>5001.3996100000004</v>
      </c>
    </row>
    <row r="282" spans="1:18">
      <c r="A282" s="36"/>
      <c r="B282" s="36"/>
      <c r="C282" s="36"/>
      <c r="D282" s="31" t="s">
        <v>328</v>
      </c>
      <c r="E282" s="32">
        <v>49</v>
      </c>
      <c r="F282" s="33">
        <v>265.20226000000002</v>
      </c>
      <c r="G282" s="34">
        <v>0</v>
      </c>
      <c r="H282" s="34">
        <v>265.20226000000002</v>
      </c>
      <c r="I282" s="34">
        <v>1735.8587</v>
      </c>
      <c r="J282" s="34">
        <v>1.5130000000000001E-2</v>
      </c>
      <c r="K282" s="34">
        <v>1735.87383</v>
      </c>
      <c r="L282" s="34">
        <v>312.59674999999999</v>
      </c>
      <c r="M282" s="34">
        <v>0</v>
      </c>
      <c r="N282" s="34">
        <v>312.59674999999999</v>
      </c>
      <c r="O282" s="34">
        <v>2313.6728399999997</v>
      </c>
      <c r="P282" s="34">
        <v>2954.6734700000002</v>
      </c>
      <c r="Q282" s="34">
        <v>0</v>
      </c>
      <c r="R282" s="35">
        <v>2954.6734700000002</v>
      </c>
    </row>
    <row r="283" spans="1:18">
      <c r="A283" s="36"/>
      <c r="B283" s="36"/>
      <c r="C283" s="36"/>
      <c r="D283" s="31" t="s">
        <v>329</v>
      </c>
      <c r="E283" s="32">
        <v>50</v>
      </c>
      <c r="F283" s="33">
        <v>960.73418000000004</v>
      </c>
      <c r="G283" s="34">
        <v>0</v>
      </c>
      <c r="H283" s="34">
        <v>960.73418000000004</v>
      </c>
      <c r="I283" s="34">
        <v>7907.8672400000005</v>
      </c>
      <c r="J283" s="34">
        <v>43.061579999999999</v>
      </c>
      <c r="K283" s="34">
        <v>7950.9288200000001</v>
      </c>
      <c r="L283" s="34">
        <v>1402.2988700000001</v>
      </c>
      <c r="M283" s="34">
        <v>3.6933000000000002</v>
      </c>
      <c r="N283" s="34">
        <v>1405.99217</v>
      </c>
      <c r="O283" s="34">
        <v>10317.65517</v>
      </c>
      <c r="P283" s="34">
        <v>7218.1902199999995</v>
      </c>
      <c r="Q283" s="34">
        <v>0</v>
      </c>
      <c r="R283" s="35">
        <v>7218.1902199999995</v>
      </c>
    </row>
    <row r="284" spans="1:18">
      <c r="A284" s="36"/>
      <c r="B284" s="36"/>
      <c r="C284" s="36"/>
      <c r="D284" s="31" t="s">
        <v>330</v>
      </c>
      <c r="E284" s="32">
        <v>54</v>
      </c>
      <c r="F284" s="33">
        <v>1398.70364</v>
      </c>
      <c r="G284" s="34">
        <v>0</v>
      </c>
      <c r="H284" s="34">
        <v>1398.70364</v>
      </c>
      <c r="I284" s="34">
        <v>4344.7785599999997</v>
      </c>
      <c r="J284" s="34">
        <v>24.507630000000002</v>
      </c>
      <c r="K284" s="34">
        <v>4369.2861900000007</v>
      </c>
      <c r="L284" s="34">
        <v>895.53088000000002</v>
      </c>
      <c r="M284" s="34">
        <v>0</v>
      </c>
      <c r="N284" s="34">
        <v>895.53088000000002</v>
      </c>
      <c r="O284" s="34">
        <v>6663.5207099999998</v>
      </c>
      <c r="P284" s="34">
        <v>3584.9608900000003</v>
      </c>
      <c r="Q284" s="34">
        <v>0</v>
      </c>
      <c r="R284" s="35">
        <v>3584.9608900000003</v>
      </c>
    </row>
    <row r="285" spans="1:18">
      <c r="A285" s="36"/>
      <c r="B285" s="36"/>
      <c r="C285" s="36"/>
      <c r="D285" s="31" t="s">
        <v>331</v>
      </c>
      <c r="E285" s="32">
        <v>48</v>
      </c>
      <c r="F285" s="33">
        <v>174.43933999999999</v>
      </c>
      <c r="G285" s="34">
        <v>0</v>
      </c>
      <c r="H285" s="34">
        <v>174.43933999999999</v>
      </c>
      <c r="I285" s="34">
        <v>2981.8412400000002</v>
      </c>
      <c r="J285" s="34">
        <v>36.03978</v>
      </c>
      <c r="K285" s="34">
        <v>3017.8810199999998</v>
      </c>
      <c r="L285" s="34">
        <v>323.20708000000002</v>
      </c>
      <c r="M285" s="34">
        <v>0</v>
      </c>
      <c r="N285" s="34">
        <v>323.20708000000002</v>
      </c>
      <c r="O285" s="34">
        <v>3515.5274399999998</v>
      </c>
      <c r="P285" s="34">
        <v>2372.5006800000001</v>
      </c>
      <c r="Q285" s="34">
        <v>0</v>
      </c>
      <c r="R285" s="35">
        <v>2372.5006800000001</v>
      </c>
    </row>
    <row r="286" spans="1:18">
      <c r="A286" s="36"/>
      <c r="B286" s="36"/>
      <c r="C286" s="36"/>
      <c r="D286" s="31" t="s">
        <v>332</v>
      </c>
      <c r="E286" s="32">
        <v>47</v>
      </c>
      <c r="F286" s="33">
        <v>90.348179999999999</v>
      </c>
      <c r="G286" s="34">
        <v>0</v>
      </c>
      <c r="H286" s="34">
        <v>90.348179999999999</v>
      </c>
      <c r="I286" s="34">
        <v>1547.2594799999999</v>
      </c>
      <c r="J286" s="34">
        <v>1.9303599999999999</v>
      </c>
      <c r="K286" s="34">
        <v>1549.18984</v>
      </c>
      <c r="L286" s="34">
        <v>179.64207000000002</v>
      </c>
      <c r="M286" s="34">
        <v>1.7675000000000001</v>
      </c>
      <c r="N286" s="34">
        <v>181.40957</v>
      </c>
      <c r="O286" s="34">
        <v>1820.94759</v>
      </c>
      <c r="P286" s="34">
        <v>1812.8035</v>
      </c>
      <c r="Q286" s="34">
        <v>0</v>
      </c>
      <c r="R286" s="35">
        <v>1812.8035</v>
      </c>
    </row>
    <row r="287" spans="1:18">
      <c r="A287" s="36"/>
      <c r="B287" s="36"/>
      <c r="C287" s="36"/>
      <c r="D287" s="31" t="s">
        <v>333</v>
      </c>
      <c r="E287" s="32">
        <v>55</v>
      </c>
      <c r="F287" s="33">
        <v>2713.8660199999999</v>
      </c>
      <c r="G287" s="34">
        <v>0</v>
      </c>
      <c r="H287" s="34">
        <v>2713.8660199999999</v>
      </c>
      <c r="I287" s="34">
        <v>1377.5003300000001</v>
      </c>
      <c r="J287" s="34">
        <v>0</v>
      </c>
      <c r="K287" s="34">
        <v>1377.5003300000001</v>
      </c>
      <c r="L287" s="34">
        <v>158.35397</v>
      </c>
      <c r="M287" s="34">
        <v>0</v>
      </c>
      <c r="N287" s="34">
        <v>158.35397</v>
      </c>
      <c r="O287" s="34">
        <v>4249.7203200000004</v>
      </c>
      <c r="P287" s="34">
        <v>2366.9386600000003</v>
      </c>
      <c r="Q287" s="34">
        <v>0</v>
      </c>
      <c r="R287" s="35">
        <v>2366.9386600000003</v>
      </c>
    </row>
    <row r="288" spans="1:18">
      <c r="A288" s="36"/>
      <c r="B288" s="36"/>
      <c r="C288" s="36"/>
      <c r="D288" s="31" t="s">
        <v>334</v>
      </c>
      <c r="E288" s="32">
        <v>52</v>
      </c>
      <c r="F288" s="33">
        <v>260.59413000000001</v>
      </c>
      <c r="G288" s="34">
        <v>0</v>
      </c>
      <c r="H288" s="34">
        <v>260.59413000000001</v>
      </c>
      <c r="I288" s="34">
        <v>3641.4822000000004</v>
      </c>
      <c r="J288" s="34">
        <v>3.47E-3</v>
      </c>
      <c r="K288" s="34">
        <v>3641.48567</v>
      </c>
      <c r="L288" s="34">
        <v>875.82081999999991</v>
      </c>
      <c r="M288" s="34">
        <v>0.48782999999999999</v>
      </c>
      <c r="N288" s="34">
        <v>876.30865000000006</v>
      </c>
      <c r="O288" s="34">
        <v>4778.3884500000004</v>
      </c>
      <c r="P288" s="34">
        <v>3202.9099300000003</v>
      </c>
      <c r="Q288" s="34">
        <v>0</v>
      </c>
      <c r="R288" s="35">
        <v>3202.9099300000003</v>
      </c>
    </row>
    <row r="289" spans="1:18">
      <c r="A289" s="36"/>
      <c r="B289" s="36"/>
      <c r="C289" s="31" t="s">
        <v>318</v>
      </c>
      <c r="D289" s="31" t="s">
        <v>318</v>
      </c>
      <c r="E289" s="32">
        <v>57</v>
      </c>
      <c r="F289" s="33">
        <v>22578.734949999998</v>
      </c>
      <c r="G289" s="34">
        <v>0</v>
      </c>
      <c r="H289" s="34">
        <v>22578.734949999998</v>
      </c>
      <c r="I289" s="34">
        <v>92429.63566</v>
      </c>
      <c r="J289" s="34">
        <v>1111.51737</v>
      </c>
      <c r="K289" s="34">
        <v>93541.153030000001</v>
      </c>
      <c r="L289" s="34">
        <v>9570.7515899999999</v>
      </c>
      <c r="M289" s="34">
        <v>351.67462999999998</v>
      </c>
      <c r="N289" s="34">
        <v>9922.4262200000012</v>
      </c>
      <c r="O289" s="34">
        <v>126042.31420000001</v>
      </c>
      <c r="P289" s="34">
        <v>70429.80412999999</v>
      </c>
      <c r="Q289" s="34">
        <v>0</v>
      </c>
      <c r="R289" s="35">
        <v>70429.80412999999</v>
      </c>
    </row>
    <row r="290" spans="1:18">
      <c r="A290" s="36"/>
      <c r="B290" s="36"/>
      <c r="C290" s="36"/>
      <c r="D290" s="31" t="s">
        <v>335</v>
      </c>
      <c r="E290" s="32">
        <v>62</v>
      </c>
      <c r="F290" s="33">
        <v>2775.16813</v>
      </c>
      <c r="G290" s="34">
        <v>0</v>
      </c>
      <c r="H290" s="34">
        <v>2775.16813</v>
      </c>
      <c r="I290" s="34">
        <v>13983.62233</v>
      </c>
      <c r="J290" s="34">
        <v>4.6000000000000001E-4</v>
      </c>
      <c r="K290" s="34">
        <v>13983.622789999999</v>
      </c>
      <c r="L290" s="34">
        <v>1294.2083799999998</v>
      </c>
      <c r="M290" s="34">
        <v>0.35349999999999998</v>
      </c>
      <c r="N290" s="34">
        <v>1294.56188</v>
      </c>
      <c r="O290" s="34">
        <v>18053.352800000001</v>
      </c>
      <c r="P290" s="34">
        <v>4138.05933</v>
      </c>
      <c r="Q290" s="34">
        <v>0</v>
      </c>
      <c r="R290" s="35">
        <v>4138.05933</v>
      </c>
    </row>
    <row r="291" spans="1:18">
      <c r="A291" s="36"/>
      <c r="B291" s="36"/>
      <c r="C291" s="36"/>
      <c r="D291" s="31" t="s">
        <v>336</v>
      </c>
      <c r="E291" s="32">
        <v>61</v>
      </c>
      <c r="F291" s="33">
        <v>1903.7084</v>
      </c>
      <c r="G291" s="34">
        <v>0</v>
      </c>
      <c r="H291" s="34">
        <v>1903.7084</v>
      </c>
      <c r="I291" s="34">
        <v>5948.93948</v>
      </c>
      <c r="J291" s="34">
        <v>0.31669999999999998</v>
      </c>
      <c r="K291" s="34">
        <v>5949.2561799999994</v>
      </c>
      <c r="L291" s="34">
        <v>1626.9721100000002</v>
      </c>
      <c r="M291" s="34">
        <v>0</v>
      </c>
      <c r="N291" s="34">
        <v>1626.9721100000002</v>
      </c>
      <c r="O291" s="34">
        <v>9479.9366899999986</v>
      </c>
      <c r="P291" s="34">
        <v>4432.8205499999995</v>
      </c>
      <c r="Q291" s="34">
        <v>0</v>
      </c>
      <c r="R291" s="35">
        <v>4432.8205499999995</v>
      </c>
    </row>
    <row r="292" spans="1:18">
      <c r="A292" s="36"/>
      <c r="B292" s="36"/>
      <c r="C292" s="36"/>
      <c r="D292" s="31" t="s">
        <v>337</v>
      </c>
      <c r="E292" s="32">
        <v>59</v>
      </c>
      <c r="F292" s="33">
        <v>815.49874999999997</v>
      </c>
      <c r="G292" s="34">
        <v>0</v>
      </c>
      <c r="H292" s="34">
        <v>815.49874999999997</v>
      </c>
      <c r="I292" s="34">
        <v>7857.2463399999997</v>
      </c>
      <c r="J292" s="34">
        <v>0</v>
      </c>
      <c r="K292" s="34">
        <v>7857.2463399999997</v>
      </c>
      <c r="L292" s="34">
        <v>269.03848999999997</v>
      </c>
      <c r="M292" s="34">
        <v>0</v>
      </c>
      <c r="N292" s="34">
        <v>269.03848999999997</v>
      </c>
      <c r="O292" s="34">
        <v>8941.7835799999993</v>
      </c>
      <c r="P292" s="34">
        <v>3875.7412000000004</v>
      </c>
      <c r="Q292" s="34">
        <v>0</v>
      </c>
      <c r="R292" s="35">
        <v>3875.7412000000004</v>
      </c>
    </row>
    <row r="293" spans="1:18">
      <c r="A293" s="36"/>
      <c r="B293" s="36"/>
      <c r="C293" s="36"/>
      <c r="D293" s="31" t="s">
        <v>338</v>
      </c>
      <c r="E293" s="32">
        <v>60</v>
      </c>
      <c r="F293" s="33">
        <v>697.31048999999996</v>
      </c>
      <c r="G293" s="34">
        <v>0</v>
      </c>
      <c r="H293" s="34">
        <v>697.31048999999996</v>
      </c>
      <c r="I293" s="34">
        <v>2509.0879100000002</v>
      </c>
      <c r="J293" s="34">
        <v>0</v>
      </c>
      <c r="K293" s="34">
        <v>2509.0879100000002</v>
      </c>
      <c r="L293" s="34">
        <v>718.81838000000005</v>
      </c>
      <c r="M293" s="34">
        <v>0.70699999999999996</v>
      </c>
      <c r="N293" s="34">
        <v>719.52538000000004</v>
      </c>
      <c r="O293" s="34">
        <v>3925.9237799999996</v>
      </c>
      <c r="P293" s="34">
        <v>2263.40868</v>
      </c>
      <c r="Q293" s="34">
        <v>0</v>
      </c>
      <c r="R293" s="35">
        <v>2263.40868</v>
      </c>
    </row>
    <row r="294" spans="1:18">
      <c r="A294" s="36"/>
      <c r="B294" s="36"/>
      <c r="C294" s="36"/>
      <c r="D294" s="31" t="s">
        <v>339</v>
      </c>
      <c r="E294" s="32">
        <v>63</v>
      </c>
      <c r="F294" s="33">
        <v>663.40337</v>
      </c>
      <c r="G294" s="34">
        <v>0</v>
      </c>
      <c r="H294" s="34">
        <v>663.40337</v>
      </c>
      <c r="I294" s="34">
        <v>3392.1854199999998</v>
      </c>
      <c r="J294" s="34">
        <v>7.3200000000000001E-3</v>
      </c>
      <c r="K294" s="34">
        <v>3392.1927400000004</v>
      </c>
      <c r="L294" s="34">
        <v>420.60308000000003</v>
      </c>
      <c r="M294" s="34">
        <v>0</v>
      </c>
      <c r="N294" s="34">
        <v>420.60308000000003</v>
      </c>
      <c r="O294" s="34">
        <v>4476.1991900000003</v>
      </c>
      <c r="P294" s="34">
        <v>4157.4133400000001</v>
      </c>
      <c r="Q294" s="34">
        <v>0</v>
      </c>
      <c r="R294" s="35">
        <v>4157.4133400000001</v>
      </c>
    </row>
    <row r="295" spans="1:18">
      <c r="A295" s="36"/>
      <c r="B295" s="36"/>
      <c r="C295" s="36"/>
      <c r="D295" s="31" t="s">
        <v>340</v>
      </c>
      <c r="E295" s="32">
        <v>58</v>
      </c>
      <c r="F295" s="33">
        <v>1760.5238100000001</v>
      </c>
      <c r="G295" s="34">
        <v>0</v>
      </c>
      <c r="H295" s="34">
        <v>1760.5238100000001</v>
      </c>
      <c r="I295" s="34">
        <v>4352.7024499999998</v>
      </c>
      <c r="J295" s="34">
        <v>0</v>
      </c>
      <c r="K295" s="34">
        <v>4352.7024499999998</v>
      </c>
      <c r="L295" s="34">
        <v>640.08448999999996</v>
      </c>
      <c r="M295" s="34">
        <v>0</v>
      </c>
      <c r="N295" s="34">
        <v>640.08448999999996</v>
      </c>
      <c r="O295" s="34">
        <v>6753.3107499999996</v>
      </c>
      <c r="P295" s="34">
        <v>3890.7015200000001</v>
      </c>
      <c r="Q295" s="34">
        <v>0</v>
      </c>
      <c r="R295" s="35">
        <v>3890.7015200000001</v>
      </c>
    </row>
    <row r="296" spans="1:18">
      <c r="A296" s="36"/>
      <c r="B296" s="36"/>
      <c r="C296" s="31" t="s">
        <v>341</v>
      </c>
      <c r="D296" s="31" t="s">
        <v>341</v>
      </c>
      <c r="E296" s="32">
        <v>64</v>
      </c>
      <c r="F296" s="33">
        <v>5143.6372599999995</v>
      </c>
      <c r="G296" s="34">
        <v>0</v>
      </c>
      <c r="H296" s="34">
        <v>5143.6372599999995</v>
      </c>
      <c r="I296" s="34">
        <v>36029.06048</v>
      </c>
      <c r="J296" s="34">
        <v>225.62484000000001</v>
      </c>
      <c r="K296" s="34">
        <v>36254.685319999997</v>
      </c>
      <c r="L296" s="34">
        <v>3044.0096600000002</v>
      </c>
      <c r="M296" s="34">
        <v>4.8889100000000001</v>
      </c>
      <c r="N296" s="34">
        <v>3048.8985699999998</v>
      </c>
      <c r="O296" s="34">
        <v>44447.221149999998</v>
      </c>
      <c r="P296" s="34">
        <v>33343.887790000001</v>
      </c>
      <c r="Q296" s="34">
        <v>0</v>
      </c>
      <c r="R296" s="35">
        <v>33343.887790000001</v>
      </c>
    </row>
    <row r="297" spans="1:18">
      <c r="A297" s="36"/>
      <c r="B297" s="31" t="s">
        <v>342</v>
      </c>
      <c r="C297" s="31" t="s">
        <v>343</v>
      </c>
      <c r="D297" s="31" t="s">
        <v>343</v>
      </c>
      <c r="E297" s="32">
        <v>262</v>
      </c>
      <c r="F297" s="33">
        <v>16461.5193</v>
      </c>
      <c r="G297" s="34">
        <v>0</v>
      </c>
      <c r="H297" s="34">
        <v>16461.5193</v>
      </c>
      <c r="I297" s="34">
        <v>43833.833899999998</v>
      </c>
      <c r="J297" s="34">
        <v>409.94137000000001</v>
      </c>
      <c r="K297" s="34">
        <v>44243.775270000006</v>
      </c>
      <c r="L297" s="34">
        <v>7127.0227300000006</v>
      </c>
      <c r="M297" s="34">
        <v>816.35933</v>
      </c>
      <c r="N297" s="34">
        <v>7943.3820599999999</v>
      </c>
      <c r="O297" s="34">
        <v>68648.676630000002</v>
      </c>
      <c r="P297" s="34">
        <v>42684.829960000003</v>
      </c>
      <c r="Q297" s="34">
        <v>0</v>
      </c>
      <c r="R297" s="35">
        <v>42684.829960000003</v>
      </c>
    </row>
    <row r="298" spans="1:18">
      <c r="A298" s="36"/>
      <c r="B298" s="36"/>
      <c r="C298" s="36"/>
      <c r="D298" s="31" t="s">
        <v>344</v>
      </c>
      <c r="E298" s="32">
        <v>263</v>
      </c>
      <c r="F298" s="33">
        <v>1363.0103799999999</v>
      </c>
      <c r="G298" s="34">
        <v>0</v>
      </c>
      <c r="H298" s="34">
        <v>1363.0103799999999</v>
      </c>
      <c r="I298" s="34">
        <v>4517.6296500000008</v>
      </c>
      <c r="J298" s="34">
        <v>185.17972</v>
      </c>
      <c r="K298" s="34">
        <v>4702.8093699999999</v>
      </c>
      <c r="L298" s="34">
        <v>1213.3233500000001</v>
      </c>
      <c r="M298" s="34">
        <v>19.229620000000001</v>
      </c>
      <c r="N298" s="34">
        <v>1232.55297</v>
      </c>
      <c r="O298" s="34">
        <v>7298.3727199999994</v>
      </c>
      <c r="P298" s="34">
        <v>3786.3182299999999</v>
      </c>
      <c r="Q298" s="34">
        <v>0</v>
      </c>
      <c r="R298" s="35">
        <v>3786.3182299999999</v>
      </c>
    </row>
    <row r="299" spans="1:18">
      <c r="A299" s="36"/>
      <c r="B299" s="36"/>
      <c r="C299" s="36"/>
      <c r="D299" s="31" t="s">
        <v>345</v>
      </c>
      <c r="E299" s="32">
        <v>265</v>
      </c>
      <c r="F299" s="33">
        <v>2158.9844900000003</v>
      </c>
      <c r="G299" s="34">
        <v>0</v>
      </c>
      <c r="H299" s="34">
        <v>2158.9844900000003</v>
      </c>
      <c r="I299" s="34">
        <v>8258.0204599999997</v>
      </c>
      <c r="J299" s="34">
        <v>87.958740000000006</v>
      </c>
      <c r="K299" s="34">
        <v>8345.9791999999998</v>
      </c>
      <c r="L299" s="34">
        <v>606.39131000000009</v>
      </c>
      <c r="M299" s="34">
        <v>23.260300000000001</v>
      </c>
      <c r="N299" s="34">
        <v>629.65161000000001</v>
      </c>
      <c r="O299" s="34">
        <v>11134.615300000001</v>
      </c>
      <c r="P299" s="34">
        <v>3046.0579299999999</v>
      </c>
      <c r="Q299" s="34">
        <v>0</v>
      </c>
      <c r="R299" s="35">
        <v>3046.0579299999999</v>
      </c>
    </row>
    <row r="300" spans="1:18">
      <c r="A300" s="36"/>
      <c r="B300" s="36"/>
      <c r="C300" s="36"/>
      <c r="D300" s="31" t="s">
        <v>346</v>
      </c>
      <c r="E300" s="32">
        <v>264</v>
      </c>
      <c r="F300" s="33">
        <v>700.66356999999994</v>
      </c>
      <c r="G300" s="34">
        <v>0</v>
      </c>
      <c r="H300" s="34">
        <v>700.66356999999994</v>
      </c>
      <c r="I300" s="34">
        <v>4760.1459999999997</v>
      </c>
      <c r="J300" s="34">
        <v>38.180080000000004</v>
      </c>
      <c r="K300" s="34">
        <v>4798.3260799999998</v>
      </c>
      <c r="L300" s="34">
        <v>280.76116999999999</v>
      </c>
      <c r="M300" s="34">
        <v>0.88375000000000004</v>
      </c>
      <c r="N300" s="34">
        <v>281.64491999999996</v>
      </c>
      <c r="O300" s="34">
        <v>5780.6345700000002</v>
      </c>
      <c r="P300" s="34">
        <v>3450.2123199999996</v>
      </c>
      <c r="Q300" s="34">
        <v>0</v>
      </c>
      <c r="R300" s="35">
        <v>3450.2123199999996</v>
      </c>
    </row>
    <row r="301" spans="1:18">
      <c r="A301" s="36"/>
      <c r="B301" s="36"/>
      <c r="C301" s="36"/>
      <c r="D301" s="31" t="s">
        <v>347</v>
      </c>
      <c r="E301" s="32">
        <v>266</v>
      </c>
      <c r="F301" s="33">
        <v>751.43200000000002</v>
      </c>
      <c r="G301" s="34">
        <v>0</v>
      </c>
      <c r="H301" s="34">
        <v>751.43200000000002</v>
      </c>
      <c r="I301" s="34">
        <v>2744.20082</v>
      </c>
      <c r="J301" s="34">
        <v>7.1490100000000005</v>
      </c>
      <c r="K301" s="34">
        <v>2751.3498300000001</v>
      </c>
      <c r="L301" s="34">
        <v>182.64437000000001</v>
      </c>
      <c r="M301" s="34">
        <v>0</v>
      </c>
      <c r="N301" s="34">
        <v>182.64437000000001</v>
      </c>
      <c r="O301" s="34">
        <v>3685.4262000000003</v>
      </c>
      <c r="P301" s="34">
        <v>2566.7552099999998</v>
      </c>
      <c r="Q301" s="34">
        <v>0</v>
      </c>
      <c r="R301" s="35">
        <v>2566.7552099999998</v>
      </c>
    </row>
    <row r="302" spans="1:18">
      <c r="A302" s="36"/>
      <c r="B302" s="36"/>
      <c r="C302" s="31" t="s">
        <v>348</v>
      </c>
      <c r="D302" s="31" t="s">
        <v>278</v>
      </c>
      <c r="E302" s="32">
        <v>248</v>
      </c>
      <c r="F302" s="33">
        <v>2581.9663500000001</v>
      </c>
      <c r="G302" s="34">
        <v>0</v>
      </c>
      <c r="H302" s="34">
        <v>2581.9663500000001</v>
      </c>
      <c r="I302" s="34">
        <v>3630.17526</v>
      </c>
      <c r="J302" s="34">
        <v>3.1811799999999999</v>
      </c>
      <c r="K302" s="34">
        <v>3633.35644</v>
      </c>
      <c r="L302" s="34">
        <v>893.18518999999992</v>
      </c>
      <c r="M302" s="34">
        <v>1.02515</v>
      </c>
      <c r="N302" s="34">
        <v>894.21033999999997</v>
      </c>
      <c r="O302" s="34">
        <v>7109.5331299999998</v>
      </c>
      <c r="P302" s="34">
        <v>3197.3520600000002</v>
      </c>
      <c r="Q302" s="34">
        <v>0</v>
      </c>
      <c r="R302" s="35">
        <v>3197.3520600000002</v>
      </c>
    </row>
    <row r="303" spans="1:18">
      <c r="A303" s="36"/>
      <c r="B303" s="36"/>
      <c r="C303" s="36"/>
      <c r="D303" s="31" t="s">
        <v>349</v>
      </c>
      <c r="E303" s="32">
        <v>251</v>
      </c>
      <c r="F303" s="33">
        <v>6680.9705300000005</v>
      </c>
      <c r="G303" s="34">
        <v>0</v>
      </c>
      <c r="H303" s="34">
        <v>6680.9705300000005</v>
      </c>
      <c r="I303" s="34">
        <v>11009.863630000002</v>
      </c>
      <c r="J303" s="34">
        <v>79.571509999999989</v>
      </c>
      <c r="K303" s="34">
        <v>11089.435140000001</v>
      </c>
      <c r="L303" s="34">
        <v>1772.64681</v>
      </c>
      <c r="M303" s="34">
        <v>63.27328</v>
      </c>
      <c r="N303" s="34">
        <v>1835.9200900000001</v>
      </c>
      <c r="O303" s="34">
        <v>19606.325760000003</v>
      </c>
      <c r="P303" s="34">
        <v>8305.8936699999995</v>
      </c>
      <c r="Q303" s="34">
        <v>0</v>
      </c>
      <c r="R303" s="35">
        <v>8305.8936699999995</v>
      </c>
    </row>
    <row r="304" spans="1:18">
      <c r="A304" s="36"/>
      <c r="B304" s="36"/>
      <c r="C304" s="36"/>
      <c r="D304" s="31" t="s">
        <v>350</v>
      </c>
      <c r="E304" s="32">
        <v>247</v>
      </c>
      <c r="F304" s="33">
        <v>32342.929660000002</v>
      </c>
      <c r="G304" s="34">
        <v>0</v>
      </c>
      <c r="H304" s="34">
        <v>32342.929660000002</v>
      </c>
      <c r="I304" s="34">
        <v>52280.219259999998</v>
      </c>
      <c r="J304" s="34">
        <v>380.39865999999995</v>
      </c>
      <c r="K304" s="34">
        <v>52660.617920000004</v>
      </c>
      <c r="L304" s="34">
        <v>9534.9996699999992</v>
      </c>
      <c r="M304" s="34">
        <v>1259.50954</v>
      </c>
      <c r="N304" s="34">
        <v>10794.50921</v>
      </c>
      <c r="O304" s="34">
        <v>95798.056790000002</v>
      </c>
      <c r="P304" s="34">
        <v>65305.327799999999</v>
      </c>
      <c r="Q304" s="34">
        <v>0</v>
      </c>
      <c r="R304" s="35">
        <v>65305.327799999999</v>
      </c>
    </row>
    <row r="305" spans="1:18">
      <c r="A305" s="36"/>
      <c r="B305" s="36"/>
      <c r="C305" s="36"/>
      <c r="D305" s="31" t="s">
        <v>351</v>
      </c>
      <c r="E305" s="32">
        <v>250</v>
      </c>
      <c r="F305" s="33">
        <v>2258.4740200000001</v>
      </c>
      <c r="G305" s="34">
        <v>0</v>
      </c>
      <c r="H305" s="34">
        <v>2258.4740200000001</v>
      </c>
      <c r="I305" s="34">
        <v>5769.4383699999998</v>
      </c>
      <c r="J305" s="34">
        <v>0.14091999999999999</v>
      </c>
      <c r="K305" s="34">
        <v>5769.5792899999997</v>
      </c>
      <c r="L305" s="34">
        <v>164.66230999999999</v>
      </c>
      <c r="M305" s="34">
        <v>0</v>
      </c>
      <c r="N305" s="34">
        <v>164.66230999999999</v>
      </c>
      <c r="O305" s="34">
        <v>8192.7156200000009</v>
      </c>
      <c r="P305" s="34">
        <v>3918.6649900000002</v>
      </c>
      <c r="Q305" s="34">
        <v>0</v>
      </c>
      <c r="R305" s="35">
        <v>3918.6649900000002</v>
      </c>
    </row>
    <row r="306" spans="1:18">
      <c r="A306" s="36"/>
      <c r="B306" s="36"/>
      <c r="C306" s="31" t="s">
        <v>352</v>
      </c>
      <c r="D306" s="31" t="s">
        <v>352</v>
      </c>
      <c r="E306" s="32">
        <v>260</v>
      </c>
      <c r="F306" s="33">
        <v>19143.612690000002</v>
      </c>
      <c r="G306" s="34">
        <v>0</v>
      </c>
      <c r="H306" s="34">
        <v>19143.612690000002</v>
      </c>
      <c r="I306" s="34">
        <v>40676.519049999995</v>
      </c>
      <c r="J306" s="34">
        <v>81.745070000000013</v>
      </c>
      <c r="K306" s="34">
        <v>40758.26412</v>
      </c>
      <c r="L306" s="34">
        <v>7396.6309000000001</v>
      </c>
      <c r="M306" s="34">
        <v>331.56281999999999</v>
      </c>
      <c r="N306" s="34">
        <v>7728.1937199999993</v>
      </c>
      <c r="O306" s="34">
        <v>67630.070529999997</v>
      </c>
      <c r="P306" s="34">
        <v>44322.305479999995</v>
      </c>
      <c r="Q306" s="34">
        <v>0</v>
      </c>
      <c r="R306" s="35">
        <v>44322.305479999995</v>
      </c>
    </row>
    <row r="307" spans="1:18">
      <c r="A307" s="36"/>
      <c r="B307" s="36"/>
      <c r="C307" s="36"/>
      <c r="D307" s="31" t="s">
        <v>353</v>
      </c>
      <c r="E307" s="32">
        <v>261</v>
      </c>
      <c r="F307" s="33">
        <v>2595.8623700000003</v>
      </c>
      <c r="G307" s="34">
        <v>0</v>
      </c>
      <c r="H307" s="34">
        <v>2595.8623700000003</v>
      </c>
      <c r="I307" s="34">
        <v>2037.9459899999999</v>
      </c>
      <c r="J307" s="34">
        <v>31.40352</v>
      </c>
      <c r="K307" s="34">
        <v>2069.34951</v>
      </c>
      <c r="L307" s="34">
        <v>1703.94489</v>
      </c>
      <c r="M307" s="34">
        <v>39.949489999999997</v>
      </c>
      <c r="N307" s="34">
        <v>1743.89438</v>
      </c>
      <c r="O307" s="34">
        <v>6409.1062599999996</v>
      </c>
      <c r="P307" s="34">
        <v>4986.6428599999999</v>
      </c>
      <c r="Q307" s="34">
        <v>0</v>
      </c>
      <c r="R307" s="35">
        <v>4986.6428599999999</v>
      </c>
    </row>
    <row r="308" spans="1:18">
      <c r="A308" s="36"/>
      <c r="B308" s="36"/>
      <c r="C308" s="31" t="s">
        <v>354</v>
      </c>
      <c r="D308" s="31" t="s">
        <v>355</v>
      </c>
      <c r="E308" s="32">
        <v>252</v>
      </c>
      <c r="F308" s="33">
        <v>27496.789649999999</v>
      </c>
      <c r="G308" s="34">
        <v>0</v>
      </c>
      <c r="H308" s="34">
        <v>27496.789649999999</v>
      </c>
      <c r="I308" s="34">
        <v>80801.489509999999</v>
      </c>
      <c r="J308" s="34">
        <v>1184.2546</v>
      </c>
      <c r="K308" s="34">
        <v>81985.74411</v>
      </c>
      <c r="L308" s="34">
        <v>12652.276300000001</v>
      </c>
      <c r="M308" s="34">
        <v>955.76728000000003</v>
      </c>
      <c r="N308" s="34">
        <v>13608.04358</v>
      </c>
      <c r="O308" s="34">
        <v>123090.57734</v>
      </c>
      <c r="P308" s="34">
        <v>75184.280840000007</v>
      </c>
      <c r="Q308" s="34">
        <v>0</v>
      </c>
      <c r="R308" s="35">
        <v>75184.280840000007</v>
      </c>
    </row>
    <row r="309" spans="1:18">
      <c r="A309" s="36"/>
      <c r="B309" s="36"/>
      <c r="C309" s="36"/>
      <c r="D309" s="31" t="s">
        <v>354</v>
      </c>
      <c r="E309" s="32">
        <v>253</v>
      </c>
      <c r="F309" s="33">
        <v>10393.039449999998</v>
      </c>
      <c r="G309" s="34">
        <v>0</v>
      </c>
      <c r="H309" s="34">
        <v>10393.039449999998</v>
      </c>
      <c r="I309" s="34">
        <v>34288.938030000005</v>
      </c>
      <c r="J309" s="34">
        <v>357.24223000000001</v>
      </c>
      <c r="K309" s="34">
        <v>34646.180260000001</v>
      </c>
      <c r="L309" s="34">
        <v>1003.69985</v>
      </c>
      <c r="M309" s="34">
        <v>0.53025</v>
      </c>
      <c r="N309" s="34">
        <v>1004.2301</v>
      </c>
      <c r="O309" s="34">
        <v>46043.449810000006</v>
      </c>
      <c r="P309" s="34">
        <v>2653.5180099999998</v>
      </c>
      <c r="Q309" s="34">
        <v>0</v>
      </c>
      <c r="R309" s="35">
        <v>2653.5180099999998</v>
      </c>
    </row>
    <row r="310" spans="1:18">
      <c r="A310" s="36"/>
      <c r="B310" s="36"/>
      <c r="C310" s="36"/>
      <c r="D310" s="31" t="s">
        <v>356</v>
      </c>
      <c r="E310" s="32">
        <v>254</v>
      </c>
      <c r="F310" s="33">
        <v>806.99939000000006</v>
      </c>
      <c r="G310" s="34">
        <v>0</v>
      </c>
      <c r="H310" s="34">
        <v>806.99939000000006</v>
      </c>
      <c r="I310" s="34">
        <v>5166.5936799999999</v>
      </c>
      <c r="J310" s="34">
        <v>1.5773599999999999</v>
      </c>
      <c r="K310" s="34">
        <v>5168.1710400000002</v>
      </c>
      <c r="L310" s="34">
        <v>271.71184000000005</v>
      </c>
      <c r="M310" s="34">
        <v>0</v>
      </c>
      <c r="N310" s="34">
        <v>271.71184000000005</v>
      </c>
      <c r="O310" s="34">
        <v>6246.8822699999992</v>
      </c>
      <c r="P310" s="34">
        <v>1340.8386</v>
      </c>
      <c r="Q310" s="34">
        <v>0</v>
      </c>
      <c r="R310" s="35">
        <v>1340.8386</v>
      </c>
    </row>
    <row r="311" spans="1:18">
      <c r="A311" s="36"/>
      <c r="B311" s="36"/>
      <c r="C311" s="31" t="s">
        <v>342</v>
      </c>
      <c r="D311" s="31" t="s">
        <v>357</v>
      </c>
      <c r="E311" s="32">
        <v>587</v>
      </c>
      <c r="F311" s="33">
        <v>11489.296619999999</v>
      </c>
      <c r="G311" s="34">
        <v>0</v>
      </c>
      <c r="H311" s="34">
        <v>11489.296619999999</v>
      </c>
      <c r="I311" s="34">
        <v>117414.92787999999</v>
      </c>
      <c r="J311" s="34">
        <v>0.22555</v>
      </c>
      <c r="K311" s="34">
        <v>117415.15343000001</v>
      </c>
      <c r="L311" s="34">
        <v>8159.0338700000002</v>
      </c>
      <c r="M311" s="34">
        <v>3248.91779</v>
      </c>
      <c r="N311" s="34">
        <v>11407.951660000001</v>
      </c>
      <c r="O311" s="34">
        <v>140312.40171000001</v>
      </c>
      <c r="P311" s="34">
        <v>184.35996</v>
      </c>
      <c r="Q311" s="34">
        <v>0</v>
      </c>
      <c r="R311" s="35">
        <v>184.35996</v>
      </c>
    </row>
    <row r="312" spans="1:18">
      <c r="A312" s="36"/>
      <c r="B312" s="36"/>
      <c r="C312" s="36"/>
      <c r="D312" s="36"/>
      <c r="E312" s="37">
        <v>836</v>
      </c>
      <c r="F312" s="38">
        <v>19367.574410000001</v>
      </c>
      <c r="G312" s="39">
        <v>0</v>
      </c>
      <c r="H312" s="39">
        <v>19367.574410000001</v>
      </c>
      <c r="I312" s="39">
        <v>42144.770060000003</v>
      </c>
      <c r="J312" s="39">
        <v>0</v>
      </c>
      <c r="K312" s="39">
        <v>42144.770060000003</v>
      </c>
      <c r="L312" s="39">
        <v>7158.1717900000003</v>
      </c>
      <c r="M312" s="39">
        <v>1101.19722</v>
      </c>
      <c r="N312" s="39">
        <v>8259.3690100000003</v>
      </c>
      <c r="O312" s="39">
        <v>69771.713480000006</v>
      </c>
      <c r="P312" s="39">
        <v>53798.950109999998</v>
      </c>
      <c r="Q312" s="39">
        <v>0</v>
      </c>
      <c r="R312" s="40">
        <v>53798.950109999998</v>
      </c>
    </row>
    <row r="313" spans="1:18">
      <c r="A313" s="36"/>
      <c r="B313" s="36"/>
      <c r="C313" s="36"/>
      <c r="D313" s="31" t="s">
        <v>358</v>
      </c>
      <c r="E313" s="32">
        <v>545</v>
      </c>
      <c r="F313" s="33">
        <v>12285.79587</v>
      </c>
      <c r="G313" s="34">
        <v>0</v>
      </c>
      <c r="H313" s="34">
        <v>12285.79587</v>
      </c>
      <c r="I313" s="34">
        <v>63306.714500000002</v>
      </c>
      <c r="J313" s="34">
        <v>874.56358999999998</v>
      </c>
      <c r="K313" s="34">
        <v>64181.278090000007</v>
      </c>
      <c r="L313" s="34">
        <v>6690.8993799999998</v>
      </c>
      <c r="M313" s="34">
        <v>886.66976999999997</v>
      </c>
      <c r="N313" s="34">
        <v>7577.5691500000003</v>
      </c>
      <c r="O313" s="34">
        <v>84044.643110000005</v>
      </c>
      <c r="P313" s="34">
        <v>53016.697329999995</v>
      </c>
      <c r="Q313" s="34">
        <v>0</v>
      </c>
      <c r="R313" s="35">
        <v>53016.697329999995</v>
      </c>
    </row>
    <row r="314" spans="1:18">
      <c r="A314" s="36"/>
      <c r="B314" s="36"/>
      <c r="C314" s="36"/>
      <c r="D314" s="31" t="s">
        <v>359</v>
      </c>
      <c r="E314" s="32">
        <v>523</v>
      </c>
      <c r="F314" s="33">
        <v>0</v>
      </c>
      <c r="G314" s="34">
        <v>0</v>
      </c>
      <c r="H314" s="34">
        <v>0</v>
      </c>
      <c r="I314" s="34">
        <v>65556.624920000002</v>
      </c>
      <c r="J314" s="34">
        <v>150.80283</v>
      </c>
      <c r="K314" s="34">
        <v>65707.427750000003</v>
      </c>
      <c r="L314" s="34">
        <v>1659.2826200000002</v>
      </c>
      <c r="M314" s="34">
        <v>298.36471</v>
      </c>
      <c r="N314" s="34">
        <v>1957.64733</v>
      </c>
      <c r="O314" s="34">
        <v>67665.075079999995</v>
      </c>
      <c r="P314" s="34">
        <v>35545.284070000002</v>
      </c>
      <c r="Q314" s="34">
        <v>0</v>
      </c>
      <c r="R314" s="35">
        <v>35545.284070000002</v>
      </c>
    </row>
    <row r="315" spans="1:18">
      <c r="A315" s="36"/>
      <c r="B315" s="36"/>
      <c r="C315" s="36"/>
      <c r="D315" s="36"/>
      <c r="E315" s="37">
        <v>559</v>
      </c>
      <c r="F315" s="38">
        <v>19483.138360000001</v>
      </c>
      <c r="G315" s="39">
        <v>0</v>
      </c>
      <c r="H315" s="39">
        <v>19483.138360000001</v>
      </c>
      <c r="I315" s="39">
        <v>44944.146439999997</v>
      </c>
      <c r="J315" s="39">
        <v>741.59848999999997</v>
      </c>
      <c r="K315" s="39">
        <v>45685.744930000001</v>
      </c>
      <c r="L315" s="39">
        <v>3179.58943</v>
      </c>
      <c r="M315" s="39">
        <v>411.75428999999997</v>
      </c>
      <c r="N315" s="39">
        <v>3591.3437200000003</v>
      </c>
      <c r="O315" s="39">
        <v>68760.227010000002</v>
      </c>
      <c r="P315" s="39">
        <v>14195.29069</v>
      </c>
      <c r="Q315" s="39">
        <v>0</v>
      </c>
      <c r="R315" s="40">
        <v>14195.29069</v>
      </c>
    </row>
    <row r="316" spans="1:18">
      <c r="A316" s="36"/>
      <c r="B316" s="36"/>
      <c r="C316" s="36"/>
      <c r="D316" s="36"/>
      <c r="E316" s="37">
        <v>417</v>
      </c>
      <c r="F316" s="38">
        <v>27541.404699999999</v>
      </c>
      <c r="G316" s="39">
        <v>0</v>
      </c>
      <c r="H316" s="39">
        <v>27541.404699999999</v>
      </c>
      <c r="I316" s="39">
        <v>260149.82478</v>
      </c>
      <c r="J316" s="39">
        <v>1383.9098600000002</v>
      </c>
      <c r="K316" s="39">
        <v>261533.73463999998</v>
      </c>
      <c r="L316" s="39">
        <v>7569.4296399999994</v>
      </c>
      <c r="M316" s="39">
        <v>1098.70225</v>
      </c>
      <c r="N316" s="39">
        <v>8668.1318900000006</v>
      </c>
      <c r="O316" s="39">
        <v>297743.27123000001</v>
      </c>
      <c r="P316" s="39">
        <v>98698.207219999997</v>
      </c>
      <c r="Q316" s="39">
        <v>0</v>
      </c>
      <c r="R316" s="40">
        <v>98698.207219999997</v>
      </c>
    </row>
    <row r="317" spans="1:18">
      <c r="A317" s="36"/>
      <c r="B317" s="36"/>
      <c r="C317" s="36"/>
      <c r="D317" s="31" t="s">
        <v>360</v>
      </c>
      <c r="E317" s="32">
        <v>570</v>
      </c>
      <c r="F317" s="33">
        <v>84158.382819999999</v>
      </c>
      <c r="G317" s="34">
        <v>0</v>
      </c>
      <c r="H317" s="34">
        <v>84158.382819999999</v>
      </c>
      <c r="I317" s="34">
        <v>58736.749259999997</v>
      </c>
      <c r="J317" s="34">
        <v>1908.80987</v>
      </c>
      <c r="K317" s="34">
        <v>60645.559130000001</v>
      </c>
      <c r="L317" s="34">
        <v>19571.113570000001</v>
      </c>
      <c r="M317" s="34">
        <v>16875.733</v>
      </c>
      <c r="N317" s="34">
        <v>36446.846570000002</v>
      </c>
      <c r="O317" s="34">
        <v>181250.78852</v>
      </c>
      <c r="P317" s="34">
        <v>29204.725190000001</v>
      </c>
      <c r="Q317" s="34">
        <v>0</v>
      </c>
      <c r="R317" s="35">
        <v>29204.725190000001</v>
      </c>
    </row>
    <row r="318" spans="1:18">
      <c r="A318" s="36"/>
      <c r="B318" s="36"/>
      <c r="C318" s="36"/>
      <c r="D318" s="36"/>
      <c r="E318" s="37">
        <v>526</v>
      </c>
      <c r="F318" s="38">
        <v>28168.036809999998</v>
      </c>
      <c r="G318" s="39">
        <v>0</v>
      </c>
      <c r="H318" s="39">
        <v>28168.036809999998</v>
      </c>
      <c r="I318" s="39">
        <v>112180.28477</v>
      </c>
      <c r="J318" s="39">
        <v>988.15022999999997</v>
      </c>
      <c r="K318" s="39">
        <v>113168.435</v>
      </c>
      <c r="L318" s="39">
        <v>27322.389190000002</v>
      </c>
      <c r="M318" s="39">
        <v>5567.9534000000003</v>
      </c>
      <c r="N318" s="39">
        <v>32890.34259</v>
      </c>
      <c r="O318" s="39">
        <v>174226.8144</v>
      </c>
      <c r="P318" s="39">
        <v>23600.101780000001</v>
      </c>
      <c r="Q318" s="39">
        <v>0</v>
      </c>
      <c r="R318" s="40">
        <v>23600.101780000001</v>
      </c>
    </row>
    <row r="319" spans="1:18">
      <c r="A319" s="36"/>
      <c r="B319" s="36"/>
      <c r="C319" s="36"/>
      <c r="D319" s="36"/>
      <c r="E319" s="37">
        <v>551</v>
      </c>
      <c r="F319" s="38">
        <v>3475.77034</v>
      </c>
      <c r="G319" s="39">
        <v>0</v>
      </c>
      <c r="H319" s="39">
        <v>3475.77034</v>
      </c>
      <c r="I319" s="39">
        <v>103747.07741</v>
      </c>
      <c r="J319" s="39">
        <v>2484.5039500000003</v>
      </c>
      <c r="K319" s="39">
        <v>106231.58136</v>
      </c>
      <c r="L319" s="39">
        <v>6977.0969699999996</v>
      </c>
      <c r="M319" s="39">
        <v>438.58019999999999</v>
      </c>
      <c r="N319" s="39">
        <v>7415.6771699999999</v>
      </c>
      <c r="O319" s="39">
        <v>117123.02887000001</v>
      </c>
      <c r="P319" s="39">
        <v>18366.29696</v>
      </c>
      <c r="Q319" s="39">
        <v>0</v>
      </c>
      <c r="R319" s="40">
        <v>18366.29696</v>
      </c>
    </row>
    <row r="320" spans="1:18">
      <c r="A320" s="36"/>
      <c r="B320" s="36"/>
      <c r="C320" s="36"/>
      <c r="D320" s="36"/>
      <c r="E320" s="37">
        <v>612</v>
      </c>
      <c r="F320" s="38">
        <v>14751.4545</v>
      </c>
      <c r="G320" s="39">
        <v>0</v>
      </c>
      <c r="H320" s="39">
        <v>14751.4545</v>
      </c>
      <c r="I320" s="39">
        <v>84523.117480000001</v>
      </c>
      <c r="J320" s="39">
        <v>1976.15247</v>
      </c>
      <c r="K320" s="39">
        <v>86499.269950000002</v>
      </c>
      <c r="L320" s="39">
        <v>14336.133970000001</v>
      </c>
      <c r="M320" s="39">
        <v>22972.973329999997</v>
      </c>
      <c r="N320" s="39">
        <v>37309.107299999996</v>
      </c>
      <c r="O320" s="39">
        <v>138559.83175000001</v>
      </c>
      <c r="P320" s="39">
        <v>33480.841440000004</v>
      </c>
      <c r="Q320" s="39">
        <v>0</v>
      </c>
      <c r="R320" s="40">
        <v>33480.841440000004</v>
      </c>
    </row>
    <row r="321" spans="1:18">
      <c r="A321" s="36"/>
      <c r="B321" s="36"/>
      <c r="C321" s="36"/>
      <c r="D321" s="31" t="s">
        <v>361</v>
      </c>
      <c r="E321" s="32">
        <v>576</v>
      </c>
      <c r="F321" s="33">
        <v>64685.072140000004</v>
      </c>
      <c r="G321" s="34">
        <v>0</v>
      </c>
      <c r="H321" s="34">
        <v>64685.072140000004</v>
      </c>
      <c r="I321" s="34">
        <v>117400.73037999999</v>
      </c>
      <c r="J321" s="34">
        <v>1908.7037499999999</v>
      </c>
      <c r="K321" s="34">
        <v>119309.43412999999</v>
      </c>
      <c r="L321" s="34">
        <v>18728.530999999999</v>
      </c>
      <c r="M321" s="34">
        <v>16224.90588</v>
      </c>
      <c r="N321" s="34">
        <v>34953.436880000001</v>
      </c>
      <c r="O321" s="34">
        <v>218947.94315000001</v>
      </c>
      <c r="P321" s="34">
        <v>45508.342409999997</v>
      </c>
      <c r="Q321" s="34">
        <v>0</v>
      </c>
      <c r="R321" s="35">
        <v>45508.342409999997</v>
      </c>
    </row>
    <row r="322" spans="1:18">
      <c r="A322" s="36"/>
      <c r="B322" s="36"/>
      <c r="C322" s="36"/>
      <c r="D322" s="31" t="s">
        <v>322</v>
      </c>
      <c r="E322" s="32">
        <v>606</v>
      </c>
      <c r="F322" s="33">
        <v>4800.8700199999994</v>
      </c>
      <c r="G322" s="34">
        <v>0</v>
      </c>
      <c r="H322" s="34">
        <v>4800.8700199999994</v>
      </c>
      <c r="I322" s="34">
        <v>43666.821299999996</v>
      </c>
      <c r="J322" s="34">
        <v>9.0458999999999996</v>
      </c>
      <c r="K322" s="34">
        <v>43675.867200000001</v>
      </c>
      <c r="L322" s="34">
        <v>5417.88249</v>
      </c>
      <c r="M322" s="34">
        <v>5741.5674300000001</v>
      </c>
      <c r="N322" s="34">
        <v>11159.449919999999</v>
      </c>
      <c r="O322" s="34">
        <v>59636.187140000002</v>
      </c>
      <c r="P322" s="34">
        <v>18243.496449999999</v>
      </c>
      <c r="Q322" s="34">
        <v>0</v>
      </c>
      <c r="R322" s="35">
        <v>18243.496449999999</v>
      </c>
    </row>
    <row r="323" spans="1:18">
      <c r="A323" s="36"/>
      <c r="B323" s="36"/>
      <c r="C323" s="36"/>
      <c r="D323" s="36"/>
      <c r="E323" s="37">
        <v>540</v>
      </c>
      <c r="F323" s="38">
        <v>29442.858749999999</v>
      </c>
      <c r="G323" s="39">
        <v>0</v>
      </c>
      <c r="H323" s="39">
        <v>29442.858749999999</v>
      </c>
      <c r="I323" s="39">
        <v>122077.9712</v>
      </c>
      <c r="J323" s="39">
        <v>855.72670999999991</v>
      </c>
      <c r="K323" s="39">
        <v>122933.69791</v>
      </c>
      <c r="L323" s="39">
        <v>36292.367619999997</v>
      </c>
      <c r="M323" s="39">
        <v>15092.866179999999</v>
      </c>
      <c r="N323" s="39">
        <v>51385.233799999995</v>
      </c>
      <c r="O323" s="39">
        <v>203761.79046000002</v>
      </c>
      <c r="P323" s="39">
        <v>17239.395710000001</v>
      </c>
      <c r="Q323" s="39">
        <v>0</v>
      </c>
      <c r="R323" s="40">
        <v>17239.395710000001</v>
      </c>
    </row>
    <row r="324" spans="1:18">
      <c r="A324" s="36"/>
      <c r="B324" s="36"/>
      <c r="C324" s="36"/>
      <c r="D324" s="36"/>
      <c r="E324" s="37">
        <v>581</v>
      </c>
      <c r="F324" s="38">
        <v>0</v>
      </c>
      <c r="G324" s="39">
        <v>0</v>
      </c>
      <c r="H324" s="39">
        <v>0</v>
      </c>
      <c r="I324" s="39">
        <v>51176.529759999998</v>
      </c>
      <c r="J324" s="39">
        <v>0</v>
      </c>
      <c r="K324" s="39">
        <v>51176.529759999998</v>
      </c>
      <c r="L324" s="39">
        <v>2767.40245</v>
      </c>
      <c r="M324" s="39">
        <v>822.33371999999997</v>
      </c>
      <c r="N324" s="39">
        <v>3589.7361700000001</v>
      </c>
      <c r="O324" s="39">
        <v>54766.265930000001</v>
      </c>
      <c r="P324" s="39">
        <v>0</v>
      </c>
      <c r="Q324" s="39">
        <v>0</v>
      </c>
      <c r="R324" s="40">
        <v>0</v>
      </c>
    </row>
    <row r="325" spans="1:18">
      <c r="A325" s="36"/>
      <c r="B325" s="36"/>
      <c r="C325" s="36"/>
      <c r="D325" s="31" t="s">
        <v>342</v>
      </c>
      <c r="E325" s="32">
        <v>379</v>
      </c>
      <c r="F325" s="33">
        <v>52440.479859999999</v>
      </c>
      <c r="G325" s="34">
        <v>0</v>
      </c>
      <c r="H325" s="34">
        <v>52440.479859999999</v>
      </c>
      <c r="I325" s="34">
        <v>27799.314340000001</v>
      </c>
      <c r="J325" s="34">
        <v>2886.27873</v>
      </c>
      <c r="K325" s="34">
        <v>30685.593069999999</v>
      </c>
      <c r="L325" s="34">
        <v>99136.215949999998</v>
      </c>
      <c r="M325" s="34">
        <v>7600.9022100000002</v>
      </c>
      <c r="N325" s="34">
        <v>106737.11816</v>
      </c>
      <c r="O325" s="34">
        <v>189863.19109000001</v>
      </c>
      <c r="P325" s="34">
        <v>76216.589769999991</v>
      </c>
      <c r="Q325" s="34">
        <v>0</v>
      </c>
      <c r="R325" s="35">
        <v>76216.589769999991</v>
      </c>
    </row>
    <row r="326" spans="1:18">
      <c r="A326" s="36"/>
      <c r="B326" s="36"/>
      <c r="C326" s="36"/>
      <c r="D326" s="36"/>
      <c r="E326" s="37">
        <v>382</v>
      </c>
      <c r="F326" s="38">
        <v>21239.157449999999</v>
      </c>
      <c r="G326" s="39">
        <v>0</v>
      </c>
      <c r="H326" s="39">
        <v>21239.157449999999</v>
      </c>
      <c r="I326" s="39">
        <v>214245.63406000001</v>
      </c>
      <c r="J326" s="39">
        <v>3701.32143</v>
      </c>
      <c r="K326" s="39">
        <v>217946.95549000002</v>
      </c>
      <c r="L326" s="39">
        <v>80658.590660000002</v>
      </c>
      <c r="M326" s="39">
        <v>52261.849110000003</v>
      </c>
      <c r="N326" s="39">
        <v>132920.43977</v>
      </c>
      <c r="O326" s="39">
        <v>372106.55270999996</v>
      </c>
      <c r="P326" s="39">
        <v>6633.64354</v>
      </c>
      <c r="Q326" s="39">
        <v>0</v>
      </c>
      <c r="R326" s="40">
        <v>6633.64354</v>
      </c>
    </row>
    <row r="327" spans="1:18">
      <c r="A327" s="36"/>
      <c r="B327" s="36"/>
      <c r="C327" s="36"/>
      <c r="D327" s="36"/>
      <c r="E327" s="37">
        <v>520</v>
      </c>
      <c r="F327" s="38">
        <v>171020.59949000002</v>
      </c>
      <c r="G327" s="39">
        <v>0</v>
      </c>
      <c r="H327" s="39">
        <v>171020.59949000002</v>
      </c>
      <c r="I327" s="39">
        <v>134660.24712000001</v>
      </c>
      <c r="J327" s="39">
        <v>6038.1045300000005</v>
      </c>
      <c r="K327" s="39">
        <v>140698.35165</v>
      </c>
      <c r="L327" s="39">
        <v>105574.11204000001</v>
      </c>
      <c r="M327" s="39">
        <v>14222.582550000001</v>
      </c>
      <c r="N327" s="39">
        <v>119796.69459</v>
      </c>
      <c r="O327" s="39">
        <v>431515.64573000005</v>
      </c>
      <c r="P327" s="39">
        <v>149015.92825999999</v>
      </c>
      <c r="Q327" s="39">
        <v>0</v>
      </c>
      <c r="R327" s="40">
        <v>149015.92825999999</v>
      </c>
    </row>
    <row r="328" spans="1:18">
      <c r="A328" s="36"/>
      <c r="B328" s="36"/>
      <c r="C328" s="36"/>
      <c r="D328" s="31" t="s">
        <v>362</v>
      </c>
      <c r="E328" s="32">
        <v>560</v>
      </c>
      <c r="F328" s="33">
        <v>44228.14385</v>
      </c>
      <c r="G328" s="34">
        <v>0</v>
      </c>
      <c r="H328" s="34">
        <v>44228.14385</v>
      </c>
      <c r="I328" s="34">
        <v>142608.23056</v>
      </c>
      <c r="J328" s="34">
        <v>1689.24387</v>
      </c>
      <c r="K328" s="34">
        <v>144297.47443</v>
      </c>
      <c r="L328" s="34">
        <v>67563.873120000004</v>
      </c>
      <c r="M328" s="34">
        <v>12275.39373</v>
      </c>
      <c r="N328" s="34">
        <v>79839.26685</v>
      </c>
      <c r="O328" s="34">
        <v>268364.88513000001</v>
      </c>
      <c r="P328" s="34">
        <v>24181.546260000003</v>
      </c>
      <c r="Q328" s="34">
        <v>0</v>
      </c>
      <c r="R328" s="35">
        <v>24181.546260000003</v>
      </c>
    </row>
    <row r="329" spans="1:18">
      <c r="A329" s="36"/>
      <c r="B329" s="36"/>
      <c r="C329" s="36"/>
      <c r="D329" s="31" t="s">
        <v>363</v>
      </c>
      <c r="E329" s="32">
        <v>521</v>
      </c>
      <c r="F329" s="33">
        <v>51216.948479999999</v>
      </c>
      <c r="G329" s="34">
        <v>0</v>
      </c>
      <c r="H329" s="34">
        <v>51216.948479999999</v>
      </c>
      <c r="I329" s="34">
        <v>90235.571060000002</v>
      </c>
      <c r="J329" s="34">
        <v>2279.8233799999998</v>
      </c>
      <c r="K329" s="34">
        <v>92515.394440000004</v>
      </c>
      <c r="L329" s="34">
        <v>16186.15186</v>
      </c>
      <c r="M329" s="34">
        <v>7447.8486600000006</v>
      </c>
      <c r="N329" s="34">
        <v>23634.000519999998</v>
      </c>
      <c r="O329" s="34">
        <v>167366.34344</v>
      </c>
      <c r="P329" s="34">
        <v>130271.20193000001</v>
      </c>
      <c r="Q329" s="34">
        <v>0</v>
      </c>
      <c r="R329" s="35">
        <v>130271.20193000001</v>
      </c>
    </row>
    <row r="330" spans="1:18">
      <c r="A330" s="36"/>
      <c r="B330" s="36"/>
      <c r="C330" s="36"/>
      <c r="D330" s="31" t="s">
        <v>364</v>
      </c>
      <c r="E330" s="32">
        <v>547</v>
      </c>
      <c r="F330" s="33">
        <v>5079.3382599999995</v>
      </c>
      <c r="G330" s="34">
        <v>0</v>
      </c>
      <c r="H330" s="34">
        <v>5079.3382599999995</v>
      </c>
      <c r="I330" s="34">
        <v>97552.104059999998</v>
      </c>
      <c r="J330" s="34">
        <v>2068.2981299999997</v>
      </c>
      <c r="K330" s="34">
        <v>99620.402189999993</v>
      </c>
      <c r="L330" s="34">
        <v>4198.6574400000009</v>
      </c>
      <c r="M330" s="34">
        <v>418.38132000000002</v>
      </c>
      <c r="N330" s="34">
        <v>4617.0387599999995</v>
      </c>
      <c r="O330" s="34">
        <v>109316.77920999999</v>
      </c>
      <c r="P330" s="34">
        <v>39289.099880000002</v>
      </c>
      <c r="Q330" s="34">
        <v>0</v>
      </c>
      <c r="R330" s="35">
        <v>39289.099880000002</v>
      </c>
    </row>
    <row r="331" spans="1:18">
      <c r="A331" s="36"/>
      <c r="B331" s="36"/>
      <c r="C331" s="36"/>
      <c r="D331" s="31" t="s">
        <v>365</v>
      </c>
      <c r="E331" s="32">
        <v>400</v>
      </c>
      <c r="F331" s="33">
        <v>17326.999780000002</v>
      </c>
      <c r="G331" s="34">
        <v>0</v>
      </c>
      <c r="H331" s="34">
        <v>17326.999780000002</v>
      </c>
      <c r="I331" s="34">
        <v>75939.082469999994</v>
      </c>
      <c r="J331" s="34">
        <v>331.13977</v>
      </c>
      <c r="K331" s="34">
        <v>76270.222239999988</v>
      </c>
      <c r="L331" s="34">
        <v>4911.5279199999995</v>
      </c>
      <c r="M331" s="34">
        <v>816.64828</v>
      </c>
      <c r="N331" s="34">
        <v>5728.1761999999999</v>
      </c>
      <c r="O331" s="34">
        <v>99325.398220000003</v>
      </c>
      <c r="P331" s="34">
        <v>30732.80503</v>
      </c>
      <c r="Q331" s="34">
        <v>0</v>
      </c>
      <c r="R331" s="35">
        <v>30732.80503</v>
      </c>
    </row>
    <row r="332" spans="1:18">
      <c r="A332" s="36"/>
      <c r="B332" s="36"/>
      <c r="C332" s="36"/>
      <c r="D332" s="31" t="s">
        <v>366</v>
      </c>
      <c r="E332" s="32">
        <v>597</v>
      </c>
      <c r="F332" s="33">
        <v>23945.958309999998</v>
      </c>
      <c r="G332" s="34">
        <v>0</v>
      </c>
      <c r="H332" s="34">
        <v>23945.958309999998</v>
      </c>
      <c r="I332" s="34">
        <v>44630.461710000003</v>
      </c>
      <c r="J332" s="34">
        <v>971.59623999999997</v>
      </c>
      <c r="K332" s="34">
        <v>45602.057950000002</v>
      </c>
      <c r="L332" s="34">
        <v>7303.8366999999998</v>
      </c>
      <c r="M332" s="34">
        <v>935.47500000000002</v>
      </c>
      <c r="N332" s="34">
        <v>8239.3117000000002</v>
      </c>
      <c r="O332" s="34">
        <v>77787.327959999995</v>
      </c>
      <c r="P332" s="34">
        <v>26005.277999999998</v>
      </c>
      <c r="Q332" s="34">
        <v>0</v>
      </c>
      <c r="R332" s="35">
        <v>26005.277999999998</v>
      </c>
    </row>
    <row r="333" spans="1:18">
      <c r="A333" s="36"/>
      <c r="B333" s="36"/>
      <c r="C333" s="36"/>
      <c r="D333" s="36"/>
      <c r="E333" s="37">
        <v>595</v>
      </c>
      <c r="F333" s="38">
        <v>6163.9280499999995</v>
      </c>
      <c r="G333" s="39">
        <v>0</v>
      </c>
      <c r="H333" s="39">
        <v>6163.9280499999995</v>
      </c>
      <c r="I333" s="39">
        <v>431536.15606999997</v>
      </c>
      <c r="J333" s="39">
        <v>27.506630000000001</v>
      </c>
      <c r="K333" s="39">
        <v>431563.66269999999</v>
      </c>
      <c r="L333" s="39">
        <v>4273.5513600000004</v>
      </c>
      <c r="M333" s="39">
        <v>981.77360999999996</v>
      </c>
      <c r="N333" s="39">
        <v>5255.3249699999997</v>
      </c>
      <c r="O333" s="39">
        <v>442982.91572000005</v>
      </c>
      <c r="P333" s="39">
        <v>66.630449999999996</v>
      </c>
      <c r="Q333" s="39">
        <v>0</v>
      </c>
      <c r="R333" s="40">
        <v>66.630449999999996</v>
      </c>
    </row>
    <row r="334" spans="1:18">
      <c r="A334" s="36"/>
      <c r="B334" s="36"/>
      <c r="C334" s="36"/>
      <c r="D334" s="31" t="s">
        <v>367</v>
      </c>
      <c r="E334" s="32">
        <v>402</v>
      </c>
      <c r="F334" s="33">
        <v>205769.40072000001</v>
      </c>
      <c r="G334" s="34">
        <v>0</v>
      </c>
      <c r="H334" s="34">
        <v>205769.40072000001</v>
      </c>
      <c r="I334" s="34">
        <v>2356.5577400000002</v>
      </c>
      <c r="J334" s="34">
        <v>1538.97658</v>
      </c>
      <c r="K334" s="34">
        <v>3895.5343199999998</v>
      </c>
      <c r="L334" s="34">
        <v>69991.46024</v>
      </c>
      <c r="M334" s="34">
        <v>54963.522170000004</v>
      </c>
      <c r="N334" s="34">
        <v>124954.98241</v>
      </c>
      <c r="O334" s="34">
        <v>334619.91745000001</v>
      </c>
      <c r="P334" s="34">
        <v>34313.172130000006</v>
      </c>
      <c r="Q334" s="34">
        <v>0</v>
      </c>
      <c r="R334" s="35">
        <v>34313.172130000006</v>
      </c>
    </row>
    <row r="335" spans="1:18">
      <c r="A335" s="36"/>
      <c r="B335" s="36"/>
      <c r="C335" s="36"/>
      <c r="D335" s="31" t="s">
        <v>368</v>
      </c>
      <c r="E335" s="32">
        <v>404</v>
      </c>
      <c r="F335" s="33">
        <v>22206.37789</v>
      </c>
      <c r="G335" s="34">
        <v>0</v>
      </c>
      <c r="H335" s="34">
        <v>22206.37789</v>
      </c>
      <c r="I335" s="34">
        <v>126023.09320999999</v>
      </c>
      <c r="J335" s="34">
        <v>823.30226000000005</v>
      </c>
      <c r="K335" s="34">
        <v>126846.39547</v>
      </c>
      <c r="L335" s="34">
        <v>10669.756140000001</v>
      </c>
      <c r="M335" s="34">
        <v>1513.4375299999999</v>
      </c>
      <c r="N335" s="34">
        <v>12183.193670000001</v>
      </c>
      <c r="O335" s="34">
        <v>161235.96703</v>
      </c>
      <c r="P335" s="34">
        <v>76335.27016</v>
      </c>
      <c r="Q335" s="34">
        <v>0</v>
      </c>
      <c r="R335" s="35">
        <v>76335.27016</v>
      </c>
    </row>
    <row r="336" spans="1:18">
      <c r="A336" s="36"/>
      <c r="B336" s="36"/>
      <c r="C336" s="36"/>
      <c r="D336" s="31" t="s">
        <v>369</v>
      </c>
      <c r="E336" s="32">
        <v>431</v>
      </c>
      <c r="F336" s="33">
        <v>63921.620889999998</v>
      </c>
      <c r="G336" s="34">
        <v>0</v>
      </c>
      <c r="H336" s="34">
        <v>63921.620889999998</v>
      </c>
      <c r="I336" s="34">
        <v>432675.65514999995</v>
      </c>
      <c r="J336" s="34">
        <v>1225.0072399999999</v>
      </c>
      <c r="K336" s="34">
        <v>433900.66239000001</v>
      </c>
      <c r="L336" s="34">
        <v>48179.771659999999</v>
      </c>
      <c r="M336" s="34">
        <v>22000.723969999999</v>
      </c>
      <c r="N336" s="34">
        <v>70180.49562999999</v>
      </c>
      <c r="O336" s="34">
        <v>568002.77890999999</v>
      </c>
      <c r="P336" s="34">
        <v>5686.1683300000004</v>
      </c>
      <c r="Q336" s="34">
        <v>0</v>
      </c>
      <c r="R336" s="35">
        <v>5686.1683300000004</v>
      </c>
    </row>
    <row r="337" spans="1:18">
      <c r="A337" s="36"/>
      <c r="B337" s="36"/>
      <c r="C337" s="36"/>
      <c r="D337" s="36"/>
      <c r="E337" s="37">
        <v>552</v>
      </c>
      <c r="F337" s="38">
        <v>871.70043999999996</v>
      </c>
      <c r="G337" s="39">
        <v>0</v>
      </c>
      <c r="H337" s="39">
        <v>871.70043999999996</v>
      </c>
      <c r="I337" s="39">
        <v>37975.44197</v>
      </c>
      <c r="J337" s="39">
        <v>1419.5886799999998</v>
      </c>
      <c r="K337" s="39">
        <v>39395.030650000001</v>
      </c>
      <c r="L337" s="39">
        <v>3565.4048599999996</v>
      </c>
      <c r="M337" s="39">
        <v>78.634199999999993</v>
      </c>
      <c r="N337" s="39">
        <v>3644.0390600000001</v>
      </c>
      <c r="O337" s="39">
        <v>43910.770149999997</v>
      </c>
      <c r="P337" s="39">
        <v>30343.224850000002</v>
      </c>
      <c r="Q337" s="39">
        <v>0</v>
      </c>
      <c r="R337" s="40">
        <v>30343.224850000002</v>
      </c>
    </row>
    <row r="338" spans="1:18">
      <c r="A338" s="36"/>
      <c r="B338" s="36"/>
      <c r="C338" s="36"/>
      <c r="D338" s="36"/>
      <c r="E338" s="37">
        <v>785</v>
      </c>
      <c r="F338" s="38">
        <v>3084912.3637700002</v>
      </c>
      <c r="G338" s="39">
        <v>971434.18126999994</v>
      </c>
      <c r="H338" s="39">
        <v>4056346.5450399998</v>
      </c>
      <c r="I338" s="39">
        <v>516860.17524000001</v>
      </c>
      <c r="J338" s="39">
        <v>7639.0387799999999</v>
      </c>
      <c r="K338" s="39">
        <v>524499.21401999996</v>
      </c>
      <c r="L338" s="39">
        <v>333198.28151</v>
      </c>
      <c r="M338" s="39">
        <v>315992.88952999999</v>
      </c>
      <c r="N338" s="39">
        <v>649191.17103999993</v>
      </c>
      <c r="O338" s="39">
        <v>5230036.9301000005</v>
      </c>
      <c r="P338" s="39">
        <v>6255689.4837700007</v>
      </c>
      <c r="Q338" s="39">
        <v>240854.29044000001</v>
      </c>
      <c r="R338" s="40">
        <v>6496543.7742100004</v>
      </c>
    </row>
    <row r="339" spans="1:18">
      <c r="A339" s="36"/>
      <c r="B339" s="36"/>
      <c r="C339" s="36"/>
      <c r="D339" s="31" t="s">
        <v>370</v>
      </c>
      <c r="E339" s="32">
        <v>447</v>
      </c>
      <c r="F339" s="33">
        <v>5040500.4547499996</v>
      </c>
      <c r="G339" s="34">
        <v>432230.15185000002</v>
      </c>
      <c r="H339" s="34">
        <v>5472730.6066000005</v>
      </c>
      <c r="I339" s="34">
        <v>1358307.48529</v>
      </c>
      <c r="J339" s="34">
        <v>10792.40582</v>
      </c>
      <c r="K339" s="34">
        <v>1369099.89111</v>
      </c>
      <c r="L339" s="34">
        <v>1036882.4213500001</v>
      </c>
      <c r="M339" s="34">
        <v>164609.32178999999</v>
      </c>
      <c r="N339" s="34">
        <v>1201491.7431400002</v>
      </c>
      <c r="O339" s="34">
        <v>8043322.2408500006</v>
      </c>
      <c r="P339" s="34">
        <v>3497042.4273699997</v>
      </c>
      <c r="Q339" s="34">
        <v>0</v>
      </c>
      <c r="R339" s="35">
        <v>3497042.4273699997</v>
      </c>
    </row>
    <row r="340" spans="1:18">
      <c r="A340" s="36"/>
      <c r="B340" s="36"/>
      <c r="C340" s="36"/>
      <c r="D340" s="36"/>
      <c r="E340" s="37">
        <v>554</v>
      </c>
      <c r="F340" s="38">
        <v>185.82362000000001</v>
      </c>
      <c r="G340" s="39">
        <v>0</v>
      </c>
      <c r="H340" s="39">
        <v>185.82362000000001</v>
      </c>
      <c r="I340" s="39">
        <v>81841.923549999992</v>
      </c>
      <c r="J340" s="39">
        <v>1274.0616599999998</v>
      </c>
      <c r="K340" s="39">
        <v>83115.985209999999</v>
      </c>
      <c r="L340" s="39">
        <v>1361.2664600000001</v>
      </c>
      <c r="M340" s="39">
        <v>16.157250000000001</v>
      </c>
      <c r="N340" s="39">
        <v>1377.42371</v>
      </c>
      <c r="O340" s="39">
        <v>84679.232540000012</v>
      </c>
      <c r="P340" s="39">
        <v>21074.469739999997</v>
      </c>
      <c r="Q340" s="39">
        <v>0</v>
      </c>
      <c r="R340" s="40">
        <v>21074.469739999997</v>
      </c>
    </row>
    <row r="341" spans="1:18">
      <c r="A341" s="36"/>
      <c r="B341" s="36"/>
      <c r="C341" s="36"/>
      <c r="D341" s="31" t="s">
        <v>371</v>
      </c>
      <c r="E341" s="32">
        <v>536</v>
      </c>
      <c r="F341" s="33">
        <v>32091.248199999998</v>
      </c>
      <c r="G341" s="34">
        <v>0</v>
      </c>
      <c r="H341" s="34">
        <v>32091.248199999998</v>
      </c>
      <c r="I341" s="34">
        <v>117866.98520000001</v>
      </c>
      <c r="J341" s="34">
        <v>2177.2370499999997</v>
      </c>
      <c r="K341" s="34">
        <v>120044.22225000001</v>
      </c>
      <c r="L341" s="34">
        <v>20417.435000000001</v>
      </c>
      <c r="M341" s="34">
        <v>5306.8621900000007</v>
      </c>
      <c r="N341" s="34">
        <v>25724.297190000001</v>
      </c>
      <c r="O341" s="34">
        <v>177859.76763999998</v>
      </c>
      <c r="P341" s="34">
        <v>112961.84848</v>
      </c>
      <c r="Q341" s="34">
        <v>0</v>
      </c>
      <c r="R341" s="35">
        <v>112961.84848</v>
      </c>
    </row>
    <row r="342" spans="1:18">
      <c r="A342" s="36"/>
      <c r="B342" s="36"/>
      <c r="C342" s="36"/>
      <c r="D342" s="36"/>
      <c r="E342" s="37">
        <v>476</v>
      </c>
      <c r="F342" s="38">
        <v>21417.297160000002</v>
      </c>
      <c r="G342" s="39">
        <v>0</v>
      </c>
      <c r="H342" s="39">
        <v>21417.297160000002</v>
      </c>
      <c r="I342" s="39">
        <v>64844.147109999998</v>
      </c>
      <c r="J342" s="39">
        <v>1141.6834099999999</v>
      </c>
      <c r="K342" s="39">
        <v>65985.830520000003</v>
      </c>
      <c r="L342" s="39">
        <v>10533.86781</v>
      </c>
      <c r="M342" s="39">
        <v>4318.8595599999999</v>
      </c>
      <c r="N342" s="39">
        <v>14852.727369999999</v>
      </c>
      <c r="O342" s="39">
        <v>102255.85505</v>
      </c>
      <c r="P342" s="39">
        <v>64291.801299999999</v>
      </c>
      <c r="Q342" s="39">
        <v>0</v>
      </c>
      <c r="R342" s="40">
        <v>64291.801299999999</v>
      </c>
    </row>
    <row r="343" spans="1:18">
      <c r="A343" s="36"/>
      <c r="B343" s="36"/>
      <c r="C343" s="36"/>
      <c r="D343" s="36"/>
      <c r="E343" s="37">
        <v>835</v>
      </c>
      <c r="F343" s="38">
        <v>0</v>
      </c>
      <c r="G343" s="39">
        <v>0</v>
      </c>
      <c r="H343" s="39">
        <v>0</v>
      </c>
      <c r="I343" s="39">
        <v>0</v>
      </c>
      <c r="J343" s="39">
        <v>0</v>
      </c>
      <c r="K343" s="39">
        <v>0</v>
      </c>
      <c r="L343" s="39">
        <v>0</v>
      </c>
      <c r="M343" s="39">
        <v>0</v>
      </c>
      <c r="N343" s="39">
        <v>0</v>
      </c>
      <c r="O343" s="39">
        <v>0</v>
      </c>
      <c r="P343" s="39">
        <v>0</v>
      </c>
      <c r="Q343" s="39">
        <v>0</v>
      </c>
      <c r="R343" s="40">
        <v>0</v>
      </c>
    </row>
    <row r="344" spans="1:18">
      <c r="A344" s="36"/>
      <c r="B344" s="36"/>
      <c r="C344" s="36"/>
      <c r="D344" s="31" t="s">
        <v>372</v>
      </c>
      <c r="E344" s="32">
        <v>425</v>
      </c>
      <c r="F344" s="33">
        <v>17515.427769999998</v>
      </c>
      <c r="G344" s="34">
        <v>0</v>
      </c>
      <c r="H344" s="34">
        <v>17515.427769999998</v>
      </c>
      <c r="I344" s="34">
        <v>122226.23946</v>
      </c>
      <c r="J344" s="34">
        <v>1263.00983</v>
      </c>
      <c r="K344" s="34">
        <v>123489.24929000001</v>
      </c>
      <c r="L344" s="34">
        <v>13333.484640000001</v>
      </c>
      <c r="M344" s="34">
        <v>8298.3778199999997</v>
      </c>
      <c r="N344" s="34">
        <v>21631.86246</v>
      </c>
      <c r="O344" s="34">
        <v>162636.53952000002</v>
      </c>
      <c r="P344" s="34">
        <v>68686.769019999992</v>
      </c>
      <c r="Q344" s="34">
        <v>0</v>
      </c>
      <c r="R344" s="35">
        <v>68686.769019999992</v>
      </c>
    </row>
    <row r="345" spans="1:18">
      <c r="A345" s="36"/>
      <c r="B345" s="36"/>
      <c r="C345" s="36"/>
      <c r="D345" s="31" t="s">
        <v>373</v>
      </c>
      <c r="E345" s="32">
        <v>416</v>
      </c>
      <c r="F345" s="33">
        <v>18348.123789999998</v>
      </c>
      <c r="G345" s="34">
        <v>0</v>
      </c>
      <c r="H345" s="34">
        <v>18348.123789999998</v>
      </c>
      <c r="I345" s="34">
        <v>60808.305789999999</v>
      </c>
      <c r="J345" s="34">
        <v>1421.00668</v>
      </c>
      <c r="K345" s="34">
        <v>62229.312469999997</v>
      </c>
      <c r="L345" s="34">
        <v>9845.5676100000001</v>
      </c>
      <c r="M345" s="34">
        <v>1837.6127300000001</v>
      </c>
      <c r="N345" s="34">
        <v>11683.180339999999</v>
      </c>
      <c r="O345" s="34">
        <v>92260.616599999994</v>
      </c>
      <c r="P345" s="34">
        <v>56781.917750000001</v>
      </c>
      <c r="Q345" s="34">
        <v>0</v>
      </c>
      <c r="R345" s="35">
        <v>56781.917750000001</v>
      </c>
    </row>
    <row r="346" spans="1:18">
      <c r="A346" s="36"/>
      <c r="B346" s="36"/>
      <c r="C346" s="36"/>
      <c r="D346" s="31" t="s">
        <v>140</v>
      </c>
      <c r="E346" s="32">
        <v>529</v>
      </c>
      <c r="F346" s="33">
        <v>45973.355309999999</v>
      </c>
      <c r="G346" s="34">
        <v>0</v>
      </c>
      <c r="H346" s="34">
        <v>45973.355309999999</v>
      </c>
      <c r="I346" s="34">
        <v>116185.45587000001</v>
      </c>
      <c r="J346" s="34">
        <v>2264.11184</v>
      </c>
      <c r="K346" s="34">
        <v>118449.56770999999</v>
      </c>
      <c r="L346" s="34">
        <v>53751.689359999997</v>
      </c>
      <c r="M346" s="34">
        <v>20537.951779999999</v>
      </c>
      <c r="N346" s="34">
        <v>74289.641140000007</v>
      </c>
      <c r="O346" s="34">
        <v>238712.56416000001</v>
      </c>
      <c r="P346" s="34">
        <v>66228.165079999992</v>
      </c>
      <c r="Q346" s="34">
        <v>0</v>
      </c>
      <c r="R346" s="35">
        <v>66228.165079999992</v>
      </c>
    </row>
    <row r="347" spans="1:18">
      <c r="A347" s="36"/>
      <c r="B347" s="36"/>
      <c r="C347" s="36"/>
      <c r="D347" s="31" t="s">
        <v>374</v>
      </c>
      <c r="E347" s="32">
        <v>483</v>
      </c>
      <c r="F347" s="33">
        <v>48918.04348</v>
      </c>
      <c r="G347" s="34">
        <v>0</v>
      </c>
      <c r="H347" s="34">
        <v>48918.04348</v>
      </c>
      <c r="I347" s="34">
        <v>93453.472340000008</v>
      </c>
      <c r="J347" s="34">
        <v>748.19116000000008</v>
      </c>
      <c r="K347" s="34">
        <v>94201.663499999995</v>
      </c>
      <c r="L347" s="34">
        <v>15443.840109999999</v>
      </c>
      <c r="M347" s="34">
        <v>6237.2628399999994</v>
      </c>
      <c r="N347" s="34">
        <v>21681.10295</v>
      </c>
      <c r="O347" s="34">
        <v>164800.80993000002</v>
      </c>
      <c r="P347" s="34">
        <v>30953.405920000001</v>
      </c>
      <c r="Q347" s="34">
        <v>0</v>
      </c>
      <c r="R347" s="35">
        <v>30953.405920000001</v>
      </c>
    </row>
    <row r="348" spans="1:18">
      <c r="A348" s="36"/>
      <c r="B348" s="36"/>
      <c r="C348" s="36"/>
      <c r="D348" s="36"/>
      <c r="E348" s="37">
        <v>791</v>
      </c>
      <c r="F348" s="38">
        <v>0</v>
      </c>
      <c r="G348" s="39">
        <v>0</v>
      </c>
      <c r="H348" s="39">
        <v>0</v>
      </c>
      <c r="I348" s="39">
        <v>9.810000000000001E-3</v>
      </c>
      <c r="J348" s="39">
        <v>0.25827</v>
      </c>
      <c r="K348" s="39">
        <v>0.26807999999999998</v>
      </c>
      <c r="L348" s="39">
        <v>1451.3097600000001</v>
      </c>
      <c r="M348" s="39">
        <v>158.03797</v>
      </c>
      <c r="N348" s="39">
        <v>1609.34773</v>
      </c>
      <c r="O348" s="39">
        <v>1609.61581</v>
      </c>
      <c r="P348" s="39">
        <v>6039.5049500000005</v>
      </c>
      <c r="Q348" s="39">
        <v>0</v>
      </c>
      <c r="R348" s="40">
        <v>6039.5049500000005</v>
      </c>
    </row>
    <row r="349" spans="1:18">
      <c r="A349" s="36"/>
      <c r="B349" s="36"/>
      <c r="C349" s="36"/>
      <c r="D349" s="36"/>
      <c r="E349" s="37">
        <v>852</v>
      </c>
      <c r="F349" s="38">
        <v>70.722660000000005</v>
      </c>
      <c r="G349" s="39">
        <v>0</v>
      </c>
      <c r="H349" s="39">
        <v>70.722660000000005</v>
      </c>
      <c r="I349" s="39">
        <v>436389.00695000001</v>
      </c>
      <c r="J349" s="39">
        <v>0</v>
      </c>
      <c r="K349" s="39">
        <v>436389.00695000001</v>
      </c>
      <c r="L349" s="39">
        <v>332.41465000000005</v>
      </c>
      <c r="M349" s="39">
        <v>68.414550000000006</v>
      </c>
      <c r="N349" s="39">
        <v>400.82920000000001</v>
      </c>
      <c r="O349" s="39">
        <v>436860.55881000002</v>
      </c>
      <c r="P349" s="39">
        <v>0</v>
      </c>
      <c r="Q349" s="39">
        <v>0</v>
      </c>
      <c r="R349" s="40">
        <v>0</v>
      </c>
    </row>
    <row r="350" spans="1:18">
      <c r="A350" s="36"/>
      <c r="B350" s="36"/>
      <c r="C350" s="36"/>
      <c r="D350" s="31" t="s">
        <v>375</v>
      </c>
      <c r="E350" s="32">
        <v>414</v>
      </c>
      <c r="F350" s="33">
        <v>102473.36492000001</v>
      </c>
      <c r="G350" s="34">
        <v>0</v>
      </c>
      <c r="H350" s="34">
        <v>102473.36492000001</v>
      </c>
      <c r="I350" s="34">
        <v>56838.223770000004</v>
      </c>
      <c r="J350" s="34">
        <v>2939.0409300000001</v>
      </c>
      <c r="K350" s="34">
        <v>59777.2647</v>
      </c>
      <c r="L350" s="34">
        <v>16957.67628</v>
      </c>
      <c r="M350" s="34">
        <v>10118.570810000001</v>
      </c>
      <c r="N350" s="34">
        <v>27076.247090000001</v>
      </c>
      <c r="O350" s="34">
        <v>189326.87671000001</v>
      </c>
      <c r="P350" s="34">
        <v>48008.416159999993</v>
      </c>
      <c r="Q350" s="34">
        <v>0</v>
      </c>
      <c r="R350" s="35">
        <v>48008.416159999993</v>
      </c>
    </row>
    <row r="351" spans="1:18">
      <c r="A351" s="36"/>
      <c r="B351" s="36"/>
      <c r="C351" s="36"/>
      <c r="D351" s="36"/>
      <c r="E351" s="37">
        <v>525</v>
      </c>
      <c r="F351" s="38">
        <v>93795.268719999993</v>
      </c>
      <c r="G351" s="39">
        <v>0</v>
      </c>
      <c r="H351" s="39">
        <v>93795.268719999993</v>
      </c>
      <c r="I351" s="39">
        <v>98592.192840000003</v>
      </c>
      <c r="J351" s="39">
        <v>516.45515999999998</v>
      </c>
      <c r="K351" s="39">
        <v>99108.648000000001</v>
      </c>
      <c r="L351" s="39">
        <v>30126.327799999999</v>
      </c>
      <c r="M351" s="39">
        <v>24954.213780000002</v>
      </c>
      <c r="N351" s="39">
        <v>55080.541579999997</v>
      </c>
      <c r="O351" s="39">
        <v>247984.4583</v>
      </c>
      <c r="P351" s="39">
        <v>29153.146699999998</v>
      </c>
      <c r="Q351" s="39">
        <v>0</v>
      </c>
      <c r="R351" s="40">
        <v>29153.146699999998</v>
      </c>
    </row>
    <row r="352" spans="1:18">
      <c r="A352" s="36"/>
      <c r="B352" s="36"/>
      <c r="C352" s="36"/>
      <c r="D352" s="36"/>
      <c r="E352" s="37">
        <v>553</v>
      </c>
      <c r="F352" s="38">
        <v>213.58377999999999</v>
      </c>
      <c r="G352" s="39">
        <v>0</v>
      </c>
      <c r="H352" s="39">
        <v>213.58377999999999</v>
      </c>
      <c r="I352" s="39">
        <v>63060.519049999995</v>
      </c>
      <c r="J352" s="39">
        <v>1150.3488500000001</v>
      </c>
      <c r="K352" s="39">
        <v>64210.867899999997</v>
      </c>
      <c r="L352" s="39">
        <v>146.60338000000002</v>
      </c>
      <c r="M352" s="39">
        <v>14.571909999999999</v>
      </c>
      <c r="N352" s="39">
        <v>161.17529000000002</v>
      </c>
      <c r="O352" s="39">
        <v>64585.626969999998</v>
      </c>
      <c r="P352" s="39">
        <v>16124.69901</v>
      </c>
      <c r="Q352" s="39">
        <v>0</v>
      </c>
      <c r="R352" s="40">
        <v>16124.69901</v>
      </c>
    </row>
    <row r="353" spans="1:18">
      <c r="A353" s="36"/>
      <c r="B353" s="36"/>
      <c r="C353" s="36"/>
      <c r="D353" s="31" t="s">
        <v>376</v>
      </c>
      <c r="E353" s="32">
        <v>446</v>
      </c>
      <c r="F353" s="33">
        <v>27273.115309999997</v>
      </c>
      <c r="G353" s="34">
        <v>0</v>
      </c>
      <c r="H353" s="34">
        <v>27273.115309999997</v>
      </c>
      <c r="I353" s="34">
        <v>21477.50201</v>
      </c>
      <c r="J353" s="34">
        <v>597.32560000000001</v>
      </c>
      <c r="K353" s="34">
        <v>22074.82761</v>
      </c>
      <c r="L353" s="34">
        <v>12734.534949999999</v>
      </c>
      <c r="M353" s="34">
        <v>3653.1063300000001</v>
      </c>
      <c r="N353" s="34">
        <v>16387.64128</v>
      </c>
      <c r="O353" s="34">
        <v>65735.584199999998</v>
      </c>
      <c r="P353" s="34">
        <v>58186.843810000006</v>
      </c>
      <c r="Q353" s="34">
        <v>0</v>
      </c>
      <c r="R353" s="35">
        <v>58186.843810000006</v>
      </c>
    </row>
    <row r="354" spans="1:18">
      <c r="A354" s="36"/>
      <c r="B354" s="36"/>
      <c r="C354" s="36"/>
      <c r="D354" s="31" t="s">
        <v>377</v>
      </c>
      <c r="E354" s="32">
        <v>469</v>
      </c>
      <c r="F354" s="33">
        <v>16345.192429999999</v>
      </c>
      <c r="G354" s="34">
        <v>0</v>
      </c>
      <c r="H354" s="34">
        <v>16345.192429999999</v>
      </c>
      <c r="I354" s="34">
        <v>86835.544219999996</v>
      </c>
      <c r="J354" s="34">
        <v>1181.01224</v>
      </c>
      <c r="K354" s="34">
        <v>88016.556459999993</v>
      </c>
      <c r="L354" s="34">
        <v>7983.7420400000001</v>
      </c>
      <c r="M354" s="34">
        <v>673.11840000000007</v>
      </c>
      <c r="N354" s="34">
        <v>8656.8604400000004</v>
      </c>
      <c r="O354" s="34">
        <v>113018.60932999999</v>
      </c>
      <c r="P354" s="34">
        <v>44083.060689999998</v>
      </c>
      <c r="Q354" s="34">
        <v>0</v>
      </c>
      <c r="R354" s="35">
        <v>44083.060689999998</v>
      </c>
    </row>
    <row r="355" spans="1:18">
      <c r="A355" s="36"/>
      <c r="B355" s="36"/>
      <c r="C355" s="36"/>
      <c r="D355" s="36"/>
      <c r="E355" s="37">
        <v>695</v>
      </c>
      <c r="F355" s="38">
        <v>0</v>
      </c>
      <c r="G355" s="39">
        <v>0</v>
      </c>
      <c r="H355" s="39">
        <v>0</v>
      </c>
      <c r="I355" s="39">
        <v>79550.165150000001</v>
      </c>
      <c r="J355" s="39">
        <v>2.061E-2</v>
      </c>
      <c r="K355" s="39">
        <v>79550.185760000008</v>
      </c>
      <c r="L355" s="39">
        <v>1258.1709900000001</v>
      </c>
      <c r="M355" s="39">
        <v>367.13941</v>
      </c>
      <c r="N355" s="39">
        <v>1625.3103999999998</v>
      </c>
      <c r="O355" s="39">
        <v>81175.496159999995</v>
      </c>
      <c r="P355" s="39">
        <v>1827.52394</v>
      </c>
      <c r="Q355" s="39">
        <v>0</v>
      </c>
      <c r="R355" s="40">
        <v>1827.52394</v>
      </c>
    </row>
    <row r="356" spans="1:18">
      <c r="A356" s="36"/>
      <c r="B356" s="36"/>
      <c r="C356" s="36"/>
      <c r="D356" s="31" t="s">
        <v>51</v>
      </c>
      <c r="E356" s="32">
        <v>615</v>
      </c>
      <c r="F356" s="33">
        <v>18724.823170000003</v>
      </c>
      <c r="G356" s="34">
        <v>0</v>
      </c>
      <c r="H356" s="34">
        <v>18724.823170000003</v>
      </c>
      <c r="I356" s="34">
        <v>93073.22395</v>
      </c>
      <c r="J356" s="34">
        <v>1073.9059999999999</v>
      </c>
      <c r="K356" s="34">
        <v>94147.129950000002</v>
      </c>
      <c r="L356" s="34">
        <v>9023.0385000000006</v>
      </c>
      <c r="M356" s="34">
        <v>2894.3796600000001</v>
      </c>
      <c r="N356" s="34">
        <v>11917.418159999999</v>
      </c>
      <c r="O356" s="34">
        <v>124789.37128000001</v>
      </c>
      <c r="P356" s="34">
        <v>48838.976459999998</v>
      </c>
      <c r="Q356" s="34">
        <v>0</v>
      </c>
      <c r="R356" s="35">
        <v>48838.976459999998</v>
      </c>
    </row>
    <row r="357" spans="1:18">
      <c r="A357" s="36"/>
      <c r="B357" s="36"/>
      <c r="C357" s="36"/>
      <c r="D357" s="36"/>
      <c r="E357" s="37">
        <v>563</v>
      </c>
      <c r="F357" s="38">
        <v>29397.979039999998</v>
      </c>
      <c r="G357" s="39">
        <v>0</v>
      </c>
      <c r="H357" s="39">
        <v>29397.979039999998</v>
      </c>
      <c r="I357" s="39">
        <v>114908.35854999999</v>
      </c>
      <c r="J357" s="39">
        <v>996.60769999999991</v>
      </c>
      <c r="K357" s="39">
        <v>115904.96625</v>
      </c>
      <c r="L357" s="39">
        <v>18972.32789</v>
      </c>
      <c r="M357" s="39">
        <v>7701.1744600000002</v>
      </c>
      <c r="N357" s="39">
        <v>26673.502350000002</v>
      </c>
      <c r="O357" s="39">
        <v>171976.44764</v>
      </c>
      <c r="P357" s="39">
        <v>48398.197159999996</v>
      </c>
      <c r="Q357" s="39">
        <v>0</v>
      </c>
      <c r="R357" s="40">
        <v>48398.197159999996</v>
      </c>
    </row>
    <row r="358" spans="1:18">
      <c r="A358" s="36"/>
      <c r="B358" s="36"/>
      <c r="C358" s="36"/>
      <c r="D358" s="36"/>
      <c r="E358" s="37">
        <v>739</v>
      </c>
      <c r="F358" s="38">
        <v>18179.381460000001</v>
      </c>
      <c r="G358" s="39">
        <v>0</v>
      </c>
      <c r="H358" s="39">
        <v>18179.381460000001</v>
      </c>
      <c r="I358" s="39">
        <v>52271.752359999999</v>
      </c>
      <c r="J358" s="39">
        <v>690.36080000000004</v>
      </c>
      <c r="K358" s="39">
        <v>52962.113159999994</v>
      </c>
      <c r="L358" s="39">
        <v>6393.6095800000003</v>
      </c>
      <c r="M358" s="39">
        <v>1901.45829</v>
      </c>
      <c r="N358" s="39">
        <v>8295.0678700000008</v>
      </c>
      <c r="O358" s="39">
        <v>79436.562489999997</v>
      </c>
      <c r="P358" s="39">
        <v>68799.646370000002</v>
      </c>
      <c r="Q358" s="39">
        <v>0</v>
      </c>
      <c r="R358" s="40">
        <v>68799.646370000002</v>
      </c>
    </row>
    <row r="359" spans="1:18">
      <c r="A359" s="36"/>
      <c r="B359" s="36"/>
      <c r="C359" s="36"/>
      <c r="D359" s="31" t="s">
        <v>378</v>
      </c>
      <c r="E359" s="32">
        <v>651</v>
      </c>
      <c r="F359" s="33">
        <v>0</v>
      </c>
      <c r="G359" s="34">
        <v>0</v>
      </c>
      <c r="H359" s="34">
        <v>0</v>
      </c>
      <c r="I359" s="34">
        <v>1460.14687</v>
      </c>
      <c r="J359" s="34">
        <v>0</v>
      </c>
      <c r="K359" s="34">
        <v>1460.14687</v>
      </c>
      <c r="L359" s="34">
        <v>1042.7327</v>
      </c>
      <c r="M359" s="34">
        <v>18.4527</v>
      </c>
      <c r="N359" s="34">
        <v>1061.1853999999998</v>
      </c>
      <c r="O359" s="34">
        <v>2521.3322699999999</v>
      </c>
      <c r="P359" s="34">
        <v>0</v>
      </c>
      <c r="Q359" s="34">
        <v>0</v>
      </c>
      <c r="R359" s="35">
        <v>0</v>
      </c>
    </row>
    <row r="360" spans="1:18">
      <c r="A360" s="36"/>
      <c r="B360" s="36"/>
      <c r="C360" s="36"/>
      <c r="D360" s="31" t="s">
        <v>379</v>
      </c>
      <c r="E360" s="32">
        <v>573</v>
      </c>
      <c r="F360" s="33">
        <v>9797.0984200000003</v>
      </c>
      <c r="G360" s="34">
        <v>0</v>
      </c>
      <c r="H360" s="34">
        <v>9797.0984200000003</v>
      </c>
      <c r="I360" s="34">
        <v>125846.50108</v>
      </c>
      <c r="J360" s="34">
        <v>936.19693000000007</v>
      </c>
      <c r="K360" s="34">
        <v>126782.69801000001</v>
      </c>
      <c r="L360" s="34">
        <v>4547.4060999999992</v>
      </c>
      <c r="M360" s="34">
        <v>2542.2799100000002</v>
      </c>
      <c r="N360" s="34">
        <v>7089.6860099999994</v>
      </c>
      <c r="O360" s="34">
        <v>143669.48243999999</v>
      </c>
      <c r="P360" s="34">
        <v>28606.963</v>
      </c>
      <c r="Q360" s="34">
        <v>0</v>
      </c>
      <c r="R360" s="35">
        <v>28606.963</v>
      </c>
    </row>
    <row r="361" spans="1:18">
      <c r="A361" s="36"/>
      <c r="B361" s="36"/>
      <c r="C361" s="36"/>
      <c r="D361" s="31" t="s">
        <v>380</v>
      </c>
      <c r="E361" s="32">
        <v>432</v>
      </c>
      <c r="F361" s="33">
        <v>39749.673689999996</v>
      </c>
      <c r="G361" s="34">
        <v>0</v>
      </c>
      <c r="H361" s="34">
        <v>39749.673689999996</v>
      </c>
      <c r="I361" s="34">
        <v>83582.346720000001</v>
      </c>
      <c r="J361" s="34">
        <v>6228.2201100000002</v>
      </c>
      <c r="K361" s="34">
        <v>89810.566829999996</v>
      </c>
      <c r="L361" s="34">
        <v>31465.48976</v>
      </c>
      <c r="M361" s="34">
        <v>8856.1068599999999</v>
      </c>
      <c r="N361" s="34">
        <v>40321.596619999997</v>
      </c>
      <c r="O361" s="34">
        <v>169881.83713999999</v>
      </c>
      <c r="P361" s="34">
        <v>61455.194659999994</v>
      </c>
      <c r="Q361" s="34">
        <v>0</v>
      </c>
      <c r="R361" s="35">
        <v>61455.194659999994</v>
      </c>
    </row>
    <row r="362" spans="1:18">
      <c r="A362" s="36"/>
      <c r="B362" s="36"/>
      <c r="C362" s="36"/>
      <c r="D362" s="31" t="s">
        <v>381</v>
      </c>
      <c r="E362" s="32">
        <v>394</v>
      </c>
      <c r="F362" s="33">
        <v>23870.931760000003</v>
      </c>
      <c r="G362" s="34">
        <v>0</v>
      </c>
      <c r="H362" s="34">
        <v>23870.931760000003</v>
      </c>
      <c r="I362" s="34">
        <v>90511.308049999992</v>
      </c>
      <c r="J362" s="34">
        <v>1997.2235600000001</v>
      </c>
      <c r="K362" s="34">
        <v>92508.531610000005</v>
      </c>
      <c r="L362" s="34">
        <v>9449.8148499999988</v>
      </c>
      <c r="M362" s="34">
        <v>1296.97093</v>
      </c>
      <c r="N362" s="34">
        <v>10746.78578</v>
      </c>
      <c r="O362" s="34">
        <v>127126.24915</v>
      </c>
      <c r="P362" s="34">
        <v>62351.884740000001</v>
      </c>
      <c r="Q362" s="34">
        <v>0</v>
      </c>
      <c r="R362" s="35">
        <v>62351.884740000001</v>
      </c>
    </row>
    <row r="363" spans="1:18">
      <c r="A363" s="36"/>
      <c r="B363" s="36"/>
      <c r="C363" s="36"/>
      <c r="D363" s="36"/>
      <c r="E363" s="37">
        <v>555</v>
      </c>
      <c r="F363" s="38">
        <v>69.190919999999991</v>
      </c>
      <c r="G363" s="39">
        <v>0</v>
      </c>
      <c r="H363" s="39">
        <v>69.190919999999991</v>
      </c>
      <c r="I363" s="39">
        <v>80499.936239999995</v>
      </c>
      <c r="J363" s="39">
        <v>163.77760999999998</v>
      </c>
      <c r="K363" s="39">
        <v>80663.71385</v>
      </c>
      <c r="L363" s="39">
        <v>277.32501999999999</v>
      </c>
      <c r="M363" s="39">
        <v>193.75519</v>
      </c>
      <c r="N363" s="39">
        <v>471.08021000000002</v>
      </c>
      <c r="O363" s="39">
        <v>81203.984980000008</v>
      </c>
      <c r="P363" s="39">
        <v>10955.309859999999</v>
      </c>
      <c r="Q363" s="39">
        <v>0</v>
      </c>
      <c r="R363" s="40">
        <v>10955.309859999999</v>
      </c>
    </row>
    <row r="364" spans="1:18">
      <c r="A364" s="36"/>
      <c r="B364" s="36"/>
      <c r="C364" s="36"/>
      <c r="D364" s="31" t="s">
        <v>382</v>
      </c>
      <c r="E364" s="32">
        <v>527</v>
      </c>
      <c r="F364" s="33">
        <v>6255.8753200000001</v>
      </c>
      <c r="G364" s="34">
        <v>0</v>
      </c>
      <c r="H364" s="34">
        <v>6255.8753200000001</v>
      </c>
      <c r="I364" s="34">
        <v>62426.318930000001</v>
      </c>
      <c r="J364" s="34">
        <v>969.54734999999994</v>
      </c>
      <c r="K364" s="34">
        <v>63395.866280000002</v>
      </c>
      <c r="L364" s="34">
        <v>14252.237529999999</v>
      </c>
      <c r="M364" s="34">
        <v>1880.3111799999999</v>
      </c>
      <c r="N364" s="34">
        <v>16132.548710000001</v>
      </c>
      <c r="O364" s="34">
        <v>85784.290309999997</v>
      </c>
      <c r="P364" s="34">
        <v>54458.452729999997</v>
      </c>
      <c r="Q364" s="34">
        <v>0</v>
      </c>
      <c r="R364" s="35">
        <v>54458.452729999997</v>
      </c>
    </row>
    <row r="365" spans="1:18">
      <c r="A365" s="36"/>
      <c r="B365" s="36"/>
      <c r="C365" s="36"/>
      <c r="D365" s="31" t="s">
        <v>383</v>
      </c>
      <c r="E365" s="32">
        <v>574</v>
      </c>
      <c r="F365" s="33">
        <v>44410.294809999999</v>
      </c>
      <c r="G365" s="34">
        <v>0</v>
      </c>
      <c r="H365" s="34">
        <v>44410.294809999999</v>
      </c>
      <c r="I365" s="34">
        <v>198383.31230000002</v>
      </c>
      <c r="J365" s="34">
        <v>4129.94524</v>
      </c>
      <c r="K365" s="34">
        <v>202513.25753999999</v>
      </c>
      <c r="L365" s="34">
        <v>34365.38824</v>
      </c>
      <c r="M365" s="34">
        <v>3184.8201800000002</v>
      </c>
      <c r="N365" s="34">
        <v>37550.208420000003</v>
      </c>
      <c r="O365" s="34">
        <v>284473.76076999999</v>
      </c>
      <c r="P365" s="34">
        <v>64099.834149999995</v>
      </c>
      <c r="Q365" s="34">
        <v>0</v>
      </c>
      <c r="R365" s="35">
        <v>64099.834149999995</v>
      </c>
    </row>
    <row r="366" spans="1:18">
      <c r="A366" s="36"/>
      <c r="B366" s="36"/>
      <c r="C366" s="36"/>
      <c r="D366" s="31" t="s">
        <v>384</v>
      </c>
      <c r="E366" s="32">
        <v>558</v>
      </c>
      <c r="F366" s="33">
        <v>0</v>
      </c>
      <c r="G366" s="34">
        <v>0</v>
      </c>
      <c r="H366" s="34">
        <v>0</v>
      </c>
      <c r="I366" s="34">
        <v>0</v>
      </c>
      <c r="J366" s="34">
        <v>0</v>
      </c>
      <c r="K366" s="34">
        <v>0</v>
      </c>
      <c r="L366" s="34">
        <v>0</v>
      </c>
      <c r="M366" s="34">
        <v>0</v>
      </c>
      <c r="N366" s="34">
        <v>0</v>
      </c>
      <c r="O366" s="34">
        <v>0</v>
      </c>
      <c r="P366" s="34">
        <v>0</v>
      </c>
      <c r="Q366" s="34">
        <v>0</v>
      </c>
      <c r="R366" s="35">
        <v>0</v>
      </c>
    </row>
    <row r="367" spans="1:18">
      <c r="A367" s="36"/>
      <c r="B367" s="36"/>
      <c r="C367" s="36"/>
      <c r="D367" s="31" t="s">
        <v>385</v>
      </c>
      <c r="E367" s="32">
        <v>392</v>
      </c>
      <c r="F367" s="33">
        <v>23482.998950000001</v>
      </c>
      <c r="G367" s="34">
        <v>0</v>
      </c>
      <c r="H367" s="34">
        <v>23482.998950000001</v>
      </c>
      <c r="I367" s="34">
        <v>52125.893210000002</v>
      </c>
      <c r="J367" s="34">
        <v>739.03313000000003</v>
      </c>
      <c r="K367" s="34">
        <v>52864.926340000005</v>
      </c>
      <c r="L367" s="34">
        <v>7079.2724400000006</v>
      </c>
      <c r="M367" s="34">
        <v>2644.3247200000001</v>
      </c>
      <c r="N367" s="34">
        <v>9723.5971599999993</v>
      </c>
      <c r="O367" s="34">
        <v>86071.522450000004</v>
      </c>
      <c r="P367" s="34">
        <v>54239.090689999997</v>
      </c>
      <c r="Q367" s="34">
        <v>0</v>
      </c>
      <c r="R367" s="35">
        <v>54239.090689999997</v>
      </c>
    </row>
    <row r="368" spans="1:18">
      <c r="A368" s="36"/>
      <c r="B368" s="36"/>
      <c r="C368" s="31" t="s">
        <v>386</v>
      </c>
      <c r="D368" s="31" t="s">
        <v>387</v>
      </c>
      <c r="E368" s="32">
        <v>255</v>
      </c>
      <c r="F368" s="33">
        <v>189.72668999999999</v>
      </c>
      <c r="G368" s="34">
        <v>0</v>
      </c>
      <c r="H368" s="34">
        <v>189.72668999999999</v>
      </c>
      <c r="I368" s="34">
        <v>14677.63465</v>
      </c>
      <c r="J368" s="34">
        <v>59.367760000000004</v>
      </c>
      <c r="K368" s="34">
        <v>14737.002410000001</v>
      </c>
      <c r="L368" s="34">
        <v>321.22318999999999</v>
      </c>
      <c r="M368" s="34">
        <v>3.5400000000000002E-3</v>
      </c>
      <c r="N368" s="34">
        <v>321.22672999999998</v>
      </c>
      <c r="O368" s="34">
        <v>15247.955830000001</v>
      </c>
      <c r="P368" s="34">
        <v>5303.7964199999997</v>
      </c>
      <c r="Q368" s="34">
        <v>0</v>
      </c>
      <c r="R368" s="35">
        <v>5303.7964199999997</v>
      </c>
    </row>
    <row r="369" spans="1:18">
      <c r="A369" s="36"/>
      <c r="B369" s="36"/>
      <c r="C369" s="36"/>
      <c r="D369" s="31" t="s">
        <v>388</v>
      </c>
      <c r="E369" s="32">
        <v>257</v>
      </c>
      <c r="F369" s="33">
        <v>251.26105999999999</v>
      </c>
      <c r="G369" s="34">
        <v>0</v>
      </c>
      <c r="H369" s="34">
        <v>251.26105999999999</v>
      </c>
      <c r="I369" s="34">
        <v>2484.7405899999999</v>
      </c>
      <c r="J369" s="34">
        <v>598.68520000000001</v>
      </c>
      <c r="K369" s="34">
        <v>3083.4257900000002</v>
      </c>
      <c r="L369" s="34">
        <v>43.978139999999996</v>
      </c>
      <c r="M369" s="34">
        <v>0</v>
      </c>
      <c r="N369" s="34">
        <v>43.978139999999996</v>
      </c>
      <c r="O369" s="34">
        <v>3378.6649900000002</v>
      </c>
      <c r="P369" s="34">
        <v>1309.2434499999999</v>
      </c>
      <c r="Q369" s="34">
        <v>0</v>
      </c>
      <c r="R369" s="35">
        <v>1309.2434499999999</v>
      </c>
    </row>
    <row r="370" spans="1:18">
      <c r="A370" s="36"/>
      <c r="B370" s="36"/>
      <c r="C370" s="31" t="s">
        <v>389</v>
      </c>
      <c r="D370" s="31" t="s">
        <v>389</v>
      </c>
      <c r="E370" s="32">
        <v>249</v>
      </c>
      <c r="F370" s="33">
        <v>26.899290000000001</v>
      </c>
      <c r="G370" s="34">
        <v>0</v>
      </c>
      <c r="H370" s="34">
        <v>26.899290000000001</v>
      </c>
      <c r="I370" s="34">
        <v>21111.133870000001</v>
      </c>
      <c r="J370" s="34">
        <v>0.35975999999999997</v>
      </c>
      <c r="K370" s="34">
        <v>21111.493629999997</v>
      </c>
      <c r="L370" s="34">
        <v>183.53923</v>
      </c>
      <c r="M370" s="34">
        <v>0</v>
      </c>
      <c r="N370" s="34">
        <v>183.53923</v>
      </c>
      <c r="O370" s="34">
        <v>21321.932149999997</v>
      </c>
      <c r="P370" s="34">
        <v>2832.4299900000001</v>
      </c>
      <c r="Q370" s="34">
        <v>0</v>
      </c>
      <c r="R370" s="35">
        <v>2832.4299900000001</v>
      </c>
    </row>
    <row r="371" spans="1:18">
      <c r="A371" s="36"/>
      <c r="B371" s="36"/>
      <c r="C371" s="31" t="s">
        <v>390</v>
      </c>
      <c r="D371" s="31" t="s">
        <v>390</v>
      </c>
      <c r="E371" s="32">
        <v>244</v>
      </c>
      <c r="F371" s="33">
        <v>117.02656</v>
      </c>
      <c r="G371" s="34">
        <v>0</v>
      </c>
      <c r="H371" s="34">
        <v>117.02656</v>
      </c>
      <c r="I371" s="34">
        <v>4906.0664200000001</v>
      </c>
      <c r="J371" s="34">
        <v>0.22622</v>
      </c>
      <c r="K371" s="34">
        <v>4906.2926399999997</v>
      </c>
      <c r="L371" s="34">
        <v>137.07455999999999</v>
      </c>
      <c r="M371" s="34">
        <v>0</v>
      </c>
      <c r="N371" s="34">
        <v>137.07455999999999</v>
      </c>
      <c r="O371" s="34">
        <v>5160.3937599999999</v>
      </c>
      <c r="P371" s="34">
        <v>1536.12601</v>
      </c>
      <c r="Q371" s="34">
        <v>0</v>
      </c>
      <c r="R371" s="35">
        <v>1536.12601</v>
      </c>
    </row>
    <row r="372" spans="1:18">
      <c r="A372" s="36"/>
      <c r="B372" s="36"/>
      <c r="C372" s="31" t="s">
        <v>391</v>
      </c>
      <c r="D372" s="31" t="s">
        <v>391</v>
      </c>
      <c r="E372" s="32">
        <v>259</v>
      </c>
      <c r="F372" s="33">
        <v>2137.7737099999999</v>
      </c>
      <c r="G372" s="34">
        <v>0</v>
      </c>
      <c r="H372" s="34">
        <v>2137.7737099999999</v>
      </c>
      <c r="I372" s="34">
        <v>15689.795330000001</v>
      </c>
      <c r="J372" s="34">
        <v>4.3200000000000001E-3</v>
      </c>
      <c r="K372" s="34">
        <v>15689.799650000001</v>
      </c>
      <c r="L372" s="34">
        <v>209.40348</v>
      </c>
      <c r="M372" s="34">
        <v>0</v>
      </c>
      <c r="N372" s="34">
        <v>209.40348</v>
      </c>
      <c r="O372" s="34">
        <v>18036.976839999999</v>
      </c>
      <c r="P372" s="34">
        <v>4183.4742299999998</v>
      </c>
      <c r="Q372" s="34">
        <v>0</v>
      </c>
      <c r="R372" s="35">
        <v>4183.4742299999998</v>
      </c>
    </row>
    <row r="373" spans="1:18">
      <c r="A373" s="36"/>
      <c r="B373" s="36"/>
      <c r="C373" s="31" t="s">
        <v>392</v>
      </c>
      <c r="D373" s="31" t="s">
        <v>393</v>
      </c>
      <c r="E373" s="32">
        <v>268</v>
      </c>
      <c r="F373" s="33">
        <v>1593.2431399999998</v>
      </c>
      <c r="G373" s="34">
        <v>0</v>
      </c>
      <c r="H373" s="34">
        <v>1593.2431399999998</v>
      </c>
      <c r="I373" s="34">
        <v>4836.4936900000002</v>
      </c>
      <c r="J373" s="34">
        <v>18.909770000000002</v>
      </c>
      <c r="K373" s="34">
        <v>4855.4034599999995</v>
      </c>
      <c r="L373" s="34">
        <v>103.49639000000001</v>
      </c>
      <c r="M373" s="34">
        <v>10.718120000000001</v>
      </c>
      <c r="N373" s="34">
        <v>114.21450999999999</v>
      </c>
      <c r="O373" s="34">
        <v>6562.8611100000007</v>
      </c>
      <c r="P373" s="34">
        <v>1346.30071</v>
      </c>
      <c r="Q373" s="34">
        <v>0</v>
      </c>
      <c r="R373" s="35">
        <v>1346.30071</v>
      </c>
    </row>
    <row r="374" spans="1:18">
      <c r="A374" s="36"/>
      <c r="B374" s="36"/>
      <c r="C374" s="36"/>
      <c r="D374" s="31" t="s">
        <v>392</v>
      </c>
      <c r="E374" s="32">
        <v>267</v>
      </c>
      <c r="F374" s="33">
        <v>3793.0099399999999</v>
      </c>
      <c r="G374" s="34">
        <v>0</v>
      </c>
      <c r="H374" s="34">
        <v>3793.0099399999999</v>
      </c>
      <c r="I374" s="34">
        <v>15864.465679999999</v>
      </c>
      <c r="J374" s="34">
        <v>122.65725</v>
      </c>
      <c r="K374" s="34">
        <v>15987.12293</v>
      </c>
      <c r="L374" s="34">
        <v>258.83672000000001</v>
      </c>
      <c r="M374" s="34">
        <v>22.259360000000001</v>
      </c>
      <c r="N374" s="34">
        <v>281.09608000000003</v>
      </c>
      <c r="O374" s="34">
        <v>20061.228950000001</v>
      </c>
      <c r="P374" s="34">
        <v>3238.2400699999998</v>
      </c>
      <c r="Q374" s="34">
        <v>0</v>
      </c>
      <c r="R374" s="35">
        <v>3238.2400699999998</v>
      </c>
    </row>
    <row r="375" spans="1:18">
      <c r="A375" s="36"/>
      <c r="B375" s="31" t="s">
        <v>394</v>
      </c>
      <c r="C375" s="31" t="s">
        <v>395</v>
      </c>
      <c r="D375" s="31" t="s">
        <v>396</v>
      </c>
      <c r="E375" s="32">
        <v>166</v>
      </c>
      <c r="F375" s="33">
        <v>9643.308070000001</v>
      </c>
      <c r="G375" s="34">
        <v>0</v>
      </c>
      <c r="H375" s="34">
        <v>9643.308070000001</v>
      </c>
      <c r="I375" s="34">
        <v>35921.558899999996</v>
      </c>
      <c r="J375" s="34">
        <v>244.48417999999998</v>
      </c>
      <c r="K375" s="34">
        <v>36166.043079999996</v>
      </c>
      <c r="L375" s="34">
        <v>2141.9170899999999</v>
      </c>
      <c r="M375" s="34">
        <v>1.7142599999999999</v>
      </c>
      <c r="N375" s="34">
        <v>2143.6313500000001</v>
      </c>
      <c r="O375" s="34">
        <v>47952.982499999998</v>
      </c>
      <c r="P375" s="34">
        <v>95006.329280000005</v>
      </c>
      <c r="Q375" s="34">
        <v>0</v>
      </c>
      <c r="R375" s="35">
        <v>95006.329280000005</v>
      </c>
    </row>
    <row r="376" spans="1:18">
      <c r="A376" s="36"/>
      <c r="B376" s="36"/>
      <c r="C376" s="36"/>
      <c r="D376" s="36"/>
      <c r="E376" s="37">
        <v>726</v>
      </c>
      <c r="F376" s="38">
        <v>0</v>
      </c>
      <c r="G376" s="39">
        <v>0</v>
      </c>
      <c r="H376" s="39">
        <v>0</v>
      </c>
      <c r="I376" s="39">
        <v>0.34508</v>
      </c>
      <c r="J376" s="39">
        <v>0</v>
      </c>
      <c r="K376" s="39">
        <v>0.34508</v>
      </c>
      <c r="L376" s="39">
        <v>102.85005</v>
      </c>
      <c r="M376" s="39">
        <v>0</v>
      </c>
      <c r="N376" s="39">
        <v>102.85005</v>
      </c>
      <c r="O376" s="39">
        <v>103.19513000000001</v>
      </c>
      <c r="P376" s="39">
        <v>6546.5551500000001</v>
      </c>
      <c r="Q376" s="39">
        <v>0</v>
      </c>
      <c r="R376" s="40">
        <v>6546.5551500000001</v>
      </c>
    </row>
    <row r="377" spans="1:18">
      <c r="A377" s="36"/>
      <c r="B377" s="36"/>
      <c r="C377" s="36"/>
      <c r="D377" s="31" t="s">
        <v>328</v>
      </c>
      <c r="E377" s="32">
        <v>667</v>
      </c>
      <c r="F377" s="33">
        <v>2137.6317799999997</v>
      </c>
      <c r="G377" s="34">
        <v>0</v>
      </c>
      <c r="H377" s="34">
        <v>2137.6317799999997</v>
      </c>
      <c r="I377" s="34">
        <v>5758.20651</v>
      </c>
      <c r="J377" s="34">
        <v>0</v>
      </c>
      <c r="K377" s="34">
        <v>5758.20651</v>
      </c>
      <c r="L377" s="34">
        <v>7.2438900000000004</v>
      </c>
      <c r="M377" s="34">
        <v>0</v>
      </c>
      <c r="N377" s="34">
        <v>7.2438900000000004</v>
      </c>
      <c r="O377" s="34">
        <v>7903.0821799999994</v>
      </c>
      <c r="P377" s="34">
        <v>7423.0082699999994</v>
      </c>
      <c r="Q377" s="34">
        <v>0</v>
      </c>
      <c r="R377" s="35">
        <v>7423.0082699999994</v>
      </c>
    </row>
    <row r="378" spans="1:18">
      <c r="A378" s="36"/>
      <c r="B378" s="36"/>
      <c r="C378" s="31" t="s">
        <v>397</v>
      </c>
      <c r="D378" s="31" t="s">
        <v>398</v>
      </c>
      <c r="E378" s="32">
        <v>165</v>
      </c>
      <c r="F378" s="33">
        <v>29648.580030000001</v>
      </c>
      <c r="G378" s="34">
        <v>2136.5400299999997</v>
      </c>
      <c r="H378" s="34">
        <v>31785.120059999997</v>
      </c>
      <c r="I378" s="34">
        <v>96361.498640000005</v>
      </c>
      <c r="J378" s="34">
        <v>523.65012000000002</v>
      </c>
      <c r="K378" s="34">
        <v>96885.148760000011</v>
      </c>
      <c r="L378" s="34">
        <v>24414.077350000003</v>
      </c>
      <c r="M378" s="34">
        <v>1544.52153</v>
      </c>
      <c r="N378" s="34">
        <v>25958.598879999998</v>
      </c>
      <c r="O378" s="34">
        <v>154628.8677</v>
      </c>
      <c r="P378" s="34">
        <v>274496.53239000001</v>
      </c>
      <c r="Q378" s="34">
        <v>0</v>
      </c>
      <c r="R378" s="35">
        <v>274496.53239000001</v>
      </c>
    </row>
    <row r="379" spans="1:18">
      <c r="A379" s="36"/>
      <c r="B379" s="36"/>
      <c r="C379" s="36"/>
      <c r="D379" s="36"/>
      <c r="E379" s="37">
        <v>650</v>
      </c>
      <c r="F379" s="38">
        <v>0</v>
      </c>
      <c r="G379" s="39">
        <v>0</v>
      </c>
      <c r="H379" s="39">
        <v>0</v>
      </c>
      <c r="I379" s="39">
        <v>0</v>
      </c>
      <c r="J379" s="39">
        <v>0</v>
      </c>
      <c r="K379" s="39">
        <v>0</v>
      </c>
      <c r="L379" s="39">
        <v>0</v>
      </c>
      <c r="M379" s="39">
        <v>0</v>
      </c>
      <c r="N379" s="39">
        <v>0</v>
      </c>
      <c r="O379" s="39">
        <v>0</v>
      </c>
      <c r="P379" s="39">
        <v>0</v>
      </c>
      <c r="Q379" s="39">
        <v>0</v>
      </c>
      <c r="R379" s="40">
        <v>0</v>
      </c>
    </row>
    <row r="380" spans="1:18">
      <c r="A380" s="36"/>
      <c r="B380" s="36"/>
      <c r="C380" s="36"/>
      <c r="D380" s="31" t="s">
        <v>399</v>
      </c>
      <c r="E380" s="32">
        <v>622</v>
      </c>
      <c r="F380" s="33">
        <v>3766.3214500000004</v>
      </c>
      <c r="G380" s="34">
        <v>0</v>
      </c>
      <c r="H380" s="34">
        <v>3766.3214500000004</v>
      </c>
      <c r="I380" s="34">
        <v>14200.873579999999</v>
      </c>
      <c r="J380" s="34">
        <v>5.1859999999999996E-2</v>
      </c>
      <c r="K380" s="34">
        <v>14200.925439999999</v>
      </c>
      <c r="L380" s="34">
        <v>1329.1622</v>
      </c>
      <c r="M380" s="34">
        <v>1.1312</v>
      </c>
      <c r="N380" s="34">
        <v>1330.2934</v>
      </c>
      <c r="O380" s="34">
        <v>19297.540290000001</v>
      </c>
      <c r="P380" s="34">
        <v>120577.47123000001</v>
      </c>
      <c r="Q380" s="34">
        <v>0</v>
      </c>
      <c r="R380" s="35">
        <v>120577.47123000001</v>
      </c>
    </row>
    <row r="381" spans="1:18">
      <c r="A381" s="36"/>
      <c r="B381" s="36"/>
      <c r="C381" s="36"/>
      <c r="D381" s="31" t="s">
        <v>400</v>
      </c>
      <c r="E381" s="32">
        <v>575</v>
      </c>
      <c r="F381" s="33">
        <v>2755.2139999999999</v>
      </c>
      <c r="G381" s="34">
        <v>0</v>
      </c>
      <c r="H381" s="34">
        <v>2755.2139999999999</v>
      </c>
      <c r="I381" s="34">
        <v>26981.19427</v>
      </c>
      <c r="J381" s="34">
        <v>185.0624</v>
      </c>
      <c r="K381" s="34">
        <v>27166.256670000002</v>
      </c>
      <c r="L381" s="34">
        <v>1955.0163600000001</v>
      </c>
      <c r="M381" s="34">
        <v>287.97001</v>
      </c>
      <c r="N381" s="34">
        <v>2242.9863700000001</v>
      </c>
      <c r="O381" s="34">
        <v>32164.457039999998</v>
      </c>
      <c r="P381" s="34">
        <v>119915.96956</v>
      </c>
      <c r="Q381" s="34">
        <v>0</v>
      </c>
      <c r="R381" s="35">
        <v>119915.96956</v>
      </c>
    </row>
    <row r="382" spans="1:18">
      <c r="A382" s="36"/>
      <c r="B382" s="36"/>
      <c r="C382" s="36"/>
      <c r="D382" s="36"/>
      <c r="E382" s="37">
        <v>844</v>
      </c>
      <c r="F382" s="38">
        <v>0</v>
      </c>
      <c r="G382" s="39">
        <v>0</v>
      </c>
      <c r="H382" s="39">
        <v>0</v>
      </c>
      <c r="I382" s="39">
        <v>0</v>
      </c>
      <c r="J382" s="39">
        <v>0</v>
      </c>
      <c r="K382" s="39">
        <v>0</v>
      </c>
      <c r="L382" s="39">
        <v>88.948499999999996</v>
      </c>
      <c r="M382" s="39">
        <v>3.71387</v>
      </c>
      <c r="N382" s="39">
        <v>92.662369999999996</v>
      </c>
      <c r="O382" s="39">
        <v>92.662369999999996</v>
      </c>
      <c r="P382" s="39">
        <v>0</v>
      </c>
      <c r="Q382" s="39">
        <v>0</v>
      </c>
      <c r="R382" s="40">
        <v>0</v>
      </c>
    </row>
    <row r="383" spans="1:18">
      <c r="A383" s="36"/>
      <c r="B383" s="36"/>
      <c r="C383" s="36"/>
      <c r="D383" s="31" t="s">
        <v>401</v>
      </c>
      <c r="E383" s="32">
        <v>624</v>
      </c>
      <c r="F383" s="33">
        <v>56.681370000000001</v>
      </c>
      <c r="G383" s="34">
        <v>0</v>
      </c>
      <c r="H383" s="34">
        <v>56.681370000000001</v>
      </c>
      <c r="I383" s="34">
        <v>712.68732999999997</v>
      </c>
      <c r="J383" s="34">
        <v>0</v>
      </c>
      <c r="K383" s="34">
        <v>712.68732999999997</v>
      </c>
      <c r="L383" s="34">
        <v>10</v>
      </c>
      <c r="M383" s="34">
        <v>0</v>
      </c>
      <c r="N383" s="34">
        <v>10</v>
      </c>
      <c r="O383" s="34">
        <v>779.36869999999999</v>
      </c>
      <c r="P383" s="34">
        <v>1146.77819</v>
      </c>
      <c r="Q383" s="34">
        <v>0</v>
      </c>
      <c r="R383" s="35">
        <v>1146.77819</v>
      </c>
    </row>
    <row r="384" spans="1:18">
      <c r="A384" s="36"/>
      <c r="B384" s="36"/>
      <c r="C384" s="31" t="s">
        <v>402</v>
      </c>
      <c r="D384" s="31" t="s">
        <v>402</v>
      </c>
      <c r="E384" s="32">
        <v>169</v>
      </c>
      <c r="F384" s="33">
        <v>318.32898</v>
      </c>
      <c r="G384" s="34">
        <v>0</v>
      </c>
      <c r="H384" s="34">
        <v>318.32898</v>
      </c>
      <c r="I384" s="34">
        <v>10762.97803</v>
      </c>
      <c r="J384" s="34">
        <v>1.8420000000000002E-2</v>
      </c>
      <c r="K384" s="34">
        <v>10762.996449999999</v>
      </c>
      <c r="L384" s="34">
        <v>180.62414999999999</v>
      </c>
      <c r="M384" s="34">
        <v>0</v>
      </c>
      <c r="N384" s="34">
        <v>180.62414999999999</v>
      </c>
      <c r="O384" s="34">
        <v>11261.94958</v>
      </c>
      <c r="P384" s="34">
        <v>40409.180770000006</v>
      </c>
      <c r="Q384" s="34">
        <v>0</v>
      </c>
      <c r="R384" s="35">
        <v>40409.180770000006</v>
      </c>
    </row>
    <row r="385" spans="1:18">
      <c r="A385" s="36"/>
      <c r="B385" s="36"/>
      <c r="C385" s="31" t="s">
        <v>394</v>
      </c>
      <c r="D385" s="31" t="s">
        <v>403</v>
      </c>
      <c r="E385" s="32">
        <v>168</v>
      </c>
      <c r="F385" s="33">
        <v>3823.0298700000003</v>
      </c>
      <c r="G385" s="34">
        <v>0</v>
      </c>
      <c r="H385" s="34">
        <v>3823.0298700000003</v>
      </c>
      <c r="I385" s="34">
        <v>9856.3755500000007</v>
      </c>
      <c r="J385" s="34">
        <v>3.5505900000000001</v>
      </c>
      <c r="K385" s="34">
        <v>9859.9261400000014</v>
      </c>
      <c r="L385" s="34">
        <v>312.40208000000001</v>
      </c>
      <c r="M385" s="34">
        <v>0</v>
      </c>
      <c r="N385" s="34">
        <v>312.40208000000001</v>
      </c>
      <c r="O385" s="34">
        <v>13995.35809</v>
      </c>
      <c r="P385" s="34">
        <v>32838.171569999999</v>
      </c>
      <c r="Q385" s="34">
        <v>0</v>
      </c>
      <c r="R385" s="35">
        <v>32838.171569999999</v>
      </c>
    </row>
    <row r="386" spans="1:18">
      <c r="A386" s="36"/>
      <c r="B386" s="36"/>
      <c r="C386" s="31" t="s">
        <v>404</v>
      </c>
      <c r="D386" s="31" t="s">
        <v>184</v>
      </c>
      <c r="E386" s="32">
        <v>661</v>
      </c>
      <c r="F386" s="33">
        <v>36.660769999999999</v>
      </c>
      <c r="G386" s="34">
        <v>0</v>
      </c>
      <c r="H386" s="34">
        <v>36.660769999999999</v>
      </c>
      <c r="I386" s="34">
        <v>4869.3338600000006</v>
      </c>
      <c r="J386" s="34">
        <v>0</v>
      </c>
      <c r="K386" s="34">
        <v>4869.3338600000006</v>
      </c>
      <c r="L386" s="34">
        <v>11.55</v>
      </c>
      <c r="M386" s="34">
        <v>0</v>
      </c>
      <c r="N386" s="34">
        <v>11.55</v>
      </c>
      <c r="O386" s="34">
        <v>4917.5446300000003</v>
      </c>
      <c r="P386" s="34">
        <v>4322.0494600000002</v>
      </c>
      <c r="Q386" s="34">
        <v>0</v>
      </c>
      <c r="R386" s="35">
        <v>4322.0494600000002</v>
      </c>
    </row>
    <row r="387" spans="1:18">
      <c r="A387" s="36"/>
      <c r="B387" s="36"/>
      <c r="C387" s="36"/>
      <c r="D387" s="31" t="s">
        <v>405</v>
      </c>
      <c r="E387" s="32">
        <v>458</v>
      </c>
      <c r="F387" s="33">
        <v>874.21900000000005</v>
      </c>
      <c r="G387" s="34">
        <v>0</v>
      </c>
      <c r="H387" s="34">
        <v>874.21900000000005</v>
      </c>
      <c r="I387" s="34">
        <v>8979.3809499999988</v>
      </c>
      <c r="J387" s="34">
        <v>0.42582999999999999</v>
      </c>
      <c r="K387" s="34">
        <v>8979.806779999999</v>
      </c>
      <c r="L387" s="34">
        <v>405.32011999999997</v>
      </c>
      <c r="M387" s="34">
        <v>0</v>
      </c>
      <c r="N387" s="34">
        <v>405.32011999999997</v>
      </c>
      <c r="O387" s="34">
        <v>10259.3459</v>
      </c>
      <c r="P387" s="34">
        <v>20026.158769999998</v>
      </c>
      <c r="Q387" s="34">
        <v>0</v>
      </c>
      <c r="R387" s="35">
        <v>20026.158769999998</v>
      </c>
    </row>
    <row r="388" spans="1:18">
      <c r="A388" s="36"/>
      <c r="B388" s="36"/>
      <c r="C388" s="36"/>
      <c r="D388" s="31" t="s">
        <v>406</v>
      </c>
      <c r="E388" s="32">
        <v>840</v>
      </c>
      <c r="F388" s="33">
        <v>0.85102999999999995</v>
      </c>
      <c r="G388" s="34">
        <v>0</v>
      </c>
      <c r="H388" s="34">
        <v>0.85102999999999995</v>
      </c>
      <c r="I388" s="34">
        <v>703.35749999999996</v>
      </c>
      <c r="J388" s="34">
        <v>0.36851999999999996</v>
      </c>
      <c r="K388" s="34">
        <v>703.72602000000006</v>
      </c>
      <c r="L388" s="34">
        <v>19.123999999999999</v>
      </c>
      <c r="M388" s="34">
        <v>0</v>
      </c>
      <c r="N388" s="34">
        <v>19.123999999999999</v>
      </c>
      <c r="O388" s="34">
        <v>723.70105000000001</v>
      </c>
      <c r="P388" s="34">
        <v>2886.1297100000002</v>
      </c>
      <c r="Q388" s="34">
        <v>0</v>
      </c>
      <c r="R388" s="35">
        <v>2886.1297100000002</v>
      </c>
    </row>
    <row r="389" spans="1:18">
      <c r="A389" s="36"/>
      <c r="B389" s="36"/>
      <c r="C389" s="36"/>
      <c r="D389" s="36"/>
      <c r="E389" s="37">
        <v>842</v>
      </c>
      <c r="F389" s="38">
        <v>0</v>
      </c>
      <c r="G389" s="39">
        <v>0</v>
      </c>
      <c r="H389" s="39">
        <v>0</v>
      </c>
      <c r="I389" s="39">
        <v>17.783639999999998</v>
      </c>
      <c r="J389" s="39">
        <v>0</v>
      </c>
      <c r="K389" s="39">
        <v>17.783639999999998</v>
      </c>
      <c r="L389" s="39">
        <v>0</v>
      </c>
      <c r="M389" s="39">
        <v>0</v>
      </c>
      <c r="N389" s="39">
        <v>0</v>
      </c>
      <c r="O389" s="39">
        <v>17.783639999999998</v>
      </c>
      <c r="P389" s="39">
        <v>0</v>
      </c>
      <c r="Q389" s="39">
        <v>0</v>
      </c>
      <c r="R389" s="40">
        <v>0</v>
      </c>
    </row>
    <row r="390" spans="1:18">
      <c r="A390" s="36"/>
      <c r="B390" s="36"/>
      <c r="C390" s="31" t="s">
        <v>407</v>
      </c>
      <c r="D390" s="31" t="s">
        <v>408</v>
      </c>
      <c r="E390" s="32">
        <v>170</v>
      </c>
      <c r="F390" s="33">
        <v>2423.65805</v>
      </c>
      <c r="G390" s="34">
        <v>0</v>
      </c>
      <c r="H390" s="34">
        <v>2423.65805</v>
      </c>
      <c r="I390" s="34">
        <v>16504.801910000002</v>
      </c>
      <c r="J390" s="34">
        <v>0.62970000000000004</v>
      </c>
      <c r="K390" s="34">
        <v>16505.43161</v>
      </c>
      <c r="L390" s="34">
        <v>274.75495000000001</v>
      </c>
      <c r="M390" s="34">
        <v>0</v>
      </c>
      <c r="N390" s="34">
        <v>274.75495000000001</v>
      </c>
      <c r="O390" s="34">
        <v>19203.84461</v>
      </c>
      <c r="P390" s="34">
        <v>51062.803570000004</v>
      </c>
      <c r="Q390" s="34">
        <v>0</v>
      </c>
      <c r="R390" s="35">
        <v>51062.803570000004</v>
      </c>
    </row>
    <row r="391" spans="1:18">
      <c r="A391" s="36"/>
      <c r="B391" s="36"/>
      <c r="C391" s="31" t="s">
        <v>409</v>
      </c>
      <c r="D391" s="31" t="s">
        <v>343</v>
      </c>
      <c r="E391" s="32">
        <v>591</v>
      </c>
      <c r="F391" s="33">
        <v>2004.3445200000001</v>
      </c>
      <c r="G391" s="34">
        <v>0</v>
      </c>
      <c r="H391" s="34">
        <v>2004.3445200000001</v>
      </c>
      <c r="I391" s="34">
        <v>11896.03278</v>
      </c>
      <c r="J391" s="34">
        <v>0</v>
      </c>
      <c r="K391" s="34">
        <v>11896.03278</v>
      </c>
      <c r="L391" s="34">
        <v>196.54845</v>
      </c>
      <c r="M391" s="34">
        <v>0</v>
      </c>
      <c r="N391" s="34">
        <v>196.54845</v>
      </c>
      <c r="O391" s="34">
        <v>14096.92575</v>
      </c>
      <c r="P391" s="34">
        <v>29045.763269999999</v>
      </c>
      <c r="Q391" s="34">
        <v>0</v>
      </c>
      <c r="R391" s="35">
        <v>29045.763269999999</v>
      </c>
    </row>
    <row r="392" spans="1:18">
      <c r="A392" s="36"/>
      <c r="B392" s="31" t="s">
        <v>410</v>
      </c>
      <c r="C392" s="31" t="s">
        <v>411</v>
      </c>
      <c r="D392" s="31" t="s">
        <v>412</v>
      </c>
      <c r="E392" s="32">
        <v>313</v>
      </c>
      <c r="F392" s="33">
        <v>12679.37329</v>
      </c>
      <c r="G392" s="34">
        <v>0</v>
      </c>
      <c r="H392" s="34">
        <v>12679.37329</v>
      </c>
      <c r="I392" s="34">
        <v>9281.5776999999998</v>
      </c>
      <c r="J392" s="34">
        <v>59.787889999999997</v>
      </c>
      <c r="K392" s="34">
        <v>9341.3655899999994</v>
      </c>
      <c r="L392" s="34">
        <v>262.08116999999999</v>
      </c>
      <c r="M392" s="34">
        <v>0</v>
      </c>
      <c r="N392" s="34">
        <v>262.08116999999999</v>
      </c>
      <c r="O392" s="34">
        <v>22282.820050000002</v>
      </c>
      <c r="P392" s="34">
        <v>4397.7482800000007</v>
      </c>
      <c r="Q392" s="34">
        <v>0</v>
      </c>
      <c r="R392" s="35">
        <v>4397.7482800000007</v>
      </c>
    </row>
    <row r="393" spans="1:18">
      <c r="A393" s="36"/>
      <c r="B393" s="36"/>
      <c r="C393" s="36"/>
      <c r="D393" s="31" t="s">
        <v>413</v>
      </c>
      <c r="E393" s="32">
        <v>596</v>
      </c>
      <c r="F393" s="33">
        <v>598.32932999999991</v>
      </c>
      <c r="G393" s="34">
        <v>0</v>
      </c>
      <c r="H393" s="34">
        <v>598.32932999999991</v>
      </c>
      <c r="I393" s="34">
        <v>3288.3980000000001</v>
      </c>
      <c r="J393" s="34">
        <v>1.1641900000000001</v>
      </c>
      <c r="K393" s="34">
        <v>3289.5621900000001</v>
      </c>
      <c r="L393" s="34">
        <v>152.24829</v>
      </c>
      <c r="M393" s="34">
        <v>0</v>
      </c>
      <c r="N393" s="34">
        <v>152.24829</v>
      </c>
      <c r="O393" s="34">
        <v>4040.1398100000001</v>
      </c>
      <c r="P393" s="34">
        <v>1146.1668300000001</v>
      </c>
      <c r="Q393" s="34">
        <v>0</v>
      </c>
      <c r="R393" s="35">
        <v>1146.1668300000001</v>
      </c>
    </row>
    <row r="394" spans="1:18">
      <c r="A394" s="36"/>
      <c r="B394" s="36"/>
      <c r="C394" s="31" t="s">
        <v>414</v>
      </c>
      <c r="D394" s="31" t="s">
        <v>414</v>
      </c>
      <c r="E394" s="32">
        <v>312</v>
      </c>
      <c r="F394" s="33">
        <v>34463.176490000005</v>
      </c>
      <c r="G394" s="34">
        <v>0</v>
      </c>
      <c r="H394" s="34">
        <v>34463.176490000005</v>
      </c>
      <c r="I394" s="34">
        <v>83258.828549999991</v>
      </c>
      <c r="J394" s="34">
        <v>815.70906000000002</v>
      </c>
      <c r="K394" s="34">
        <v>84074.537609999999</v>
      </c>
      <c r="L394" s="34">
        <v>13558.41157</v>
      </c>
      <c r="M394" s="34">
        <v>452.02819</v>
      </c>
      <c r="N394" s="34">
        <v>14010.439759999999</v>
      </c>
      <c r="O394" s="34">
        <v>132548.15385999999</v>
      </c>
      <c r="P394" s="34">
        <v>57894.428540000001</v>
      </c>
      <c r="Q394" s="34">
        <v>0</v>
      </c>
      <c r="R394" s="35">
        <v>57894.428540000001</v>
      </c>
    </row>
    <row r="395" spans="1:18">
      <c r="A395" s="36"/>
      <c r="B395" s="36"/>
      <c r="C395" s="36"/>
      <c r="D395" s="31" t="s">
        <v>415</v>
      </c>
      <c r="E395" s="32">
        <v>730</v>
      </c>
      <c r="F395" s="33">
        <v>0</v>
      </c>
      <c r="G395" s="34">
        <v>0</v>
      </c>
      <c r="H395" s="34">
        <v>0</v>
      </c>
      <c r="I395" s="34">
        <v>0</v>
      </c>
      <c r="J395" s="34">
        <v>0</v>
      </c>
      <c r="K395" s="34">
        <v>0</v>
      </c>
      <c r="L395" s="34">
        <v>0</v>
      </c>
      <c r="M395" s="34">
        <v>0</v>
      </c>
      <c r="N395" s="34">
        <v>0</v>
      </c>
      <c r="O395" s="34">
        <v>0</v>
      </c>
      <c r="P395" s="34">
        <v>0</v>
      </c>
      <c r="Q395" s="34">
        <v>0</v>
      </c>
      <c r="R395" s="35">
        <v>0</v>
      </c>
    </row>
    <row r="396" spans="1:18">
      <c r="A396" s="36"/>
      <c r="B396" s="36"/>
      <c r="C396" s="31" t="s">
        <v>416</v>
      </c>
      <c r="D396" s="31" t="s">
        <v>416</v>
      </c>
      <c r="E396" s="32">
        <v>666</v>
      </c>
      <c r="F396" s="33">
        <v>1773.71848</v>
      </c>
      <c r="G396" s="34">
        <v>0</v>
      </c>
      <c r="H396" s="34">
        <v>1773.71848</v>
      </c>
      <c r="I396" s="34">
        <v>5481.7130999999999</v>
      </c>
      <c r="J396" s="34">
        <v>2.3826300000000002</v>
      </c>
      <c r="K396" s="34">
        <v>5484.09573</v>
      </c>
      <c r="L396" s="34">
        <v>119.13117</v>
      </c>
      <c r="M396" s="34">
        <v>0</v>
      </c>
      <c r="N396" s="34">
        <v>119.13117</v>
      </c>
      <c r="O396" s="34">
        <v>7376.9453800000001</v>
      </c>
      <c r="P396" s="34">
        <v>2643.2711400000003</v>
      </c>
      <c r="Q396" s="34">
        <v>0</v>
      </c>
      <c r="R396" s="35">
        <v>2643.2711400000003</v>
      </c>
    </row>
    <row r="397" spans="1:18">
      <c r="A397" s="36"/>
      <c r="B397" s="31" t="s">
        <v>417</v>
      </c>
      <c r="C397" s="31" t="s">
        <v>418</v>
      </c>
      <c r="D397" s="31" t="s">
        <v>419</v>
      </c>
      <c r="E397" s="32">
        <v>340</v>
      </c>
      <c r="F397" s="33">
        <v>1897.37817</v>
      </c>
      <c r="G397" s="34">
        <v>0</v>
      </c>
      <c r="H397" s="34">
        <v>1897.37817</v>
      </c>
      <c r="I397" s="34">
        <v>9528.1387400000003</v>
      </c>
      <c r="J397" s="34">
        <v>60.926310000000001</v>
      </c>
      <c r="K397" s="34">
        <v>9589.0650500000011</v>
      </c>
      <c r="L397" s="34">
        <v>324.72899000000001</v>
      </c>
      <c r="M397" s="34">
        <v>0</v>
      </c>
      <c r="N397" s="34">
        <v>324.72899000000001</v>
      </c>
      <c r="O397" s="34">
        <v>11811.172210000001</v>
      </c>
      <c r="P397" s="34">
        <v>3185.44659</v>
      </c>
      <c r="Q397" s="34">
        <v>0</v>
      </c>
      <c r="R397" s="35">
        <v>3185.44659</v>
      </c>
    </row>
    <row r="398" spans="1:18">
      <c r="A398" s="36"/>
      <c r="B398" s="36"/>
      <c r="C398" s="36"/>
      <c r="D398" s="31" t="s">
        <v>420</v>
      </c>
      <c r="E398" s="32">
        <v>611</v>
      </c>
      <c r="F398" s="33">
        <v>338.24396000000002</v>
      </c>
      <c r="G398" s="34">
        <v>0</v>
      </c>
      <c r="H398" s="34">
        <v>338.24396000000002</v>
      </c>
      <c r="I398" s="34">
        <v>542.08308999999997</v>
      </c>
      <c r="J398" s="34">
        <v>0</v>
      </c>
      <c r="K398" s="34">
        <v>542.08308999999997</v>
      </c>
      <c r="L398" s="34">
        <v>3.8763800000000002</v>
      </c>
      <c r="M398" s="34">
        <v>0</v>
      </c>
      <c r="N398" s="34">
        <v>3.8763800000000002</v>
      </c>
      <c r="O398" s="34">
        <v>884.20343000000003</v>
      </c>
      <c r="P398" s="34">
        <v>5.8750499999999999</v>
      </c>
      <c r="Q398" s="34">
        <v>0</v>
      </c>
      <c r="R398" s="35">
        <v>5.8750499999999999</v>
      </c>
    </row>
    <row r="399" spans="1:18">
      <c r="A399" s="36"/>
      <c r="B399" s="36"/>
      <c r="C399" s="36"/>
      <c r="D399" s="31" t="s">
        <v>421</v>
      </c>
      <c r="E399" s="32">
        <v>728</v>
      </c>
      <c r="F399" s="33">
        <v>834.46665000000007</v>
      </c>
      <c r="G399" s="34">
        <v>0</v>
      </c>
      <c r="H399" s="34">
        <v>834.46665000000007</v>
      </c>
      <c r="I399" s="34">
        <v>3134.9129400000002</v>
      </c>
      <c r="J399" s="34">
        <v>0</v>
      </c>
      <c r="K399" s="34">
        <v>3134.9129400000002</v>
      </c>
      <c r="L399" s="34">
        <v>125.21735000000001</v>
      </c>
      <c r="M399" s="34">
        <v>90.435910000000007</v>
      </c>
      <c r="N399" s="34">
        <v>215.65326000000002</v>
      </c>
      <c r="O399" s="34">
        <v>4185.0328500000005</v>
      </c>
      <c r="P399" s="34">
        <v>1687.9846</v>
      </c>
      <c r="Q399" s="34">
        <v>0</v>
      </c>
      <c r="R399" s="35">
        <v>1687.9846</v>
      </c>
    </row>
    <row r="400" spans="1:18">
      <c r="A400" s="36"/>
      <c r="B400" s="36"/>
      <c r="C400" s="31" t="s">
        <v>422</v>
      </c>
      <c r="D400" s="31" t="s">
        <v>422</v>
      </c>
      <c r="E400" s="32">
        <v>342</v>
      </c>
      <c r="F400" s="33">
        <v>17795.203410000002</v>
      </c>
      <c r="G400" s="34">
        <v>0</v>
      </c>
      <c r="H400" s="34">
        <v>17795.203410000002</v>
      </c>
      <c r="I400" s="34">
        <v>27606.75461</v>
      </c>
      <c r="J400" s="34">
        <v>523.45760999999993</v>
      </c>
      <c r="K400" s="34">
        <v>28130.212219999998</v>
      </c>
      <c r="L400" s="34">
        <v>14038.24418</v>
      </c>
      <c r="M400" s="34">
        <v>1173.7343600000002</v>
      </c>
      <c r="N400" s="34">
        <v>15211.978539999998</v>
      </c>
      <c r="O400" s="34">
        <v>61137.39417</v>
      </c>
      <c r="P400" s="34">
        <v>29004.140090000001</v>
      </c>
      <c r="Q400" s="34">
        <v>0</v>
      </c>
      <c r="R400" s="35">
        <v>29004.140090000001</v>
      </c>
    </row>
    <row r="401" spans="1:18">
      <c r="A401" s="36"/>
      <c r="B401" s="36"/>
      <c r="C401" s="31" t="s">
        <v>423</v>
      </c>
      <c r="D401" s="31" t="s">
        <v>417</v>
      </c>
      <c r="E401" s="32">
        <v>338</v>
      </c>
      <c r="F401" s="33">
        <v>35605.063099999999</v>
      </c>
      <c r="G401" s="34">
        <v>14.026069999999999</v>
      </c>
      <c r="H401" s="34">
        <v>35619.089169999999</v>
      </c>
      <c r="I401" s="34">
        <v>120612.04882</v>
      </c>
      <c r="J401" s="34">
        <v>723.90562</v>
      </c>
      <c r="K401" s="34">
        <v>121335.95444</v>
      </c>
      <c r="L401" s="34">
        <v>13402.134810000001</v>
      </c>
      <c r="M401" s="34">
        <v>2406.2299900000003</v>
      </c>
      <c r="N401" s="34">
        <v>15808.364800000001</v>
      </c>
      <c r="O401" s="34">
        <v>172763.40841</v>
      </c>
      <c r="P401" s="34">
        <v>54825.578659999999</v>
      </c>
      <c r="Q401" s="34">
        <v>0</v>
      </c>
      <c r="R401" s="35">
        <v>54825.578659999999</v>
      </c>
    </row>
    <row r="402" spans="1:18">
      <c r="A402" s="36"/>
      <c r="B402" s="36"/>
      <c r="C402" s="36"/>
      <c r="D402" s="36"/>
      <c r="E402" s="37">
        <v>847</v>
      </c>
      <c r="F402" s="38">
        <v>0.96399999999999997</v>
      </c>
      <c r="G402" s="39">
        <v>0</v>
      </c>
      <c r="H402" s="39">
        <v>0.96399999999999997</v>
      </c>
      <c r="I402" s="39">
        <v>0</v>
      </c>
      <c r="J402" s="39">
        <v>0</v>
      </c>
      <c r="K402" s="39">
        <v>0</v>
      </c>
      <c r="L402" s="39">
        <v>604.17985999999996</v>
      </c>
      <c r="M402" s="39">
        <v>31.602900000000002</v>
      </c>
      <c r="N402" s="39">
        <v>635.78276000000005</v>
      </c>
      <c r="O402" s="39">
        <v>636.74675999999999</v>
      </c>
      <c r="P402" s="39">
        <v>0</v>
      </c>
      <c r="Q402" s="39">
        <v>0</v>
      </c>
      <c r="R402" s="40">
        <v>0</v>
      </c>
    </row>
    <row r="403" spans="1:18">
      <c r="A403" s="36"/>
      <c r="B403" s="36"/>
      <c r="C403" s="36"/>
      <c r="D403" s="31" t="s">
        <v>424</v>
      </c>
      <c r="E403" s="32">
        <v>623</v>
      </c>
      <c r="F403" s="33">
        <v>70.941820000000007</v>
      </c>
      <c r="G403" s="34">
        <v>0</v>
      </c>
      <c r="H403" s="34">
        <v>70.941820000000007</v>
      </c>
      <c r="I403" s="34">
        <v>1876.8734399999998</v>
      </c>
      <c r="J403" s="34">
        <v>0</v>
      </c>
      <c r="K403" s="34">
        <v>1876.8734399999998</v>
      </c>
      <c r="L403" s="34">
        <v>23.211029999999997</v>
      </c>
      <c r="M403" s="34">
        <v>0</v>
      </c>
      <c r="N403" s="34">
        <v>23.211029999999997</v>
      </c>
      <c r="O403" s="34">
        <v>1971.02629</v>
      </c>
      <c r="P403" s="34">
        <v>1567.0056399999999</v>
      </c>
      <c r="Q403" s="34">
        <v>0</v>
      </c>
      <c r="R403" s="35">
        <v>1567.0056399999999</v>
      </c>
    </row>
    <row r="404" spans="1:18">
      <c r="A404" s="36"/>
      <c r="B404" s="36"/>
      <c r="C404" s="36"/>
      <c r="D404" s="31" t="s">
        <v>425</v>
      </c>
      <c r="E404" s="32">
        <v>339</v>
      </c>
      <c r="F404" s="33">
        <v>1633.6604</v>
      </c>
      <c r="G404" s="34">
        <v>0</v>
      </c>
      <c r="H404" s="34">
        <v>1633.6604</v>
      </c>
      <c r="I404" s="34">
        <v>17527.767530000001</v>
      </c>
      <c r="J404" s="34">
        <v>33.34393</v>
      </c>
      <c r="K404" s="34">
        <v>17561.11146</v>
      </c>
      <c r="L404" s="34">
        <v>149.17444</v>
      </c>
      <c r="M404" s="34">
        <v>0</v>
      </c>
      <c r="N404" s="34">
        <v>149.17444</v>
      </c>
      <c r="O404" s="34">
        <v>19343.9463</v>
      </c>
      <c r="P404" s="34">
        <v>2441.2361000000001</v>
      </c>
      <c r="Q404" s="34">
        <v>0</v>
      </c>
      <c r="R404" s="35">
        <v>2441.2361000000001</v>
      </c>
    </row>
    <row r="405" spans="1:18">
      <c r="A405" s="36"/>
      <c r="B405" s="31" t="s">
        <v>426</v>
      </c>
      <c r="C405" s="31" t="s">
        <v>427</v>
      </c>
      <c r="D405" s="31" t="s">
        <v>427</v>
      </c>
      <c r="E405" s="32">
        <v>276</v>
      </c>
      <c r="F405" s="33">
        <v>3715.40708</v>
      </c>
      <c r="G405" s="34">
        <v>0</v>
      </c>
      <c r="H405" s="34">
        <v>3715.40708</v>
      </c>
      <c r="I405" s="34">
        <v>12740.511480000001</v>
      </c>
      <c r="J405" s="34">
        <v>104.40052</v>
      </c>
      <c r="K405" s="34">
        <v>12844.912</v>
      </c>
      <c r="L405" s="34">
        <v>1422.8958700000001</v>
      </c>
      <c r="M405" s="34">
        <v>50.39743</v>
      </c>
      <c r="N405" s="34">
        <v>1473.2933</v>
      </c>
      <c r="O405" s="34">
        <v>18033.612379999999</v>
      </c>
      <c r="P405" s="34">
        <v>9499.4310299999997</v>
      </c>
      <c r="Q405" s="34">
        <v>0</v>
      </c>
      <c r="R405" s="35">
        <v>9499.4310299999997</v>
      </c>
    </row>
    <row r="406" spans="1:18">
      <c r="A406" s="36"/>
      <c r="B406" s="36"/>
      <c r="C406" s="36"/>
      <c r="D406" s="31" t="s">
        <v>428</v>
      </c>
      <c r="E406" s="32">
        <v>562</v>
      </c>
      <c r="F406" s="33">
        <v>242.80291</v>
      </c>
      <c r="G406" s="34">
        <v>0</v>
      </c>
      <c r="H406" s="34">
        <v>242.80291</v>
      </c>
      <c r="I406" s="34">
        <v>4504.2510999999995</v>
      </c>
      <c r="J406" s="34">
        <v>0</v>
      </c>
      <c r="K406" s="34">
        <v>4504.2510999999995</v>
      </c>
      <c r="L406" s="34">
        <v>39.645360000000004</v>
      </c>
      <c r="M406" s="34">
        <v>0</v>
      </c>
      <c r="N406" s="34">
        <v>39.645360000000004</v>
      </c>
      <c r="O406" s="34">
        <v>4786.6993700000003</v>
      </c>
      <c r="P406" s="34">
        <v>2939.1429900000003</v>
      </c>
      <c r="Q406" s="34">
        <v>0</v>
      </c>
      <c r="R406" s="35">
        <v>2939.1429900000003</v>
      </c>
    </row>
    <row r="407" spans="1:18">
      <c r="A407" s="36"/>
      <c r="B407" s="36"/>
      <c r="C407" s="36"/>
      <c r="D407" s="31" t="s">
        <v>429</v>
      </c>
      <c r="E407" s="32">
        <v>278</v>
      </c>
      <c r="F407" s="33">
        <v>3295.6346800000001</v>
      </c>
      <c r="G407" s="34">
        <v>0</v>
      </c>
      <c r="H407" s="34">
        <v>3295.6346800000001</v>
      </c>
      <c r="I407" s="34">
        <v>8642.5867799999996</v>
      </c>
      <c r="J407" s="34">
        <v>0.19128000000000001</v>
      </c>
      <c r="K407" s="34">
        <v>8642.7780600000006</v>
      </c>
      <c r="L407" s="34">
        <v>128.46485999999999</v>
      </c>
      <c r="M407" s="34">
        <v>0</v>
      </c>
      <c r="N407" s="34">
        <v>128.46485999999999</v>
      </c>
      <c r="O407" s="34">
        <v>12066.8776</v>
      </c>
      <c r="P407" s="34">
        <v>10116.44217</v>
      </c>
      <c r="Q407" s="34">
        <v>0</v>
      </c>
      <c r="R407" s="35">
        <v>10116.44217</v>
      </c>
    </row>
    <row r="408" spans="1:18">
      <c r="A408" s="36"/>
      <c r="B408" s="36"/>
      <c r="C408" s="36"/>
      <c r="D408" s="31" t="s">
        <v>430</v>
      </c>
      <c r="E408" s="32">
        <v>277</v>
      </c>
      <c r="F408" s="33">
        <v>1306.7765400000001</v>
      </c>
      <c r="G408" s="34">
        <v>0</v>
      </c>
      <c r="H408" s="34">
        <v>1306.7765400000001</v>
      </c>
      <c r="I408" s="34">
        <v>13835.621359999999</v>
      </c>
      <c r="J408" s="34">
        <v>82.148699999999991</v>
      </c>
      <c r="K408" s="34">
        <v>13917.770060000001</v>
      </c>
      <c r="L408" s="34">
        <v>231.43583999999998</v>
      </c>
      <c r="M408" s="34">
        <v>0.35349999999999998</v>
      </c>
      <c r="N408" s="34">
        <v>231.78934000000001</v>
      </c>
      <c r="O408" s="34">
        <v>15456.335939999999</v>
      </c>
      <c r="P408" s="34">
        <v>5341.8312300000007</v>
      </c>
      <c r="Q408" s="34">
        <v>0</v>
      </c>
      <c r="R408" s="35">
        <v>5341.8312300000007</v>
      </c>
    </row>
    <row r="409" spans="1:18">
      <c r="A409" s="36"/>
      <c r="B409" s="36"/>
      <c r="C409" s="36"/>
      <c r="D409" s="31" t="s">
        <v>431</v>
      </c>
      <c r="E409" s="32">
        <v>620</v>
      </c>
      <c r="F409" s="33">
        <v>212.70585999999997</v>
      </c>
      <c r="G409" s="34">
        <v>0</v>
      </c>
      <c r="H409" s="34">
        <v>212.70585999999997</v>
      </c>
      <c r="I409" s="34">
        <v>3703.7535200000002</v>
      </c>
      <c r="J409" s="34">
        <v>0</v>
      </c>
      <c r="K409" s="34">
        <v>3703.7535200000002</v>
      </c>
      <c r="L409" s="34">
        <v>27.670930000000002</v>
      </c>
      <c r="M409" s="34">
        <v>0</v>
      </c>
      <c r="N409" s="34">
        <v>27.670930000000002</v>
      </c>
      <c r="O409" s="34">
        <v>3944.13031</v>
      </c>
      <c r="P409" s="34">
        <v>1932.54414</v>
      </c>
      <c r="Q409" s="34">
        <v>0</v>
      </c>
      <c r="R409" s="35">
        <v>1932.54414</v>
      </c>
    </row>
    <row r="410" spans="1:18">
      <c r="A410" s="36"/>
      <c r="B410" s="36"/>
      <c r="C410" s="36"/>
      <c r="D410" s="31" t="s">
        <v>432</v>
      </c>
      <c r="E410" s="32">
        <v>800</v>
      </c>
      <c r="F410" s="33">
        <v>0</v>
      </c>
      <c r="G410" s="34">
        <v>0</v>
      </c>
      <c r="H410" s="34">
        <v>0</v>
      </c>
      <c r="I410" s="34">
        <v>0</v>
      </c>
      <c r="J410" s="34">
        <v>0</v>
      </c>
      <c r="K410" s="34">
        <v>0</v>
      </c>
      <c r="L410" s="34">
        <v>163.89247</v>
      </c>
      <c r="M410" s="34">
        <v>0</v>
      </c>
      <c r="N410" s="34">
        <v>163.89247</v>
      </c>
      <c r="O410" s="34">
        <v>163.89247</v>
      </c>
      <c r="P410" s="34">
        <v>0</v>
      </c>
      <c r="Q410" s="34">
        <v>0</v>
      </c>
      <c r="R410" s="35">
        <v>0</v>
      </c>
    </row>
    <row r="411" spans="1:18">
      <c r="A411" s="36"/>
      <c r="B411" s="36"/>
      <c r="C411" s="31" t="s">
        <v>426</v>
      </c>
      <c r="D411" s="31" t="s">
        <v>433</v>
      </c>
      <c r="E411" s="32">
        <v>273</v>
      </c>
      <c r="F411" s="33">
        <v>59399.557540000002</v>
      </c>
      <c r="G411" s="34">
        <v>8.2769200000000005</v>
      </c>
      <c r="H411" s="34">
        <v>59407.834459999998</v>
      </c>
      <c r="I411" s="34">
        <v>119326.05423000001</v>
      </c>
      <c r="J411" s="34">
        <v>369.31621000000001</v>
      </c>
      <c r="K411" s="34">
        <v>119695.37044</v>
      </c>
      <c r="L411" s="34">
        <v>22243.678510000002</v>
      </c>
      <c r="M411" s="34">
        <v>939.90096999999992</v>
      </c>
      <c r="N411" s="34">
        <v>23183.57948</v>
      </c>
      <c r="O411" s="34">
        <v>202286.78438</v>
      </c>
      <c r="P411" s="34">
        <v>36099.86735</v>
      </c>
      <c r="Q411" s="34">
        <v>0</v>
      </c>
      <c r="R411" s="35">
        <v>36099.86735</v>
      </c>
    </row>
    <row r="412" spans="1:18">
      <c r="A412" s="36"/>
      <c r="B412" s="36"/>
      <c r="C412" s="36"/>
      <c r="D412" s="31" t="s">
        <v>223</v>
      </c>
      <c r="E412" s="32">
        <v>487</v>
      </c>
      <c r="F412" s="33">
        <v>516.75474999999994</v>
      </c>
      <c r="G412" s="34">
        <v>0</v>
      </c>
      <c r="H412" s="34">
        <v>516.75474999999994</v>
      </c>
      <c r="I412" s="34">
        <v>3980.8638999999998</v>
      </c>
      <c r="J412" s="34">
        <v>0.39023000000000002</v>
      </c>
      <c r="K412" s="34">
        <v>3981.2541299999998</v>
      </c>
      <c r="L412" s="34">
        <v>153.20310000000001</v>
      </c>
      <c r="M412" s="34">
        <v>0</v>
      </c>
      <c r="N412" s="34">
        <v>153.20310000000001</v>
      </c>
      <c r="O412" s="34">
        <v>4651.21198</v>
      </c>
      <c r="P412" s="34">
        <v>2155.9492099999998</v>
      </c>
      <c r="Q412" s="34">
        <v>0</v>
      </c>
      <c r="R412" s="35">
        <v>2155.9492099999998</v>
      </c>
    </row>
    <row r="413" spans="1:18">
      <c r="A413" s="36"/>
      <c r="B413" s="36"/>
      <c r="C413" s="36"/>
      <c r="D413" s="31" t="s">
        <v>434</v>
      </c>
      <c r="E413" s="32">
        <v>640</v>
      </c>
      <c r="F413" s="33">
        <v>198.84245000000001</v>
      </c>
      <c r="G413" s="34">
        <v>0</v>
      </c>
      <c r="H413" s="34">
        <v>198.84245000000001</v>
      </c>
      <c r="I413" s="34">
        <v>1515.6317300000001</v>
      </c>
      <c r="J413" s="34">
        <v>0</v>
      </c>
      <c r="K413" s="34">
        <v>1515.6317300000001</v>
      </c>
      <c r="L413" s="34">
        <v>30.577639999999999</v>
      </c>
      <c r="M413" s="34">
        <v>0</v>
      </c>
      <c r="N413" s="34">
        <v>30.577639999999999</v>
      </c>
      <c r="O413" s="34">
        <v>1745.0518200000001</v>
      </c>
      <c r="P413" s="34">
        <v>832.69260999999995</v>
      </c>
      <c r="Q413" s="34">
        <v>0</v>
      </c>
      <c r="R413" s="35">
        <v>832.69260999999995</v>
      </c>
    </row>
    <row r="414" spans="1:18">
      <c r="A414" s="36"/>
      <c r="B414" s="36"/>
      <c r="C414" s="36"/>
      <c r="D414" s="31" t="s">
        <v>435</v>
      </c>
      <c r="E414" s="32">
        <v>269</v>
      </c>
      <c r="F414" s="33">
        <v>424.01334000000003</v>
      </c>
      <c r="G414" s="34">
        <v>0</v>
      </c>
      <c r="H414" s="34">
        <v>424.01334000000003</v>
      </c>
      <c r="I414" s="34">
        <v>5638.2775899999997</v>
      </c>
      <c r="J414" s="34">
        <v>65.746229999999997</v>
      </c>
      <c r="K414" s="34">
        <v>5704.0238200000003</v>
      </c>
      <c r="L414" s="34">
        <v>207.26714000000001</v>
      </c>
      <c r="M414" s="34">
        <v>0</v>
      </c>
      <c r="N414" s="34">
        <v>207.26714000000001</v>
      </c>
      <c r="O414" s="34">
        <v>6335.3042999999998</v>
      </c>
      <c r="P414" s="34">
        <v>3211.6043500000001</v>
      </c>
      <c r="Q414" s="34">
        <v>0</v>
      </c>
      <c r="R414" s="35">
        <v>3211.6043500000001</v>
      </c>
    </row>
    <row r="415" spans="1:18">
      <c r="A415" s="36"/>
      <c r="B415" s="36"/>
      <c r="C415" s="36"/>
      <c r="D415" s="31" t="s">
        <v>436</v>
      </c>
      <c r="E415" s="32">
        <v>639</v>
      </c>
      <c r="F415" s="33">
        <v>514.88334999999995</v>
      </c>
      <c r="G415" s="34">
        <v>0</v>
      </c>
      <c r="H415" s="34">
        <v>514.88334999999995</v>
      </c>
      <c r="I415" s="34">
        <v>1721.00144</v>
      </c>
      <c r="J415" s="34">
        <v>0</v>
      </c>
      <c r="K415" s="34">
        <v>1721.00144</v>
      </c>
      <c r="L415" s="34">
        <v>66.699520000000007</v>
      </c>
      <c r="M415" s="34">
        <v>0</v>
      </c>
      <c r="N415" s="34">
        <v>66.699520000000007</v>
      </c>
      <c r="O415" s="34">
        <v>2302.5843100000002</v>
      </c>
      <c r="P415" s="34">
        <v>1017.50739</v>
      </c>
      <c r="Q415" s="34">
        <v>0</v>
      </c>
      <c r="R415" s="35">
        <v>1017.50739</v>
      </c>
    </row>
    <row r="416" spans="1:18">
      <c r="A416" s="36"/>
      <c r="B416" s="36"/>
      <c r="C416" s="31" t="s">
        <v>437</v>
      </c>
      <c r="D416" s="31" t="s">
        <v>438</v>
      </c>
      <c r="E416" s="32">
        <v>274</v>
      </c>
      <c r="F416" s="33">
        <v>1156.63175</v>
      </c>
      <c r="G416" s="34">
        <v>0</v>
      </c>
      <c r="H416" s="34">
        <v>1156.63175</v>
      </c>
      <c r="I416" s="34">
        <v>8354.6651299999994</v>
      </c>
      <c r="J416" s="34">
        <v>62.697830000000003</v>
      </c>
      <c r="K416" s="34">
        <v>8417.3629600000004</v>
      </c>
      <c r="L416" s="34">
        <v>940.05104000000006</v>
      </c>
      <c r="M416" s="34">
        <v>136.0975</v>
      </c>
      <c r="N416" s="34">
        <v>1076.1485400000001</v>
      </c>
      <c r="O416" s="34">
        <v>10650.143249999999</v>
      </c>
      <c r="P416" s="34">
        <v>6761.5204599999997</v>
      </c>
      <c r="Q416" s="34">
        <v>0</v>
      </c>
      <c r="R416" s="35">
        <v>6761.5204599999997</v>
      </c>
    </row>
    <row r="417" spans="1:18">
      <c r="A417" s="36"/>
      <c r="B417" s="31" t="s">
        <v>439</v>
      </c>
      <c r="C417" s="31" t="s">
        <v>440</v>
      </c>
      <c r="D417" s="31" t="s">
        <v>440</v>
      </c>
      <c r="E417" s="32">
        <v>71</v>
      </c>
      <c r="F417" s="33">
        <v>1219.0528100000001</v>
      </c>
      <c r="G417" s="34">
        <v>0</v>
      </c>
      <c r="H417" s="34">
        <v>1219.0528100000001</v>
      </c>
      <c r="I417" s="34">
        <v>6620.5379899999998</v>
      </c>
      <c r="J417" s="34">
        <v>0.9789500000000001</v>
      </c>
      <c r="K417" s="34">
        <v>6621.5169400000004</v>
      </c>
      <c r="L417" s="34">
        <v>480.37114000000003</v>
      </c>
      <c r="M417" s="34">
        <v>0</v>
      </c>
      <c r="N417" s="34">
        <v>480.37114000000003</v>
      </c>
      <c r="O417" s="34">
        <v>8320.9408899999999</v>
      </c>
      <c r="P417" s="34">
        <v>8530.90949</v>
      </c>
      <c r="Q417" s="34">
        <v>0</v>
      </c>
      <c r="R417" s="35">
        <v>8530.90949</v>
      </c>
    </row>
    <row r="418" spans="1:18">
      <c r="A418" s="36"/>
      <c r="B418" s="36"/>
      <c r="C418" s="36"/>
      <c r="D418" s="31" t="s">
        <v>441</v>
      </c>
      <c r="E418" s="32">
        <v>436</v>
      </c>
      <c r="F418" s="33">
        <v>413.63396999999998</v>
      </c>
      <c r="G418" s="34">
        <v>0</v>
      </c>
      <c r="H418" s="34">
        <v>413.63396999999998</v>
      </c>
      <c r="I418" s="34">
        <v>3531.5999200000001</v>
      </c>
      <c r="J418" s="34">
        <v>0.17812999999999998</v>
      </c>
      <c r="K418" s="34">
        <v>3531.7780499999999</v>
      </c>
      <c r="L418" s="34">
        <v>132.53670000000002</v>
      </c>
      <c r="M418" s="34">
        <v>0</v>
      </c>
      <c r="N418" s="34">
        <v>132.53670000000002</v>
      </c>
      <c r="O418" s="34">
        <v>4077.9487200000003</v>
      </c>
      <c r="P418" s="34">
        <v>3257.9230400000001</v>
      </c>
      <c r="Q418" s="34">
        <v>0</v>
      </c>
      <c r="R418" s="35">
        <v>3257.9230400000001</v>
      </c>
    </row>
    <row r="419" spans="1:18">
      <c r="A419" s="36"/>
      <c r="B419" s="36"/>
      <c r="C419" s="36"/>
      <c r="D419" s="31" t="s">
        <v>442</v>
      </c>
      <c r="E419" s="32">
        <v>73</v>
      </c>
      <c r="F419" s="33">
        <v>648.27721999999994</v>
      </c>
      <c r="G419" s="34">
        <v>0</v>
      </c>
      <c r="H419" s="34">
        <v>648.27721999999994</v>
      </c>
      <c r="I419" s="34">
        <v>1507.22117</v>
      </c>
      <c r="J419" s="34">
        <v>0</v>
      </c>
      <c r="K419" s="34">
        <v>1507.22117</v>
      </c>
      <c r="L419" s="34">
        <v>35.92651</v>
      </c>
      <c r="M419" s="34">
        <v>0</v>
      </c>
      <c r="N419" s="34">
        <v>35.92651</v>
      </c>
      <c r="O419" s="34">
        <v>2191.4249</v>
      </c>
      <c r="P419" s="34">
        <v>3309.9674599999998</v>
      </c>
      <c r="Q419" s="34">
        <v>0</v>
      </c>
      <c r="R419" s="35">
        <v>3309.9674599999998</v>
      </c>
    </row>
    <row r="420" spans="1:18">
      <c r="A420" s="36"/>
      <c r="B420" s="36"/>
      <c r="C420" s="36"/>
      <c r="D420" s="31" t="s">
        <v>443</v>
      </c>
      <c r="E420" s="32">
        <v>72</v>
      </c>
      <c r="F420" s="33">
        <v>186.41882000000001</v>
      </c>
      <c r="G420" s="34">
        <v>0</v>
      </c>
      <c r="H420" s="34">
        <v>186.41882000000001</v>
      </c>
      <c r="I420" s="34">
        <v>2037.6454099999999</v>
      </c>
      <c r="J420" s="34">
        <v>0.24825999999999998</v>
      </c>
      <c r="K420" s="34">
        <v>2037.8936699999999</v>
      </c>
      <c r="L420" s="34">
        <v>52.166249999999998</v>
      </c>
      <c r="M420" s="34">
        <v>0</v>
      </c>
      <c r="N420" s="34">
        <v>52.166249999999998</v>
      </c>
      <c r="O420" s="34">
        <v>2276.47874</v>
      </c>
      <c r="P420" s="34">
        <v>2730.7054500000004</v>
      </c>
      <c r="Q420" s="34">
        <v>0</v>
      </c>
      <c r="R420" s="35">
        <v>2730.7054500000004</v>
      </c>
    </row>
    <row r="421" spans="1:18">
      <c r="A421" s="36"/>
      <c r="B421" s="36"/>
      <c r="C421" s="36"/>
      <c r="D421" s="31" t="s">
        <v>444</v>
      </c>
      <c r="E421" s="32">
        <v>74</v>
      </c>
      <c r="F421" s="33">
        <v>295.65008</v>
      </c>
      <c r="G421" s="34">
        <v>0</v>
      </c>
      <c r="H421" s="34">
        <v>295.65008</v>
      </c>
      <c r="I421" s="34">
        <v>2393.5872300000001</v>
      </c>
      <c r="J421" s="34">
        <v>2.3E-3</v>
      </c>
      <c r="K421" s="34">
        <v>2393.5895299999997</v>
      </c>
      <c r="L421" s="34">
        <v>37.690570000000001</v>
      </c>
      <c r="M421" s="34">
        <v>0</v>
      </c>
      <c r="N421" s="34">
        <v>37.690570000000001</v>
      </c>
      <c r="O421" s="34">
        <v>2726.9301800000003</v>
      </c>
      <c r="P421" s="34">
        <v>3624.0362999999998</v>
      </c>
      <c r="Q421" s="34">
        <v>0</v>
      </c>
      <c r="R421" s="35">
        <v>3624.0362999999998</v>
      </c>
    </row>
    <row r="422" spans="1:18">
      <c r="A422" s="36"/>
      <c r="B422" s="36"/>
      <c r="C422" s="36"/>
      <c r="D422" s="31" t="s">
        <v>445</v>
      </c>
      <c r="E422" s="32">
        <v>76</v>
      </c>
      <c r="F422" s="33">
        <v>360.29199999999997</v>
      </c>
      <c r="G422" s="34">
        <v>0</v>
      </c>
      <c r="H422" s="34">
        <v>360.29199999999997</v>
      </c>
      <c r="I422" s="34">
        <v>2309.4485800000002</v>
      </c>
      <c r="J422" s="34">
        <v>0.37867000000000001</v>
      </c>
      <c r="K422" s="34">
        <v>2309.8272499999998</v>
      </c>
      <c r="L422" s="34">
        <v>156.02679999999998</v>
      </c>
      <c r="M422" s="34">
        <v>0</v>
      </c>
      <c r="N422" s="34">
        <v>156.02679999999998</v>
      </c>
      <c r="O422" s="34">
        <v>2826.1460499999998</v>
      </c>
      <c r="P422" s="34">
        <v>5545.98495</v>
      </c>
      <c r="Q422" s="34">
        <v>0</v>
      </c>
      <c r="R422" s="35">
        <v>5545.98495</v>
      </c>
    </row>
    <row r="423" spans="1:18">
      <c r="A423" s="36"/>
      <c r="B423" s="36"/>
      <c r="C423" s="31" t="s">
        <v>446</v>
      </c>
      <c r="D423" s="31" t="s">
        <v>446</v>
      </c>
      <c r="E423" s="32">
        <v>77</v>
      </c>
      <c r="F423" s="33">
        <v>8617.3362400000005</v>
      </c>
      <c r="G423" s="34">
        <v>0</v>
      </c>
      <c r="H423" s="34">
        <v>8617.3362400000005</v>
      </c>
      <c r="I423" s="34">
        <v>13783.627179999999</v>
      </c>
      <c r="J423" s="34">
        <v>195.6275</v>
      </c>
      <c r="K423" s="34">
        <v>13979.25468</v>
      </c>
      <c r="L423" s="34">
        <v>1037.96127</v>
      </c>
      <c r="M423" s="34">
        <v>0</v>
      </c>
      <c r="N423" s="34">
        <v>1037.96127</v>
      </c>
      <c r="O423" s="34">
        <v>23634.552190000002</v>
      </c>
      <c r="P423" s="34">
        <v>20076.30213</v>
      </c>
      <c r="Q423" s="34">
        <v>0</v>
      </c>
      <c r="R423" s="35">
        <v>20076.30213</v>
      </c>
    </row>
    <row r="424" spans="1:18">
      <c r="A424" s="36"/>
      <c r="B424" s="36"/>
      <c r="C424" s="36"/>
      <c r="D424" s="31" t="s">
        <v>447</v>
      </c>
      <c r="E424" s="32">
        <v>79</v>
      </c>
      <c r="F424" s="33">
        <v>1526.2386899999999</v>
      </c>
      <c r="G424" s="34">
        <v>0</v>
      </c>
      <c r="H424" s="34">
        <v>1526.2386899999999</v>
      </c>
      <c r="I424" s="34">
        <v>8431.0095999999994</v>
      </c>
      <c r="J424" s="34">
        <v>2.8316399999999997</v>
      </c>
      <c r="K424" s="34">
        <v>8433.8412399999997</v>
      </c>
      <c r="L424" s="34">
        <v>396.11532</v>
      </c>
      <c r="M424" s="34">
        <v>0</v>
      </c>
      <c r="N424" s="34">
        <v>396.11532</v>
      </c>
      <c r="O424" s="34">
        <v>10356.195250000001</v>
      </c>
      <c r="P424" s="34">
        <v>7320.2096099999999</v>
      </c>
      <c r="Q424" s="34">
        <v>0</v>
      </c>
      <c r="R424" s="35">
        <v>7320.2096099999999</v>
      </c>
    </row>
    <row r="425" spans="1:18">
      <c r="A425" s="36"/>
      <c r="B425" s="36"/>
      <c r="C425" s="36"/>
      <c r="D425" s="31" t="s">
        <v>448</v>
      </c>
      <c r="E425" s="32">
        <v>78</v>
      </c>
      <c r="F425" s="33">
        <v>1989.4982299999999</v>
      </c>
      <c r="G425" s="34">
        <v>0</v>
      </c>
      <c r="H425" s="34">
        <v>1989.4982299999999</v>
      </c>
      <c r="I425" s="34">
        <v>2420.3066400000002</v>
      </c>
      <c r="J425" s="34">
        <v>5.6999999999999998E-4</v>
      </c>
      <c r="K425" s="34">
        <v>2420.3072099999999</v>
      </c>
      <c r="L425" s="34">
        <v>67.312420000000003</v>
      </c>
      <c r="M425" s="34">
        <v>0</v>
      </c>
      <c r="N425" s="34">
        <v>67.312420000000003</v>
      </c>
      <c r="O425" s="34">
        <v>4477.1178600000003</v>
      </c>
      <c r="P425" s="34">
        <v>3862.8099500000003</v>
      </c>
      <c r="Q425" s="34">
        <v>0</v>
      </c>
      <c r="R425" s="35">
        <v>3862.8099500000003</v>
      </c>
    </row>
    <row r="426" spans="1:18">
      <c r="A426" s="36"/>
      <c r="B426" s="36"/>
      <c r="C426" s="31" t="s">
        <v>449</v>
      </c>
      <c r="D426" s="31" t="s">
        <v>450</v>
      </c>
      <c r="E426" s="32">
        <v>80</v>
      </c>
      <c r="F426" s="33">
        <v>7147.6920899999996</v>
      </c>
      <c r="G426" s="34">
        <v>6.3600000000000002E-3</v>
      </c>
      <c r="H426" s="34">
        <v>7147.6984499999999</v>
      </c>
      <c r="I426" s="34">
        <v>26239.58439</v>
      </c>
      <c r="J426" s="34">
        <v>49.264760000000003</v>
      </c>
      <c r="K426" s="34">
        <v>26288.849149999998</v>
      </c>
      <c r="L426" s="34">
        <v>2937.2859800000001</v>
      </c>
      <c r="M426" s="34">
        <v>1.23725</v>
      </c>
      <c r="N426" s="34">
        <v>2938.5232299999998</v>
      </c>
      <c r="O426" s="34">
        <v>36375.070829999997</v>
      </c>
      <c r="P426" s="34">
        <v>25617.483260000001</v>
      </c>
      <c r="Q426" s="34">
        <v>0</v>
      </c>
      <c r="R426" s="35">
        <v>25617.483260000001</v>
      </c>
    </row>
    <row r="427" spans="1:18">
      <c r="A427" s="36"/>
      <c r="B427" s="36"/>
      <c r="C427" s="36"/>
      <c r="D427" s="31" t="s">
        <v>449</v>
      </c>
      <c r="E427" s="32">
        <v>82</v>
      </c>
      <c r="F427" s="33">
        <v>699.27235999999994</v>
      </c>
      <c r="G427" s="34">
        <v>0</v>
      </c>
      <c r="H427" s="34">
        <v>699.27235999999994</v>
      </c>
      <c r="I427" s="34">
        <v>13291.30437</v>
      </c>
      <c r="J427" s="34">
        <v>0.32738</v>
      </c>
      <c r="K427" s="34">
        <v>13291.63175</v>
      </c>
      <c r="L427" s="34">
        <v>166.25162</v>
      </c>
      <c r="M427" s="34">
        <v>0</v>
      </c>
      <c r="N427" s="34">
        <v>166.25162</v>
      </c>
      <c r="O427" s="34">
        <v>14157.15573</v>
      </c>
      <c r="P427" s="34">
        <v>5286.0574699999997</v>
      </c>
      <c r="Q427" s="34">
        <v>0</v>
      </c>
      <c r="R427" s="35">
        <v>5286.0574699999997</v>
      </c>
    </row>
    <row r="428" spans="1:18">
      <c r="A428" s="36"/>
      <c r="B428" s="36"/>
      <c r="C428" s="36"/>
      <c r="D428" s="31" t="s">
        <v>451</v>
      </c>
      <c r="E428" s="32">
        <v>601</v>
      </c>
      <c r="F428" s="33">
        <v>101.83489999999999</v>
      </c>
      <c r="G428" s="34">
        <v>0</v>
      </c>
      <c r="H428" s="34">
        <v>101.83489999999999</v>
      </c>
      <c r="I428" s="34">
        <v>6068.3800799999999</v>
      </c>
      <c r="J428" s="34">
        <v>0</v>
      </c>
      <c r="K428" s="34">
        <v>6068.3800799999999</v>
      </c>
      <c r="L428" s="34">
        <v>129.49046000000001</v>
      </c>
      <c r="M428" s="34">
        <v>0</v>
      </c>
      <c r="N428" s="34">
        <v>129.49046000000001</v>
      </c>
      <c r="O428" s="34">
        <v>6299.7054400000006</v>
      </c>
      <c r="P428" s="34">
        <v>2013.7535800000001</v>
      </c>
      <c r="Q428" s="34">
        <v>0</v>
      </c>
      <c r="R428" s="35">
        <v>2013.7535800000001</v>
      </c>
    </row>
    <row r="429" spans="1:18">
      <c r="A429" s="36"/>
      <c r="B429" s="36"/>
      <c r="C429" s="36"/>
      <c r="D429" s="31" t="s">
        <v>452</v>
      </c>
      <c r="E429" s="32">
        <v>81</v>
      </c>
      <c r="F429" s="33">
        <v>93.999049999999997</v>
      </c>
      <c r="G429" s="34">
        <v>0</v>
      </c>
      <c r="H429" s="34">
        <v>93.999049999999997</v>
      </c>
      <c r="I429" s="34">
        <v>1247.00711</v>
      </c>
      <c r="J429" s="34">
        <v>0.10604999999999999</v>
      </c>
      <c r="K429" s="34">
        <v>1247.1131599999999</v>
      </c>
      <c r="L429" s="34">
        <v>18.493599999999997</v>
      </c>
      <c r="M429" s="34">
        <v>0</v>
      </c>
      <c r="N429" s="34">
        <v>18.493599999999997</v>
      </c>
      <c r="O429" s="34">
        <v>1359.60581</v>
      </c>
      <c r="P429" s="34">
        <v>2202.3798099999999</v>
      </c>
      <c r="Q429" s="34">
        <v>0</v>
      </c>
      <c r="R429" s="35">
        <v>2202.3798099999999</v>
      </c>
    </row>
    <row r="430" spans="1:18">
      <c r="A430" s="36"/>
      <c r="B430" s="36"/>
      <c r="C430" s="36"/>
      <c r="D430" s="31" t="s">
        <v>453</v>
      </c>
      <c r="E430" s="32">
        <v>83</v>
      </c>
      <c r="F430" s="33">
        <v>407.56509</v>
      </c>
      <c r="G430" s="34">
        <v>0</v>
      </c>
      <c r="H430" s="34">
        <v>407.56509</v>
      </c>
      <c r="I430" s="34">
        <v>1705.0647300000001</v>
      </c>
      <c r="J430" s="34">
        <v>3.8999999999999999E-4</v>
      </c>
      <c r="K430" s="34">
        <v>1705.0651200000002</v>
      </c>
      <c r="L430" s="34">
        <v>77.517560000000003</v>
      </c>
      <c r="M430" s="34">
        <v>0</v>
      </c>
      <c r="N430" s="34">
        <v>77.517560000000003</v>
      </c>
      <c r="O430" s="34">
        <v>2190.14777</v>
      </c>
      <c r="P430" s="34">
        <v>3449.55906</v>
      </c>
      <c r="Q430" s="34">
        <v>0</v>
      </c>
      <c r="R430" s="35">
        <v>3449.55906</v>
      </c>
    </row>
    <row r="431" spans="1:18">
      <c r="A431" s="36"/>
      <c r="B431" s="36"/>
      <c r="C431" s="36"/>
      <c r="D431" s="31" t="s">
        <v>454</v>
      </c>
      <c r="E431" s="32">
        <v>84</v>
      </c>
      <c r="F431" s="33">
        <v>121.6901</v>
      </c>
      <c r="G431" s="34">
        <v>0</v>
      </c>
      <c r="H431" s="34">
        <v>121.6901</v>
      </c>
      <c r="I431" s="34">
        <v>1941.8618200000001</v>
      </c>
      <c r="J431" s="34">
        <v>0</v>
      </c>
      <c r="K431" s="34">
        <v>1941.8618200000001</v>
      </c>
      <c r="L431" s="34">
        <v>31.058</v>
      </c>
      <c r="M431" s="34">
        <v>0</v>
      </c>
      <c r="N431" s="34">
        <v>31.058</v>
      </c>
      <c r="O431" s="34">
        <v>2094.6099199999999</v>
      </c>
      <c r="P431" s="34">
        <v>2261.9671899999998</v>
      </c>
      <c r="Q431" s="34">
        <v>0</v>
      </c>
      <c r="R431" s="35">
        <v>2261.9671899999998</v>
      </c>
    </row>
    <row r="432" spans="1:18">
      <c r="A432" s="36"/>
      <c r="B432" s="36"/>
      <c r="C432" s="31" t="s">
        <v>455</v>
      </c>
      <c r="D432" s="31" t="s">
        <v>455</v>
      </c>
      <c r="E432" s="32">
        <v>86</v>
      </c>
      <c r="F432" s="33">
        <v>17377.236739999997</v>
      </c>
      <c r="G432" s="34">
        <v>13356.10795</v>
      </c>
      <c r="H432" s="34">
        <v>30733.344690000002</v>
      </c>
      <c r="I432" s="34">
        <v>6744.5002199999999</v>
      </c>
      <c r="J432" s="34">
        <v>36.7226</v>
      </c>
      <c r="K432" s="34">
        <v>6781.22282</v>
      </c>
      <c r="L432" s="34">
        <v>6216.3019699999995</v>
      </c>
      <c r="M432" s="34">
        <v>960.52294999999992</v>
      </c>
      <c r="N432" s="34">
        <v>7176.82492</v>
      </c>
      <c r="O432" s="34">
        <v>44691.39243</v>
      </c>
      <c r="P432" s="34">
        <v>26362.8943</v>
      </c>
      <c r="Q432" s="34">
        <v>0</v>
      </c>
      <c r="R432" s="35">
        <v>26362.8943</v>
      </c>
    </row>
    <row r="433" spans="1:18">
      <c r="A433" s="36"/>
      <c r="B433" s="36"/>
      <c r="C433" s="36"/>
      <c r="D433" s="31" t="s">
        <v>456</v>
      </c>
      <c r="E433" s="32">
        <v>87</v>
      </c>
      <c r="F433" s="33">
        <v>659.08168999999998</v>
      </c>
      <c r="G433" s="34">
        <v>0</v>
      </c>
      <c r="H433" s="34">
        <v>659.08168999999998</v>
      </c>
      <c r="I433" s="34">
        <v>3692.7693799999997</v>
      </c>
      <c r="J433" s="34">
        <v>1.1E-4</v>
      </c>
      <c r="K433" s="34">
        <v>3692.7694900000001</v>
      </c>
      <c r="L433" s="34">
        <v>290.28934000000004</v>
      </c>
      <c r="M433" s="34">
        <v>0</v>
      </c>
      <c r="N433" s="34">
        <v>290.28934000000004</v>
      </c>
      <c r="O433" s="34">
        <v>4642.1405199999999</v>
      </c>
      <c r="P433" s="34">
        <v>4269.8415999999997</v>
      </c>
      <c r="Q433" s="34">
        <v>0</v>
      </c>
      <c r="R433" s="35">
        <v>4269.8415999999997</v>
      </c>
    </row>
    <row r="434" spans="1:18">
      <c r="A434" s="36"/>
      <c r="B434" s="36"/>
      <c r="C434" s="36"/>
      <c r="D434" s="31" t="s">
        <v>457</v>
      </c>
      <c r="E434" s="32">
        <v>660</v>
      </c>
      <c r="F434" s="33">
        <v>241.59989000000002</v>
      </c>
      <c r="G434" s="34">
        <v>0</v>
      </c>
      <c r="H434" s="34">
        <v>241.59989000000002</v>
      </c>
      <c r="I434" s="34">
        <v>2031.94022</v>
      </c>
      <c r="J434" s="34">
        <v>0</v>
      </c>
      <c r="K434" s="34">
        <v>2031.94022</v>
      </c>
      <c r="L434" s="34">
        <v>190.06070000000003</v>
      </c>
      <c r="M434" s="34">
        <v>0</v>
      </c>
      <c r="N434" s="34">
        <v>190.06070000000003</v>
      </c>
      <c r="O434" s="34">
        <v>2463.6008099999999</v>
      </c>
      <c r="P434" s="34">
        <v>4189.6715100000001</v>
      </c>
      <c r="Q434" s="34">
        <v>0</v>
      </c>
      <c r="R434" s="35">
        <v>4189.6715100000001</v>
      </c>
    </row>
    <row r="435" spans="1:18">
      <c r="A435" s="36"/>
      <c r="B435" s="36"/>
      <c r="C435" s="31" t="s">
        <v>439</v>
      </c>
      <c r="D435" s="31" t="s">
        <v>116</v>
      </c>
      <c r="E435" s="32">
        <v>535</v>
      </c>
      <c r="F435" s="33">
        <v>11344.49503</v>
      </c>
      <c r="G435" s="34">
        <v>0</v>
      </c>
      <c r="H435" s="34">
        <v>11344.49503</v>
      </c>
      <c r="I435" s="34">
        <v>28455.24973</v>
      </c>
      <c r="J435" s="34">
        <v>503.16584</v>
      </c>
      <c r="K435" s="34">
        <v>28958.415570000001</v>
      </c>
      <c r="L435" s="34">
        <v>4011.75812</v>
      </c>
      <c r="M435" s="34">
        <v>128.97334000000001</v>
      </c>
      <c r="N435" s="34">
        <v>4140.73146</v>
      </c>
      <c r="O435" s="34">
        <v>44443.642060000006</v>
      </c>
      <c r="P435" s="34">
        <v>32423.02463</v>
      </c>
      <c r="Q435" s="34">
        <v>0</v>
      </c>
      <c r="R435" s="35">
        <v>32423.02463</v>
      </c>
    </row>
    <row r="436" spans="1:18">
      <c r="A436" s="36"/>
      <c r="B436" s="36"/>
      <c r="C436" s="36"/>
      <c r="D436" s="31" t="s">
        <v>128</v>
      </c>
      <c r="E436" s="32">
        <v>67</v>
      </c>
      <c r="F436" s="33">
        <v>1316.7893700000002</v>
      </c>
      <c r="G436" s="34">
        <v>0</v>
      </c>
      <c r="H436" s="34">
        <v>1316.7893700000002</v>
      </c>
      <c r="I436" s="34">
        <v>3891.1087900000002</v>
      </c>
      <c r="J436" s="34">
        <v>1.26363</v>
      </c>
      <c r="K436" s="34">
        <v>3892.3724200000001</v>
      </c>
      <c r="L436" s="34">
        <v>715.59593999999993</v>
      </c>
      <c r="M436" s="34">
        <v>8.484</v>
      </c>
      <c r="N436" s="34">
        <v>724.07993999999997</v>
      </c>
      <c r="O436" s="34">
        <v>5933.2417300000006</v>
      </c>
      <c r="P436" s="34">
        <v>7826.49172</v>
      </c>
      <c r="Q436" s="34">
        <v>0</v>
      </c>
      <c r="R436" s="35">
        <v>7826.49172</v>
      </c>
    </row>
    <row r="437" spans="1:18">
      <c r="A437" s="36"/>
      <c r="B437" s="36"/>
      <c r="C437" s="36"/>
      <c r="D437" s="31" t="s">
        <v>458</v>
      </c>
      <c r="E437" s="32">
        <v>68</v>
      </c>
      <c r="F437" s="33">
        <v>1483.2419</v>
      </c>
      <c r="G437" s="34">
        <v>0</v>
      </c>
      <c r="H437" s="34">
        <v>1483.2419</v>
      </c>
      <c r="I437" s="34">
        <v>3526.2781299999997</v>
      </c>
      <c r="J437" s="34">
        <v>2.853E-2</v>
      </c>
      <c r="K437" s="34">
        <v>3526.3066600000002</v>
      </c>
      <c r="L437" s="34">
        <v>406.27398999999997</v>
      </c>
      <c r="M437" s="34">
        <v>0</v>
      </c>
      <c r="N437" s="34">
        <v>406.27398999999997</v>
      </c>
      <c r="O437" s="34">
        <v>5415.8225499999999</v>
      </c>
      <c r="P437" s="34">
        <v>6038.61967</v>
      </c>
      <c r="Q437" s="34">
        <v>0</v>
      </c>
      <c r="R437" s="35">
        <v>6038.61967</v>
      </c>
    </row>
    <row r="438" spans="1:18">
      <c r="A438" s="36"/>
      <c r="B438" s="36"/>
      <c r="C438" s="36"/>
      <c r="D438" s="31" t="s">
        <v>439</v>
      </c>
      <c r="E438" s="32">
        <v>65</v>
      </c>
      <c r="F438" s="33">
        <v>82218.834589999999</v>
      </c>
      <c r="G438" s="34">
        <v>462.56387000000001</v>
      </c>
      <c r="H438" s="34">
        <v>82681.398459999997</v>
      </c>
      <c r="I438" s="34">
        <v>169419.75545</v>
      </c>
      <c r="J438" s="34">
        <v>637.93325000000004</v>
      </c>
      <c r="K438" s="34">
        <v>170057.6887</v>
      </c>
      <c r="L438" s="34">
        <v>58043.150970000002</v>
      </c>
      <c r="M438" s="34">
        <v>8525.7638999999999</v>
      </c>
      <c r="N438" s="34">
        <v>66568.914869999993</v>
      </c>
      <c r="O438" s="34">
        <v>319308.00202999997</v>
      </c>
      <c r="P438" s="34">
        <v>198894.69198</v>
      </c>
      <c r="Q438" s="34">
        <v>0</v>
      </c>
      <c r="R438" s="35">
        <v>198894.69198</v>
      </c>
    </row>
    <row r="439" spans="1:18">
      <c r="A439" s="36"/>
      <c r="B439" s="36"/>
      <c r="C439" s="36"/>
      <c r="D439" s="36"/>
      <c r="E439" s="37">
        <v>779</v>
      </c>
      <c r="F439" s="38">
        <v>16.315000000000001</v>
      </c>
      <c r="G439" s="39">
        <v>0</v>
      </c>
      <c r="H439" s="39">
        <v>16.315000000000001</v>
      </c>
      <c r="I439" s="39">
        <v>65.741649999999993</v>
      </c>
      <c r="J439" s="39">
        <v>0</v>
      </c>
      <c r="K439" s="39">
        <v>65.741649999999993</v>
      </c>
      <c r="L439" s="39">
        <v>367.33348999999998</v>
      </c>
      <c r="M439" s="39">
        <v>2.036E-2</v>
      </c>
      <c r="N439" s="39">
        <v>367.35384999999997</v>
      </c>
      <c r="O439" s="39">
        <v>449.41050000000001</v>
      </c>
      <c r="P439" s="39">
        <v>0</v>
      </c>
      <c r="Q439" s="39">
        <v>0</v>
      </c>
      <c r="R439" s="40">
        <v>0</v>
      </c>
    </row>
    <row r="440" spans="1:18">
      <c r="A440" s="36"/>
      <c r="B440" s="36"/>
      <c r="C440" s="36"/>
      <c r="D440" s="36"/>
      <c r="E440" s="37">
        <v>693</v>
      </c>
      <c r="F440" s="38">
        <v>72.696250000000006</v>
      </c>
      <c r="G440" s="39">
        <v>0</v>
      </c>
      <c r="H440" s="39">
        <v>72.696250000000006</v>
      </c>
      <c r="I440" s="39">
        <v>0.22643000000000002</v>
      </c>
      <c r="J440" s="39">
        <v>0</v>
      </c>
      <c r="K440" s="39">
        <v>0.22643000000000002</v>
      </c>
      <c r="L440" s="39">
        <v>1116.6513600000001</v>
      </c>
      <c r="M440" s="39">
        <v>1.7675000000000001</v>
      </c>
      <c r="N440" s="39">
        <v>1118.41886</v>
      </c>
      <c r="O440" s="39">
        <v>1191.3415400000001</v>
      </c>
      <c r="P440" s="39">
        <v>2742.3616400000001</v>
      </c>
      <c r="Q440" s="39">
        <v>0</v>
      </c>
      <c r="R440" s="40">
        <v>2742.3616400000001</v>
      </c>
    </row>
    <row r="441" spans="1:18">
      <c r="A441" s="36"/>
      <c r="B441" s="36"/>
      <c r="C441" s="36"/>
      <c r="D441" s="31" t="s">
        <v>459</v>
      </c>
      <c r="E441" s="32">
        <v>70</v>
      </c>
      <c r="F441" s="33">
        <v>1364.89589</v>
      </c>
      <c r="G441" s="34">
        <v>0</v>
      </c>
      <c r="H441" s="34">
        <v>1364.89589</v>
      </c>
      <c r="I441" s="34">
        <v>4999.7714100000003</v>
      </c>
      <c r="J441" s="34">
        <v>0.57655999999999996</v>
      </c>
      <c r="K441" s="34">
        <v>5000.3479699999998</v>
      </c>
      <c r="L441" s="34">
        <v>991.46712000000002</v>
      </c>
      <c r="M441" s="34">
        <v>6.13849</v>
      </c>
      <c r="N441" s="34">
        <v>997.60560999999996</v>
      </c>
      <c r="O441" s="34">
        <v>7362.8494700000001</v>
      </c>
      <c r="P441" s="34">
        <v>11386.37074</v>
      </c>
      <c r="Q441" s="34">
        <v>0</v>
      </c>
      <c r="R441" s="35">
        <v>11386.37074</v>
      </c>
    </row>
    <row r="442" spans="1:18">
      <c r="A442" s="36"/>
      <c r="B442" s="36"/>
      <c r="C442" s="36"/>
      <c r="D442" s="31" t="s">
        <v>460</v>
      </c>
      <c r="E442" s="32">
        <v>66</v>
      </c>
      <c r="F442" s="33">
        <v>952.72702000000004</v>
      </c>
      <c r="G442" s="34">
        <v>0</v>
      </c>
      <c r="H442" s="34">
        <v>952.72702000000004</v>
      </c>
      <c r="I442" s="34">
        <v>712.97392000000002</v>
      </c>
      <c r="J442" s="34">
        <v>1.0300000000000001E-3</v>
      </c>
      <c r="K442" s="34">
        <v>712.97494999999992</v>
      </c>
      <c r="L442" s="34">
        <v>1972.17247</v>
      </c>
      <c r="M442" s="34">
        <v>11.1595</v>
      </c>
      <c r="N442" s="34">
        <v>1983.33197</v>
      </c>
      <c r="O442" s="34">
        <v>3649.0339399999998</v>
      </c>
      <c r="P442" s="34">
        <v>6498.2736100000002</v>
      </c>
      <c r="Q442" s="34">
        <v>0</v>
      </c>
      <c r="R442" s="35">
        <v>6498.2736100000002</v>
      </c>
    </row>
    <row r="443" spans="1:18">
      <c r="A443" s="36"/>
      <c r="B443" s="36"/>
      <c r="C443" s="31" t="s">
        <v>461</v>
      </c>
      <c r="D443" s="31" t="s">
        <v>461</v>
      </c>
      <c r="E443" s="32">
        <v>69</v>
      </c>
      <c r="F443" s="33">
        <v>4921.2810399999998</v>
      </c>
      <c r="G443" s="34">
        <v>0</v>
      </c>
      <c r="H443" s="34">
        <v>4921.2810399999998</v>
      </c>
      <c r="I443" s="34">
        <v>1789.6911299999999</v>
      </c>
      <c r="J443" s="34">
        <v>1.78983</v>
      </c>
      <c r="K443" s="34">
        <v>1791.4809599999999</v>
      </c>
      <c r="L443" s="34">
        <v>1735.7758600000002</v>
      </c>
      <c r="M443" s="34">
        <v>44.418370000000003</v>
      </c>
      <c r="N443" s="34">
        <v>1780.1942300000001</v>
      </c>
      <c r="O443" s="34">
        <v>8492.9562299999998</v>
      </c>
      <c r="P443" s="34">
        <v>5077.4182799999999</v>
      </c>
      <c r="Q443" s="34">
        <v>0</v>
      </c>
      <c r="R443" s="35">
        <v>5077.4182799999999</v>
      </c>
    </row>
    <row r="444" spans="1:18">
      <c r="A444" s="36"/>
      <c r="B444" s="36"/>
      <c r="C444" s="31" t="s">
        <v>462</v>
      </c>
      <c r="D444" s="31" t="s">
        <v>462</v>
      </c>
      <c r="E444" s="32">
        <v>88</v>
      </c>
      <c r="F444" s="33">
        <v>27326.23848</v>
      </c>
      <c r="G444" s="34">
        <v>0</v>
      </c>
      <c r="H444" s="34">
        <v>27326.23848</v>
      </c>
      <c r="I444" s="34">
        <v>43526.529759999998</v>
      </c>
      <c r="J444" s="34">
        <v>219.77160999999998</v>
      </c>
      <c r="K444" s="34">
        <v>43746.301369999994</v>
      </c>
      <c r="L444" s="34">
        <v>12462.591289999998</v>
      </c>
      <c r="M444" s="34">
        <v>812.40150000000006</v>
      </c>
      <c r="N444" s="34">
        <v>13274.992789999998</v>
      </c>
      <c r="O444" s="34">
        <v>84347.532640000005</v>
      </c>
      <c r="P444" s="34">
        <v>108214.25244</v>
      </c>
      <c r="Q444" s="34">
        <v>0</v>
      </c>
      <c r="R444" s="35">
        <v>108214.25244</v>
      </c>
    </row>
    <row r="445" spans="1:18">
      <c r="A445" s="36"/>
      <c r="B445" s="36"/>
      <c r="C445" s="36"/>
      <c r="D445" s="31" t="s">
        <v>463</v>
      </c>
      <c r="E445" s="32">
        <v>90</v>
      </c>
      <c r="F445" s="33">
        <v>4514.4938099999999</v>
      </c>
      <c r="G445" s="34">
        <v>0</v>
      </c>
      <c r="H445" s="34">
        <v>4514.4938099999999</v>
      </c>
      <c r="I445" s="34">
        <v>1171.6925900000001</v>
      </c>
      <c r="J445" s="34">
        <v>4.1399999999999996E-3</v>
      </c>
      <c r="K445" s="34">
        <v>1171.6967299999999</v>
      </c>
      <c r="L445" s="34">
        <v>227.51692</v>
      </c>
      <c r="M445" s="34">
        <v>0</v>
      </c>
      <c r="N445" s="34">
        <v>227.51692</v>
      </c>
      <c r="O445" s="34">
        <v>5913.7074599999996</v>
      </c>
      <c r="P445" s="34">
        <v>6472.4791999999998</v>
      </c>
      <c r="Q445" s="34">
        <v>0</v>
      </c>
      <c r="R445" s="35">
        <v>6472.4791999999998</v>
      </c>
    </row>
    <row r="446" spans="1:18">
      <c r="A446" s="36"/>
      <c r="B446" s="36"/>
      <c r="C446" s="36"/>
      <c r="D446" s="31" t="s">
        <v>464</v>
      </c>
      <c r="E446" s="32">
        <v>89</v>
      </c>
      <c r="F446" s="33">
        <v>403.17779999999999</v>
      </c>
      <c r="G446" s="34">
        <v>0</v>
      </c>
      <c r="H446" s="34">
        <v>403.17779999999999</v>
      </c>
      <c r="I446" s="34">
        <v>5788.0111100000004</v>
      </c>
      <c r="J446" s="34">
        <v>74.75461</v>
      </c>
      <c r="K446" s="34">
        <v>5862.7657199999994</v>
      </c>
      <c r="L446" s="34">
        <v>227.62298999999999</v>
      </c>
      <c r="M446" s="34">
        <v>0</v>
      </c>
      <c r="N446" s="34">
        <v>227.62298999999999</v>
      </c>
      <c r="O446" s="34">
        <v>6493.5665099999997</v>
      </c>
      <c r="P446" s="34">
        <v>4797.6661299999996</v>
      </c>
      <c r="Q446" s="34">
        <v>0</v>
      </c>
      <c r="R446" s="35">
        <v>4797.6661299999996</v>
      </c>
    </row>
    <row r="447" spans="1:18">
      <c r="A447" s="36"/>
      <c r="B447" s="36"/>
      <c r="C447" s="31" t="s">
        <v>465</v>
      </c>
      <c r="D447" s="31" t="s">
        <v>466</v>
      </c>
      <c r="E447" s="32">
        <v>95</v>
      </c>
      <c r="F447" s="33">
        <v>466.95145000000002</v>
      </c>
      <c r="G447" s="34">
        <v>0</v>
      </c>
      <c r="H447" s="34">
        <v>466.95145000000002</v>
      </c>
      <c r="I447" s="34">
        <v>2340.4231600000003</v>
      </c>
      <c r="J447" s="34">
        <v>0</v>
      </c>
      <c r="K447" s="34">
        <v>2340.4231600000003</v>
      </c>
      <c r="L447" s="34">
        <v>329.51918999999998</v>
      </c>
      <c r="M447" s="34">
        <v>0.31814999999999999</v>
      </c>
      <c r="N447" s="34">
        <v>329.83734000000004</v>
      </c>
      <c r="O447" s="34">
        <v>3137.2119500000003</v>
      </c>
      <c r="P447" s="34">
        <v>3498.1956600000003</v>
      </c>
      <c r="Q447" s="34">
        <v>0</v>
      </c>
      <c r="R447" s="35">
        <v>3498.1956600000003</v>
      </c>
    </row>
    <row r="448" spans="1:18">
      <c r="A448" s="36"/>
      <c r="B448" s="36"/>
      <c r="C448" s="36"/>
      <c r="D448" s="31" t="s">
        <v>467</v>
      </c>
      <c r="E448" s="32">
        <v>94</v>
      </c>
      <c r="F448" s="33">
        <v>299.27003999999999</v>
      </c>
      <c r="G448" s="34">
        <v>0</v>
      </c>
      <c r="H448" s="34">
        <v>299.27003999999999</v>
      </c>
      <c r="I448" s="34">
        <v>1954.72471</v>
      </c>
      <c r="J448" s="34">
        <v>1.8400000000000001E-3</v>
      </c>
      <c r="K448" s="34">
        <v>1954.7265500000001</v>
      </c>
      <c r="L448" s="34">
        <v>309.14752000000004</v>
      </c>
      <c r="M448" s="34">
        <v>3.5349999999999999E-2</v>
      </c>
      <c r="N448" s="34">
        <v>309.18286999999998</v>
      </c>
      <c r="O448" s="34">
        <v>2563.1794599999998</v>
      </c>
      <c r="P448" s="34">
        <v>3667.6776299999997</v>
      </c>
      <c r="Q448" s="34">
        <v>0</v>
      </c>
      <c r="R448" s="35">
        <v>3667.6776299999997</v>
      </c>
    </row>
    <row r="449" spans="1:18">
      <c r="A449" s="36"/>
      <c r="B449" s="36"/>
      <c r="C449" s="36"/>
      <c r="D449" s="31" t="s">
        <v>468</v>
      </c>
      <c r="E449" s="32">
        <v>91</v>
      </c>
      <c r="F449" s="33">
        <v>11115.21192</v>
      </c>
      <c r="G449" s="34">
        <v>0</v>
      </c>
      <c r="H449" s="34">
        <v>11115.21192</v>
      </c>
      <c r="I449" s="34">
        <v>3955.3365400000002</v>
      </c>
      <c r="J449" s="34">
        <v>22.149189999999997</v>
      </c>
      <c r="K449" s="34">
        <v>3977.4857299999999</v>
      </c>
      <c r="L449" s="34">
        <v>13305.28881</v>
      </c>
      <c r="M449" s="34">
        <v>2115.6252400000003</v>
      </c>
      <c r="N449" s="34">
        <v>15420.914050000001</v>
      </c>
      <c r="O449" s="34">
        <v>30513.611699999998</v>
      </c>
      <c r="P449" s="34">
        <v>28653.312100000003</v>
      </c>
      <c r="Q449" s="34">
        <v>0</v>
      </c>
      <c r="R449" s="35">
        <v>28653.312100000003</v>
      </c>
    </row>
    <row r="450" spans="1:18">
      <c r="A450" s="36"/>
      <c r="B450" s="36"/>
      <c r="C450" s="36"/>
      <c r="D450" s="31" t="s">
        <v>469</v>
      </c>
      <c r="E450" s="32">
        <v>92</v>
      </c>
      <c r="F450" s="33">
        <v>1325.6671200000001</v>
      </c>
      <c r="G450" s="34">
        <v>0</v>
      </c>
      <c r="H450" s="34">
        <v>1325.6671200000001</v>
      </c>
      <c r="I450" s="34">
        <v>1443.1151299999999</v>
      </c>
      <c r="J450" s="34">
        <v>1.304E-2</v>
      </c>
      <c r="K450" s="34">
        <v>1443.12817</v>
      </c>
      <c r="L450" s="34">
        <v>137.05377999999999</v>
      </c>
      <c r="M450" s="34">
        <v>0</v>
      </c>
      <c r="N450" s="34">
        <v>137.05377999999999</v>
      </c>
      <c r="O450" s="34">
        <v>2905.8490699999998</v>
      </c>
      <c r="P450" s="34">
        <v>2190.3292200000001</v>
      </c>
      <c r="Q450" s="34">
        <v>0</v>
      </c>
      <c r="R450" s="35">
        <v>2190.3292200000001</v>
      </c>
    </row>
    <row r="451" spans="1:18">
      <c r="A451" s="36"/>
      <c r="B451" s="36"/>
      <c r="C451" s="36"/>
      <c r="D451" s="31" t="s">
        <v>470</v>
      </c>
      <c r="E451" s="32">
        <v>93</v>
      </c>
      <c r="F451" s="33">
        <v>498.42259999999999</v>
      </c>
      <c r="G451" s="34">
        <v>0</v>
      </c>
      <c r="H451" s="34">
        <v>498.42259999999999</v>
      </c>
      <c r="I451" s="34">
        <v>4425.2403299999996</v>
      </c>
      <c r="J451" s="34">
        <v>10.68422</v>
      </c>
      <c r="K451" s="34">
        <v>4435.9245499999997</v>
      </c>
      <c r="L451" s="34">
        <v>509.92406</v>
      </c>
      <c r="M451" s="34">
        <v>0.27607999999999999</v>
      </c>
      <c r="N451" s="34">
        <v>510.20014000000003</v>
      </c>
      <c r="O451" s="34">
        <v>5444.5472900000004</v>
      </c>
      <c r="P451" s="34">
        <v>2753.3071400000003</v>
      </c>
      <c r="Q451" s="34">
        <v>0</v>
      </c>
      <c r="R451" s="35">
        <v>2753.3071400000003</v>
      </c>
    </row>
    <row r="452" spans="1:18">
      <c r="A452" s="36"/>
      <c r="B452" s="31" t="s">
        <v>471</v>
      </c>
      <c r="C452" s="31" t="s">
        <v>472</v>
      </c>
      <c r="D452" s="31" t="s">
        <v>473</v>
      </c>
      <c r="E452" s="32">
        <v>356</v>
      </c>
      <c r="F452" s="33">
        <v>6947.5111200000001</v>
      </c>
      <c r="G452" s="34">
        <v>0</v>
      </c>
      <c r="H452" s="34">
        <v>6947.5111200000001</v>
      </c>
      <c r="I452" s="34">
        <v>5395.5280300000004</v>
      </c>
      <c r="J452" s="34">
        <v>29.160490000000003</v>
      </c>
      <c r="K452" s="34">
        <v>5424.6885199999997</v>
      </c>
      <c r="L452" s="34">
        <v>767.5284200000001</v>
      </c>
      <c r="M452" s="34">
        <v>177.84779</v>
      </c>
      <c r="N452" s="34">
        <v>945.37621000000001</v>
      </c>
      <c r="O452" s="34">
        <v>13317.575849999999</v>
      </c>
      <c r="P452" s="34">
        <v>2898.20912</v>
      </c>
      <c r="Q452" s="34">
        <v>0</v>
      </c>
      <c r="R452" s="35">
        <v>2898.20912</v>
      </c>
    </row>
    <row r="453" spans="1:18">
      <c r="A453" s="36"/>
      <c r="B453" s="36"/>
      <c r="C453" s="36"/>
      <c r="D453" s="31" t="s">
        <v>474</v>
      </c>
      <c r="E453" s="32">
        <v>355</v>
      </c>
      <c r="F453" s="33">
        <v>2138.98515</v>
      </c>
      <c r="G453" s="34">
        <v>0</v>
      </c>
      <c r="H453" s="34">
        <v>2138.98515</v>
      </c>
      <c r="I453" s="34">
        <v>22855.661780000002</v>
      </c>
      <c r="J453" s="34">
        <v>33.082059999999998</v>
      </c>
      <c r="K453" s="34">
        <v>22888.743839999999</v>
      </c>
      <c r="L453" s="34">
        <v>338.94572999999997</v>
      </c>
      <c r="M453" s="34">
        <v>0</v>
      </c>
      <c r="N453" s="34">
        <v>338.94572999999997</v>
      </c>
      <c r="O453" s="34">
        <v>25366.674719999999</v>
      </c>
      <c r="P453" s="34">
        <v>6471.7553899999994</v>
      </c>
      <c r="Q453" s="34">
        <v>0</v>
      </c>
      <c r="R453" s="35">
        <v>6471.7553899999994</v>
      </c>
    </row>
    <row r="454" spans="1:18">
      <c r="A454" s="36"/>
      <c r="B454" s="36"/>
      <c r="C454" s="36"/>
      <c r="D454" s="31" t="s">
        <v>475</v>
      </c>
      <c r="E454" s="32">
        <v>358</v>
      </c>
      <c r="F454" s="33">
        <v>688.5068</v>
      </c>
      <c r="G454" s="34">
        <v>0</v>
      </c>
      <c r="H454" s="34">
        <v>688.5068</v>
      </c>
      <c r="I454" s="34">
        <v>2059.2910400000001</v>
      </c>
      <c r="J454" s="34">
        <v>5.8015100000000004</v>
      </c>
      <c r="K454" s="34">
        <v>2065.0925499999998</v>
      </c>
      <c r="L454" s="34">
        <v>84.373460000000009</v>
      </c>
      <c r="M454" s="34">
        <v>0</v>
      </c>
      <c r="N454" s="34">
        <v>84.373460000000009</v>
      </c>
      <c r="O454" s="34">
        <v>2837.9728100000002</v>
      </c>
      <c r="P454" s="34">
        <v>2574.4155099999998</v>
      </c>
      <c r="Q454" s="34">
        <v>0</v>
      </c>
      <c r="R454" s="35">
        <v>2574.4155099999998</v>
      </c>
    </row>
    <row r="455" spans="1:18">
      <c r="A455" s="36"/>
      <c r="B455" s="36"/>
      <c r="C455" s="31" t="s">
        <v>476</v>
      </c>
      <c r="D455" s="31" t="s">
        <v>477</v>
      </c>
      <c r="E455" s="32">
        <v>357</v>
      </c>
      <c r="F455" s="33">
        <v>6619.2215500000002</v>
      </c>
      <c r="G455" s="34">
        <v>0</v>
      </c>
      <c r="H455" s="34">
        <v>6619.2215500000002</v>
      </c>
      <c r="I455" s="34">
        <v>31934.218390000002</v>
      </c>
      <c r="J455" s="34">
        <v>96.911369999999991</v>
      </c>
      <c r="K455" s="34">
        <v>32031.129760000003</v>
      </c>
      <c r="L455" s="34">
        <v>1273.7527500000001</v>
      </c>
      <c r="M455" s="34">
        <v>11.877600000000001</v>
      </c>
      <c r="N455" s="34">
        <v>1285.6303500000001</v>
      </c>
      <c r="O455" s="34">
        <v>39935.981659999998</v>
      </c>
      <c r="P455" s="34">
        <v>6772.4176200000002</v>
      </c>
      <c r="Q455" s="34">
        <v>0</v>
      </c>
      <c r="R455" s="35">
        <v>6772.4176200000002</v>
      </c>
    </row>
    <row r="456" spans="1:18">
      <c r="A456" s="36"/>
      <c r="B456" s="36"/>
      <c r="C456" s="31" t="s">
        <v>478</v>
      </c>
      <c r="D456" s="31" t="s">
        <v>479</v>
      </c>
      <c r="E456" s="32">
        <v>363</v>
      </c>
      <c r="F456" s="33">
        <v>7128.30789</v>
      </c>
      <c r="G456" s="34">
        <v>0</v>
      </c>
      <c r="H456" s="34">
        <v>7128.30789</v>
      </c>
      <c r="I456" s="34">
        <v>36378.514390000004</v>
      </c>
      <c r="J456" s="34">
        <v>48.043790000000001</v>
      </c>
      <c r="K456" s="34">
        <v>36426.55818</v>
      </c>
      <c r="L456" s="34">
        <v>1241.90814</v>
      </c>
      <c r="M456" s="34">
        <v>15.317969999999999</v>
      </c>
      <c r="N456" s="34">
        <v>1257.2261100000001</v>
      </c>
      <c r="O456" s="34">
        <v>44812.09218</v>
      </c>
      <c r="P456" s="34">
        <v>16349.258810000001</v>
      </c>
      <c r="Q456" s="34">
        <v>0</v>
      </c>
      <c r="R456" s="35">
        <v>16349.258810000001</v>
      </c>
    </row>
    <row r="457" spans="1:18">
      <c r="A457" s="36"/>
      <c r="B457" s="36"/>
      <c r="C457" s="36"/>
      <c r="D457" s="31" t="s">
        <v>480</v>
      </c>
      <c r="E457" s="32">
        <v>647</v>
      </c>
      <c r="F457" s="33">
        <v>145.21148000000002</v>
      </c>
      <c r="G457" s="34">
        <v>0</v>
      </c>
      <c r="H457" s="34">
        <v>145.21148000000002</v>
      </c>
      <c r="I457" s="34">
        <v>2437.05033</v>
      </c>
      <c r="J457" s="34">
        <v>0</v>
      </c>
      <c r="K457" s="34">
        <v>2437.05033</v>
      </c>
      <c r="L457" s="34">
        <v>50.491810000000001</v>
      </c>
      <c r="M457" s="34">
        <v>0</v>
      </c>
      <c r="N457" s="34">
        <v>50.491810000000001</v>
      </c>
      <c r="O457" s="34">
        <v>2632.75362</v>
      </c>
      <c r="P457" s="34">
        <v>1425.9090800000001</v>
      </c>
      <c r="Q457" s="34">
        <v>0</v>
      </c>
      <c r="R457" s="35">
        <v>1425.9090800000001</v>
      </c>
    </row>
    <row r="458" spans="1:18">
      <c r="A458" s="36"/>
      <c r="B458" s="36"/>
      <c r="C458" s="31" t="s">
        <v>471</v>
      </c>
      <c r="D458" s="31" t="s">
        <v>471</v>
      </c>
      <c r="E458" s="32">
        <v>349</v>
      </c>
      <c r="F458" s="33">
        <v>60932.200600000004</v>
      </c>
      <c r="G458" s="34">
        <v>0</v>
      </c>
      <c r="H458" s="34">
        <v>60932.200600000004</v>
      </c>
      <c r="I458" s="34">
        <v>209562.01759</v>
      </c>
      <c r="J458" s="34">
        <v>1836.47945</v>
      </c>
      <c r="K458" s="34">
        <v>211398.49703999999</v>
      </c>
      <c r="L458" s="34">
        <v>15255.56026</v>
      </c>
      <c r="M458" s="34">
        <v>1935.5486699999999</v>
      </c>
      <c r="N458" s="34">
        <v>17191.108929999999</v>
      </c>
      <c r="O458" s="34">
        <v>289521.80657000002</v>
      </c>
      <c r="P458" s="34">
        <v>113749.44412999999</v>
      </c>
      <c r="Q458" s="34">
        <v>0</v>
      </c>
      <c r="R458" s="35">
        <v>113749.44412999999</v>
      </c>
    </row>
    <row r="459" spans="1:18">
      <c r="A459" s="36"/>
      <c r="B459" s="36"/>
      <c r="C459" s="36"/>
      <c r="D459" s="36"/>
      <c r="E459" s="37">
        <v>766</v>
      </c>
      <c r="F459" s="38">
        <v>0</v>
      </c>
      <c r="G459" s="39">
        <v>0</v>
      </c>
      <c r="H459" s="39">
        <v>0</v>
      </c>
      <c r="I459" s="39">
        <v>0.21</v>
      </c>
      <c r="J459" s="39">
        <v>0</v>
      </c>
      <c r="K459" s="39">
        <v>0.21</v>
      </c>
      <c r="L459" s="39">
        <v>1118.9788799999999</v>
      </c>
      <c r="M459" s="39">
        <v>2.6724600000000001</v>
      </c>
      <c r="N459" s="39">
        <v>1121.6513400000001</v>
      </c>
      <c r="O459" s="39">
        <v>1121.8613400000002</v>
      </c>
      <c r="P459" s="39">
        <v>2123.1506300000001</v>
      </c>
      <c r="Q459" s="39">
        <v>0</v>
      </c>
      <c r="R459" s="40">
        <v>2123.1506300000001</v>
      </c>
    </row>
    <row r="460" spans="1:18">
      <c r="A460" s="36"/>
      <c r="B460" s="36"/>
      <c r="C460" s="36"/>
      <c r="D460" s="36"/>
      <c r="E460" s="37">
        <v>767</v>
      </c>
      <c r="F460" s="38">
        <v>1.7999999999999999E-2</v>
      </c>
      <c r="G460" s="39">
        <v>0</v>
      </c>
      <c r="H460" s="39">
        <v>1.7999999999999999E-2</v>
      </c>
      <c r="I460" s="39">
        <v>0.50263000000000002</v>
      </c>
      <c r="J460" s="39">
        <v>0</v>
      </c>
      <c r="K460" s="39">
        <v>0.50263000000000002</v>
      </c>
      <c r="L460" s="39">
        <v>72.735699999999994</v>
      </c>
      <c r="M460" s="39">
        <v>0</v>
      </c>
      <c r="N460" s="39">
        <v>72.735699999999994</v>
      </c>
      <c r="O460" s="39">
        <v>73.256330000000005</v>
      </c>
      <c r="P460" s="39">
        <v>1919.0877700000001</v>
      </c>
      <c r="Q460" s="39">
        <v>0</v>
      </c>
      <c r="R460" s="40">
        <v>1919.0877700000001</v>
      </c>
    </row>
    <row r="461" spans="1:18">
      <c r="A461" s="36"/>
      <c r="B461" s="36"/>
      <c r="C461" s="36"/>
      <c r="D461" s="31" t="s">
        <v>481</v>
      </c>
      <c r="E461" s="32">
        <v>645</v>
      </c>
      <c r="F461" s="33">
        <v>2696.9072799999999</v>
      </c>
      <c r="G461" s="34">
        <v>0</v>
      </c>
      <c r="H461" s="34">
        <v>2696.9072799999999</v>
      </c>
      <c r="I461" s="34">
        <v>16634.269359999998</v>
      </c>
      <c r="J461" s="34">
        <v>0</v>
      </c>
      <c r="K461" s="34">
        <v>16634.269359999998</v>
      </c>
      <c r="L461" s="34">
        <v>112.70728</v>
      </c>
      <c r="M461" s="34">
        <v>0</v>
      </c>
      <c r="N461" s="34">
        <v>112.70728</v>
      </c>
      <c r="O461" s="34">
        <v>19443.88392</v>
      </c>
      <c r="P461" s="34">
        <v>2386.4468900000002</v>
      </c>
      <c r="Q461" s="34">
        <v>0</v>
      </c>
      <c r="R461" s="35">
        <v>2386.4468900000002</v>
      </c>
    </row>
    <row r="462" spans="1:18">
      <c r="A462" s="36"/>
      <c r="B462" s="36"/>
      <c r="C462" s="31" t="s">
        <v>482</v>
      </c>
      <c r="D462" s="31" t="s">
        <v>483</v>
      </c>
      <c r="E462" s="32">
        <v>369</v>
      </c>
      <c r="F462" s="33">
        <v>93653.290469999993</v>
      </c>
      <c r="G462" s="34">
        <v>0</v>
      </c>
      <c r="H462" s="34">
        <v>93653.290469999993</v>
      </c>
      <c r="I462" s="34">
        <v>64637.867590000002</v>
      </c>
      <c r="J462" s="34">
        <v>358.39238</v>
      </c>
      <c r="K462" s="34">
        <v>64996.259969999999</v>
      </c>
      <c r="L462" s="34">
        <v>17521.22394</v>
      </c>
      <c r="M462" s="34">
        <v>2095.5177100000001</v>
      </c>
      <c r="N462" s="34">
        <v>19616.74165</v>
      </c>
      <c r="O462" s="34">
        <v>178266.29209</v>
      </c>
      <c r="P462" s="34">
        <v>78503.914000000004</v>
      </c>
      <c r="Q462" s="34">
        <v>0</v>
      </c>
      <c r="R462" s="35">
        <v>78503.914000000004</v>
      </c>
    </row>
    <row r="463" spans="1:18">
      <c r="A463" s="36"/>
      <c r="B463" s="36"/>
      <c r="C463" s="36"/>
      <c r="D463" s="36"/>
      <c r="E463" s="37">
        <v>790</v>
      </c>
      <c r="F463" s="38">
        <v>109.124</v>
      </c>
      <c r="G463" s="39">
        <v>0</v>
      </c>
      <c r="H463" s="39">
        <v>109.124</v>
      </c>
      <c r="I463" s="39">
        <v>1.99E-3</v>
      </c>
      <c r="J463" s="39">
        <v>0</v>
      </c>
      <c r="K463" s="39">
        <v>1.99E-3</v>
      </c>
      <c r="L463" s="39">
        <v>2291.8752300000001</v>
      </c>
      <c r="M463" s="39">
        <v>0</v>
      </c>
      <c r="N463" s="39">
        <v>2291.8752300000001</v>
      </c>
      <c r="O463" s="39">
        <v>2401.0012200000001</v>
      </c>
      <c r="P463" s="39">
        <v>2821.71479</v>
      </c>
      <c r="Q463" s="39">
        <v>0</v>
      </c>
      <c r="R463" s="40">
        <v>2821.71479</v>
      </c>
    </row>
    <row r="464" spans="1:18">
      <c r="A464" s="36"/>
      <c r="B464" s="36"/>
      <c r="C464" s="36"/>
      <c r="D464" s="36"/>
      <c r="E464" s="37">
        <v>706</v>
      </c>
      <c r="F464" s="38">
        <v>0</v>
      </c>
      <c r="G464" s="39">
        <v>0</v>
      </c>
      <c r="H464" s="39">
        <v>0</v>
      </c>
      <c r="I464" s="39">
        <v>0</v>
      </c>
      <c r="J464" s="39">
        <v>0</v>
      </c>
      <c r="K464" s="39">
        <v>0</v>
      </c>
      <c r="L464" s="39">
        <v>0</v>
      </c>
      <c r="M464" s="39">
        <v>0</v>
      </c>
      <c r="N464" s="39">
        <v>0</v>
      </c>
      <c r="O464" s="39">
        <v>0</v>
      </c>
      <c r="P464" s="39">
        <v>0</v>
      </c>
      <c r="Q464" s="39">
        <v>0</v>
      </c>
      <c r="R464" s="40">
        <v>0</v>
      </c>
    </row>
    <row r="465" spans="1:18">
      <c r="A465" s="36"/>
      <c r="B465" s="36"/>
      <c r="C465" s="36"/>
      <c r="D465" s="31" t="s">
        <v>484</v>
      </c>
      <c r="E465" s="32">
        <v>370</v>
      </c>
      <c r="F465" s="33">
        <v>5952.7226500000006</v>
      </c>
      <c r="G465" s="34">
        <v>0</v>
      </c>
      <c r="H465" s="34">
        <v>5952.7226500000006</v>
      </c>
      <c r="I465" s="34">
        <v>9010.8798200000001</v>
      </c>
      <c r="J465" s="34">
        <v>0</v>
      </c>
      <c r="K465" s="34">
        <v>9010.8798200000001</v>
      </c>
      <c r="L465" s="34">
        <v>560.11168000000009</v>
      </c>
      <c r="M465" s="34">
        <v>0</v>
      </c>
      <c r="N465" s="34">
        <v>560.11168000000009</v>
      </c>
      <c r="O465" s="34">
        <v>15523.71415</v>
      </c>
      <c r="P465" s="34">
        <v>2838.24206</v>
      </c>
      <c r="Q465" s="34">
        <v>0</v>
      </c>
      <c r="R465" s="35">
        <v>2838.24206</v>
      </c>
    </row>
    <row r="466" spans="1:18">
      <c r="A466" s="36"/>
      <c r="B466" s="36"/>
      <c r="C466" s="31" t="s">
        <v>485</v>
      </c>
      <c r="D466" s="31" t="s">
        <v>485</v>
      </c>
      <c r="E466" s="32">
        <v>371</v>
      </c>
      <c r="F466" s="33">
        <v>4035.8419800000001</v>
      </c>
      <c r="G466" s="34">
        <v>0</v>
      </c>
      <c r="H466" s="34">
        <v>4035.8419800000001</v>
      </c>
      <c r="I466" s="34">
        <v>12730.913869999998</v>
      </c>
      <c r="J466" s="34">
        <v>52.217120000000001</v>
      </c>
      <c r="K466" s="34">
        <v>12783.13099</v>
      </c>
      <c r="L466" s="34">
        <v>603.84165000000007</v>
      </c>
      <c r="M466" s="34">
        <v>38.169269999999997</v>
      </c>
      <c r="N466" s="34">
        <v>642.01092000000006</v>
      </c>
      <c r="O466" s="34">
        <v>17460.98389</v>
      </c>
      <c r="P466" s="34">
        <v>4800.7763399999994</v>
      </c>
      <c r="Q466" s="34">
        <v>0</v>
      </c>
      <c r="R466" s="35">
        <v>4800.7763399999994</v>
      </c>
    </row>
    <row r="467" spans="1:18">
      <c r="A467" s="36"/>
      <c r="B467" s="36"/>
      <c r="C467" s="31" t="s">
        <v>486</v>
      </c>
      <c r="D467" s="31" t="s">
        <v>486</v>
      </c>
      <c r="E467" s="32">
        <v>361</v>
      </c>
      <c r="F467" s="33">
        <v>1414.3466000000001</v>
      </c>
      <c r="G467" s="34">
        <v>0</v>
      </c>
      <c r="H467" s="34">
        <v>1414.3466000000001</v>
      </c>
      <c r="I467" s="34">
        <v>16547.244129999999</v>
      </c>
      <c r="J467" s="34">
        <v>0.21051</v>
      </c>
      <c r="K467" s="34">
        <v>16547.45464</v>
      </c>
      <c r="L467" s="34">
        <v>846.02778000000001</v>
      </c>
      <c r="M467" s="34">
        <v>0</v>
      </c>
      <c r="N467" s="34">
        <v>846.02778000000001</v>
      </c>
      <c r="O467" s="34">
        <v>18807.829020000001</v>
      </c>
      <c r="P467" s="34">
        <v>4461.9979199999998</v>
      </c>
      <c r="Q467" s="34">
        <v>0</v>
      </c>
      <c r="R467" s="35">
        <v>4461.9979199999998</v>
      </c>
    </row>
    <row r="468" spans="1:18">
      <c r="A468" s="36"/>
      <c r="B468" s="36"/>
      <c r="C468" s="31" t="s">
        <v>487</v>
      </c>
      <c r="D468" s="31" t="s">
        <v>487</v>
      </c>
      <c r="E468" s="32">
        <v>366</v>
      </c>
      <c r="F468" s="33">
        <v>3924.6183799999999</v>
      </c>
      <c r="G468" s="34">
        <v>0</v>
      </c>
      <c r="H468" s="34">
        <v>3924.6183799999999</v>
      </c>
      <c r="I468" s="34">
        <v>21968.65338</v>
      </c>
      <c r="J468" s="34">
        <v>7.2681400000000007</v>
      </c>
      <c r="K468" s="34">
        <v>21975.92152</v>
      </c>
      <c r="L468" s="34">
        <v>673.06070999999997</v>
      </c>
      <c r="M468" s="34">
        <v>0</v>
      </c>
      <c r="N468" s="34">
        <v>673.06070999999997</v>
      </c>
      <c r="O468" s="34">
        <v>26573.600609999998</v>
      </c>
      <c r="P468" s="34">
        <v>5510.9783899999993</v>
      </c>
      <c r="Q468" s="34">
        <v>0</v>
      </c>
      <c r="R468" s="35">
        <v>5510.9783899999993</v>
      </c>
    </row>
    <row r="469" spans="1:18">
      <c r="A469" s="36"/>
      <c r="B469" s="36"/>
      <c r="C469" s="36"/>
      <c r="D469" s="31" t="s">
        <v>488</v>
      </c>
      <c r="E469" s="32">
        <v>497</v>
      </c>
      <c r="F469" s="33">
        <v>129.52777</v>
      </c>
      <c r="G469" s="34">
        <v>0</v>
      </c>
      <c r="H469" s="34">
        <v>129.52777</v>
      </c>
      <c r="I469" s="34">
        <v>2977.5484999999999</v>
      </c>
      <c r="J469" s="34">
        <v>0.37411</v>
      </c>
      <c r="K469" s="34">
        <v>2977.9226100000001</v>
      </c>
      <c r="L469" s="34">
        <v>68.56447</v>
      </c>
      <c r="M469" s="34">
        <v>0</v>
      </c>
      <c r="N469" s="34">
        <v>68.56447</v>
      </c>
      <c r="O469" s="34">
        <v>3176.01485</v>
      </c>
      <c r="P469" s="34">
        <v>1810.52271</v>
      </c>
      <c r="Q469" s="34">
        <v>0</v>
      </c>
      <c r="R469" s="35">
        <v>1810.52271</v>
      </c>
    </row>
    <row r="470" spans="1:18">
      <c r="A470" s="36"/>
      <c r="B470" s="36"/>
      <c r="C470" s="31" t="s">
        <v>489</v>
      </c>
      <c r="D470" s="31" t="s">
        <v>490</v>
      </c>
      <c r="E470" s="32">
        <v>351</v>
      </c>
      <c r="F470" s="33">
        <v>468.53954999999996</v>
      </c>
      <c r="G470" s="34">
        <v>0</v>
      </c>
      <c r="H470" s="34">
        <v>468.53954999999996</v>
      </c>
      <c r="I470" s="34">
        <v>2512.61843</v>
      </c>
      <c r="J470" s="34">
        <v>3.5103</v>
      </c>
      <c r="K470" s="34">
        <v>2516.1287299999999</v>
      </c>
      <c r="L470" s="34">
        <v>94.992159999999998</v>
      </c>
      <c r="M470" s="34">
        <v>0</v>
      </c>
      <c r="N470" s="34">
        <v>94.992159999999998</v>
      </c>
      <c r="O470" s="34">
        <v>3079.6604400000001</v>
      </c>
      <c r="P470" s="34">
        <v>3014.38141</v>
      </c>
      <c r="Q470" s="34">
        <v>0</v>
      </c>
      <c r="R470" s="35">
        <v>3014.38141</v>
      </c>
    </row>
    <row r="471" spans="1:18">
      <c r="A471" s="36"/>
      <c r="B471" s="36"/>
      <c r="C471" s="36"/>
      <c r="D471" s="31" t="s">
        <v>491</v>
      </c>
      <c r="E471" s="32">
        <v>353</v>
      </c>
      <c r="F471" s="33">
        <v>301.28753</v>
      </c>
      <c r="G471" s="34">
        <v>0</v>
      </c>
      <c r="H471" s="34">
        <v>301.28753</v>
      </c>
      <c r="I471" s="34">
        <v>1980.3831599999999</v>
      </c>
      <c r="J471" s="34">
        <v>12.435840000000001</v>
      </c>
      <c r="K471" s="34">
        <v>1992.819</v>
      </c>
      <c r="L471" s="34">
        <v>94.060419999999993</v>
      </c>
      <c r="M471" s="34">
        <v>0</v>
      </c>
      <c r="N471" s="34">
        <v>94.060419999999993</v>
      </c>
      <c r="O471" s="34">
        <v>2388.1669500000003</v>
      </c>
      <c r="P471" s="34">
        <v>3545.8996099999999</v>
      </c>
      <c r="Q471" s="34">
        <v>0</v>
      </c>
      <c r="R471" s="35">
        <v>3545.8996099999999</v>
      </c>
    </row>
    <row r="472" spans="1:18">
      <c r="A472" s="36"/>
      <c r="B472" s="36"/>
      <c r="C472" s="36"/>
      <c r="D472" s="31" t="s">
        <v>489</v>
      </c>
      <c r="E472" s="32">
        <v>350</v>
      </c>
      <c r="F472" s="33">
        <v>22003.930039999999</v>
      </c>
      <c r="G472" s="34">
        <v>0</v>
      </c>
      <c r="H472" s="34">
        <v>22003.930039999999</v>
      </c>
      <c r="I472" s="34">
        <v>49105.075320000004</v>
      </c>
      <c r="J472" s="34">
        <v>4.64994</v>
      </c>
      <c r="K472" s="34">
        <v>49109.725259999999</v>
      </c>
      <c r="L472" s="34">
        <v>1375.6962599999999</v>
      </c>
      <c r="M472" s="34">
        <v>5.3025000000000002</v>
      </c>
      <c r="N472" s="34">
        <v>1380.9987599999999</v>
      </c>
      <c r="O472" s="34">
        <v>72494.654060000001</v>
      </c>
      <c r="P472" s="34">
        <v>15924.924869999999</v>
      </c>
      <c r="Q472" s="34">
        <v>0</v>
      </c>
      <c r="R472" s="35">
        <v>15924.924869999999</v>
      </c>
    </row>
    <row r="473" spans="1:18">
      <c r="A473" s="36"/>
      <c r="B473" s="36"/>
      <c r="C473" s="31" t="s">
        <v>492</v>
      </c>
      <c r="D473" s="31" t="s">
        <v>493</v>
      </c>
      <c r="E473" s="32">
        <v>482</v>
      </c>
      <c r="F473" s="33">
        <v>4679.1831400000001</v>
      </c>
      <c r="G473" s="34">
        <v>0</v>
      </c>
      <c r="H473" s="34">
        <v>4679.1831400000001</v>
      </c>
      <c r="I473" s="34">
        <v>26763.807820000002</v>
      </c>
      <c r="J473" s="34">
        <v>0.17908000000000002</v>
      </c>
      <c r="K473" s="34">
        <v>26763.9869</v>
      </c>
      <c r="L473" s="34">
        <v>631.88033999999993</v>
      </c>
      <c r="M473" s="34">
        <v>0</v>
      </c>
      <c r="N473" s="34">
        <v>631.88033999999993</v>
      </c>
      <c r="O473" s="34">
        <v>32075.050380000001</v>
      </c>
      <c r="P473" s="34">
        <v>6753.5636399999994</v>
      </c>
      <c r="Q473" s="34">
        <v>0</v>
      </c>
      <c r="R473" s="35">
        <v>6753.5636399999994</v>
      </c>
    </row>
    <row r="474" spans="1:18">
      <c r="A474" s="36"/>
      <c r="B474" s="36"/>
      <c r="C474" s="36"/>
      <c r="D474" s="31" t="s">
        <v>494</v>
      </c>
      <c r="E474" s="32">
        <v>594</v>
      </c>
      <c r="F474" s="33">
        <v>110.65866</v>
      </c>
      <c r="G474" s="34">
        <v>0</v>
      </c>
      <c r="H474" s="34">
        <v>110.65866</v>
      </c>
      <c r="I474" s="34">
        <v>3909.4919599999998</v>
      </c>
      <c r="J474" s="34">
        <v>0</v>
      </c>
      <c r="K474" s="34">
        <v>3909.4919599999998</v>
      </c>
      <c r="L474" s="34">
        <v>109.42219</v>
      </c>
      <c r="M474" s="34">
        <v>0</v>
      </c>
      <c r="N474" s="34">
        <v>109.42219</v>
      </c>
      <c r="O474" s="34">
        <v>4129.5728099999997</v>
      </c>
      <c r="P474" s="34">
        <v>4026.328</v>
      </c>
      <c r="Q474" s="34">
        <v>0</v>
      </c>
      <c r="R474" s="35">
        <v>4026.328</v>
      </c>
    </row>
    <row r="475" spans="1:18">
      <c r="A475" s="36"/>
      <c r="B475" s="36"/>
      <c r="C475" s="31" t="s">
        <v>495</v>
      </c>
      <c r="D475" s="31" t="s">
        <v>496</v>
      </c>
      <c r="E475" s="32">
        <v>352</v>
      </c>
      <c r="F475" s="33">
        <v>3752.7000200000002</v>
      </c>
      <c r="G475" s="34">
        <v>0</v>
      </c>
      <c r="H475" s="34">
        <v>3752.7000200000002</v>
      </c>
      <c r="I475" s="34">
        <v>13533.010839999999</v>
      </c>
      <c r="J475" s="34">
        <v>0</v>
      </c>
      <c r="K475" s="34">
        <v>13533.010839999999</v>
      </c>
      <c r="L475" s="34">
        <v>511.33368000000002</v>
      </c>
      <c r="M475" s="34">
        <v>0</v>
      </c>
      <c r="N475" s="34">
        <v>511.33368000000002</v>
      </c>
      <c r="O475" s="34">
        <v>17797.044539999999</v>
      </c>
      <c r="P475" s="34">
        <v>4376.6152400000001</v>
      </c>
      <c r="Q475" s="34">
        <v>0</v>
      </c>
      <c r="R475" s="35">
        <v>4376.6152400000001</v>
      </c>
    </row>
    <row r="476" spans="1:18">
      <c r="A476" s="36"/>
      <c r="B476" s="36"/>
      <c r="C476" s="31" t="s">
        <v>497</v>
      </c>
      <c r="D476" s="31" t="s">
        <v>497</v>
      </c>
      <c r="E476" s="32">
        <v>359</v>
      </c>
      <c r="F476" s="33">
        <v>9783.0655999999999</v>
      </c>
      <c r="G476" s="34">
        <v>0</v>
      </c>
      <c r="H476" s="34">
        <v>9783.0655999999999</v>
      </c>
      <c r="I476" s="34">
        <v>23800.877</v>
      </c>
      <c r="J476" s="34">
        <v>43.377410000000005</v>
      </c>
      <c r="K476" s="34">
        <v>23844.254410000001</v>
      </c>
      <c r="L476" s="34">
        <v>630.72176000000002</v>
      </c>
      <c r="M476" s="34">
        <v>0</v>
      </c>
      <c r="N476" s="34">
        <v>630.72176000000002</v>
      </c>
      <c r="O476" s="34">
        <v>34258.041770000003</v>
      </c>
      <c r="P476" s="34">
        <v>3552.31837</v>
      </c>
      <c r="Q476" s="34">
        <v>0</v>
      </c>
      <c r="R476" s="35">
        <v>3552.31837</v>
      </c>
    </row>
    <row r="477" spans="1:18">
      <c r="A477" s="36"/>
      <c r="B477" s="36"/>
      <c r="C477" s="31" t="s">
        <v>498</v>
      </c>
      <c r="D477" s="31" t="s">
        <v>498</v>
      </c>
      <c r="E477" s="32">
        <v>495</v>
      </c>
      <c r="F477" s="33">
        <v>143.14058</v>
      </c>
      <c r="G477" s="34">
        <v>0</v>
      </c>
      <c r="H477" s="34">
        <v>143.14058</v>
      </c>
      <c r="I477" s="34">
        <v>7407.1467999999995</v>
      </c>
      <c r="J477" s="34">
        <v>0.14252999999999999</v>
      </c>
      <c r="K477" s="34">
        <v>7407.2893300000005</v>
      </c>
      <c r="L477" s="34">
        <v>151.91311999999999</v>
      </c>
      <c r="M477" s="34">
        <v>0</v>
      </c>
      <c r="N477" s="34">
        <v>151.91311999999999</v>
      </c>
      <c r="O477" s="34">
        <v>7702.34303</v>
      </c>
      <c r="P477" s="34">
        <v>5339.0781699999998</v>
      </c>
      <c r="Q477" s="34">
        <v>0</v>
      </c>
      <c r="R477" s="35">
        <v>5339.0781699999998</v>
      </c>
    </row>
    <row r="478" spans="1:18">
      <c r="A478" s="36"/>
      <c r="B478" s="31" t="s">
        <v>499</v>
      </c>
      <c r="C478" s="31" t="s">
        <v>193</v>
      </c>
      <c r="D478" s="31" t="s">
        <v>193</v>
      </c>
      <c r="E478" s="32">
        <v>180</v>
      </c>
      <c r="F478" s="33">
        <v>4671.1280800000004</v>
      </c>
      <c r="G478" s="34">
        <v>0</v>
      </c>
      <c r="H478" s="34">
        <v>4671.1280800000004</v>
      </c>
      <c r="I478" s="34">
        <v>11666.935240000001</v>
      </c>
      <c r="J478" s="34">
        <v>106.64067</v>
      </c>
      <c r="K478" s="34">
        <v>11773.57591</v>
      </c>
      <c r="L478" s="34">
        <v>1108.7622099999999</v>
      </c>
      <c r="M478" s="34">
        <v>15.59108</v>
      </c>
      <c r="N478" s="34">
        <v>1124.35329</v>
      </c>
      <c r="O478" s="34">
        <v>17569.057280000001</v>
      </c>
      <c r="P478" s="34">
        <v>13108.80514</v>
      </c>
      <c r="Q478" s="34">
        <v>0</v>
      </c>
      <c r="R478" s="35">
        <v>13108.80514</v>
      </c>
    </row>
    <row r="479" spans="1:18">
      <c r="A479" s="36"/>
      <c r="B479" s="36"/>
      <c r="C479" s="31" t="s">
        <v>500</v>
      </c>
      <c r="D479" s="31" t="s">
        <v>501</v>
      </c>
      <c r="E479" s="32">
        <v>176</v>
      </c>
      <c r="F479" s="33">
        <v>4006.4979199999998</v>
      </c>
      <c r="G479" s="34">
        <v>0</v>
      </c>
      <c r="H479" s="34">
        <v>4006.4979199999998</v>
      </c>
      <c r="I479" s="34">
        <v>20466.290399999998</v>
      </c>
      <c r="J479" s="34">
        <v>31.805220000000002</v>
      </c>
      <c r="K479" s="34">
        <v>20498.09562</v>
      </c>
      <c r="L479" s="34">
        <v>2420.8578299999999</v>
      </c>
      <c r="M479" s="34">
        <v>0.7671</v>
      </c>
      <c r="N479" s="34">
        <v>2421.6249299999999</v>
      </c>
      <c r="O479" s="34">
        <v>26926.21847</v>
      </c>
      <c r="P479" s="34">
        <v>40034.081469999997</v>
      </c>
      <c r="Q479" s="34">
        <v>0</v>
      </c>
      <c r="R479" s="35">
        <v>40034.081469999997</v>
      </c>
    </row>
    <row r="480" spans="1:18">
      <c r="A480" s="36"/>
      <c r="B480" s="36"/>
      <c r="C480" s="31" t="s">
        <v>502</v>
      </c>
      <c r="D480" s="31" t="s">
        <v>502</v>
      </c>
      <c r="E480" s="32">
        <v>171</v>
      </c>
      <c r="F480" s="33">
        <v>25875.224600000001</v>
      </c>
      <c r="G480" s="34">
        <v>17.175259999999998</v>
      </c>
      <c r="H480" s="34">
        <v>25892.399859999998</v>
      </c>
      <c r="I480" s="34">
        <v>37771.508289999998</v>
      </c>
      <c r="J480" s="34">
        <v>194.40998999999999</v>
      </c>
      <c r="K480" s="34">
        <v>37965.918279999998</v>
      </c>
      <c r="L480" s="34">
        <v>7769.4887399999998</v>
      </c>
      <c r="M480" s="34">
        <v>569.39588000000003</v>
      </c>
      <c r="N480" s="34">
        <v>8338.8846200000007</v>
      </c>
      <c r="O480" s="34">
        <v>72197.20276</v>
      </c>
      <c r="P480" s="34">
        <v>72035.599040000001</v>
      </c>
      <c r="Q480" s="34">
        <v>0</v>
      </c>
      <c r="R480" s="35">
        <v>72035.599040000001</v>
      </c>
    </row>
    <row r="481" spans="1:18">
      <c r="A481" s="36"/>
      <c r="B481" s="36"/>
      <c r="C481" s="36"/>
      <c r="D481" s="31" t="s">
        <v>503</v>
      </c>
      <c r="E481" s="32">
        <v>444</v>
      </c>
      <c r="F481" s="33">
        <v>5231.0530399999998</v>
      </c>
      <c r="G481" s="34">
        <v>0</v>
      </c>
      <c r="H481" s="34">
        <v>5231.0530399999998</v>
      </c>
      <c r="I481" s="34">
        <v>17451.94627</v>
      </c>
      <c r="J481" s="34">
        <v>3.5E-4</v>
      </c>
      <c r="K481" s="34">
        <v>17451.946620000002</v>
      </c>
      <c r="L481" s="34">
        <v>513.55138999999997</v>
      </c>
      <c r="M481" s="34">
        <v>0</v>
      </c>
      <c r="N481" s="34">
        <v>513.55138999999997</v>
      </c>
      <c r="O481" s="34">
        <v>23196.551050000002</v>
      </c>
      <c r="P481" s="34">
        <v>7110.3514699999996</v>
      </c>
      <c r="Q481" s="34">
        <v>0</v>
      </c>
      <c r="R481" s="35">
        <v>7110.3514699999996</v>
      </c>
    </row>
    <row r="482" spans="1:18">
      <c r="A482" s="36"/>
      <c r="B482" s="36"/>
      <c r="C482" s="31" t="s">
        <v>504</v>
      </c>
      <c r="D482" s="31" t="s">
        <v>505</v>
      </c>
      <c r="E482" s="32">
        <v>505</v>
      </c>
      <c r="F482" s="33">
        <v>2812.5368699999999</v>
      </c>
      <c r="G482" s="34">
        <v>0</v>
      </c>
      <c r="H482" s="34">
        <v>2812.5368699999999</v>
      </c>
      <c r="I482" s="34">
        <v>14100.06321</v>
      </c>
      <c r="J482" s="34">
        <v>1.49E-3</v>
      </c>
      <c r="K482" s="34">
        <v>14100.064699999999</v>
      </c>
      <c r="L482" s="34">
        <v>2126.4591700000001</v>
      </c>
      <c r="M482" s="34">
        <v>0</v>
      </c>
      <c r="N482" s="34">
        <v>2126.4591700000001</v>
      </c>
      <c r="O482" s="34">
        <v>19039.060739999997</v>
      </c>
      <c r="P482" s="34">
        <v>15101.47386</v>
      </c>
      <c r="Q482" s="34">
        <v>0</v>
      </c>
      <c r="R482" s="35">
        <v>15101.47386</v>
      </c>
    </row>
    <row r="483" spans="1:18">
      <c r="A483" s="36"/>
      <c r="B483" s="36"/>
      <c r="C483" s="36"/>
      <c r="D483" s="31" t="s">
        <v>504</v>
      </c>
      <c r="E483" s="32">
        <v>177</v>
      </c>
      <c r="F483" s="33">
        <v>5797.1118699999997</v>
      </c>
      <c r="G483" s="34">
        <v>0</v>
      </c>
      <c r="H483" s="34">
        <v>5797.1118699999997</v>
      </c>
      <c r="I483" s="34">
        <v>7322.2812899999999</v>
      </c>
      <c r="J483" s="34">
        <v>8.0333400000000008</v>
      </c>
      <c r="K483" s="34">
        <v>7330.3146299999999</v>
      </c>
      <c r="L483" s="34">
        <v>2438.9367499999998</v>
      </c>
      <c r="M483" s="34">
        <v>218.57760000000002</v>
      </c>
      <c r="N483" s="34">
        <v>2657.5143499999999</v>
      </c>
      <c r="O483" s="34">
        <v>15784.940849999999</v>
      </c>
      <c r="P483" s="34">
        <v>17558.879390000002</v>
      </c>
      <c r="Q483" s="34">
        <v>0</v>
      </c>
      <c r="R483" s="35">
        <v>17558.879390000002</v>
      </c>
    </row>
    <row r="484" spans="1:18">
      <c r="A484" s="36"/>
      <c r="B484" s="36"/>
      <c r="C484" s="36"/>
      <c r="D484" s="31" t="s">
        <v>506</v>
      </c>
      <c r="E484" s="32">
        <v>710</v>
      </c>
      <c r="F484" s="33">
        <v>1071.92554</v>
      </c>
      <c r="G484" s="34">
        <v>0</v>
      </c>
      <c r="H484" s="34">
        <v>1071.92554</v>
      </c>
      <c r="I484" s="34">
        <v>6223.7726500000008</v>
      </c>
      <c r="J484" s="34">
        <v>0</v>
      </c>
      <c r="K484" s="34">
        <v>6223.7726500000008</v>
      </c>
      <c r="L484" s="34">
        <v>250.26449</v>
      </c>
      <c r="M484" s="34">
        <v>0</v>
      </c>
      <c r="N484" s="34">
        <v>250.26449</v>
      </c>
      <c r="O484" s="34">
        <v>7545.9626799999996</v>
      </c>
      <c r="P484" s="34">
        <v>5804.3256200000005</v>
      </c>
      <c r="Q484" s="34">
        <v>0</v>
      </c>
      <c r="R484" s="35">
        <v>5804.3256200000005</v>
      </c>
    </row>
    <row r="485" spans="1:18">
      <c r="A485" s="36"/>
      <c r="B485" s="36"/>
      <c r="C485" s="31" t="s">
        <v>499</v>
      </c>
      <c r="D485" s="31" t="s">
        <v>507</v>
      </c>
      <c r="E485" s="32">
        <v>179</v>
      </c>
      <c r="F485" s="33">
        <v>25641.39561</v>
      </c>
      <c r="G485" s="34">
        <v>0</v>
      </c>
      <c r="H485" s="34">
        <v>25641.39561</v>
      </c>
      <c r="I485" s="34">
        <v>72326.949059999999</v>
      </c>
      <c r="J485" s="34">
        <v>317.73061000000001</v>
      </c>
      <c r="K485" s="34">
        <v>72644.679669999998</v>
      </c>
      <c r="L485" s="34">
        <v>10377.626960000001</v>
      </c>
      <c r="M485" s="34">
        <v>1708.8376599999999</v>
      </c>
      <c r="N485" s="34">
        <v>12086.464619999999</v>
      </c>
      <c r="O485" s="34">
        <v>110372.5399</v>
      </c>
      <c r="P485" s="34">
        <v>99867.122629999998</v>
      </c>
      <c r="Q485" s="34">
        <v>0</v>
      </c>
      <c r="R485" s="35">
        <v>99867.122629999998</v>
      </c>
    </row>
    <row r="486" spans="1:18">
      <c r="A486" s="36"/>
      <c r="B486" s="36"/>
      <c r="C486" s="36"/>
      <c r="D486" s="31" t="s">
        <v>508</v>
      </c>
      <c r="E486" s="32">
        <v>625</v>
      </c>
      <c r="F486" s="33">
        <v>2468.2392799999998</v>
      </c>
      <c r="G486" s="34">
        <v>0</v>
      </c>
      <c r="H486" s="34">
        <v>2468.2392799999998</v>
      </c>
      <c r="I486" s="34">
        <v>17190.502519999998</v>
      </c>
      <c r="J486" s="34">
        <v>0</v>
      </c>
      <c r="K486" s="34">
        <v>17190.502519999998</v>
      </c>
      <c r="L486" s="34">
        <v>1504.44247</v>
      </c>
      <c r="M486" s="34">
        <v>18.199660000000002</v>
      </c>
      <c r="N486" s="34">
        <v>1522.64213</v>
      </c>
      <c r="O486" s="34">
        <v>21181.38393</v>
      </c>
      <c r="P486" s="34">
        <v>13116.24612</v>
      </c>
      <c r="Q486" s="34">
        <v>0</v>
      </c>
      <c r="R486" s="35">
        <v>13116.24612</v>
      </c>
    </row>
    <row r="487" spans="1:18">
      <c r="A487" s="36"/>
      <c r="B487" s="36"/>
      <c r="C487" s="36"/>
      <c r="D487" s="31" t="s">
        <v>509</v>
      </c>
      <c r="E487" s="32">
        <v>707</v>
      </c>
      <c r="F487" s="33">
        <v>19.212</v>
      </c>
      <c r="G487" s="34">
        <v>0</v>
      </c>
      <c r="H487" s="34">
        <v>19.212</v>
      </c>
      <c r="I487" s="34">
        <v>0.12005</v>
      </c>
      <c r="J487" s="34">
        <v>0</v>
      </c>
      <c r="K487" s="34">
        <v>0.12005</v>
      </c>
      <c r="L487" s="34">
        <v>410.45671000000004</v>
      </c>
      <c r="M487" s="34">
        <v>0</v>
      </c>
      <c r="N487" s="34">
        <v>410.45671000000004</v>
      </c>
      <c r="O487" s="34">
        <v>429.78876000000002</v>
      </c>
      <c r="P487" s="34">
        <v>7408.7037199999995</v>
      </c>
      <c r="Q487" s="34">
        <v>0</v>
      </c>
      <c r="R487" s="35">
        <v>7408.7037199999995</v>
      </c>
    </row>
    <row r="488" spans="1:18">
      <c r="A488" s="36"/>
      <c r="B488" s="36"/>
      <c r="C488" s="31" t="s">
        <v>510</v>
      </c>
      <c r="D488" s="31" t="s">
        <v>510</v>
      </c>
      <c r="E488" s="32">
        <v>182</v>
      </c>
      <c r="F488" s="33">
        <v>8562.3300600000002</v>
      </c>
      <c r="G488" s="34">
        <v>0</v>
      </c>
      <c r="H488" s="34">
        <v>8562.3300600000002</v>
      </c>
      <c r="I488" s="34">
        <v>36954.401180000001</v>
      </c>
      <c r="J488" s="34">
        <v>39.811080000000004</v>
      </c>
      <c r="K488" s="34">
        <v>36994.21226</v>
      </c>
      <c r="L488" s="34">
        <v>2090.63546</v>
      </c>
      <c r="M488" s="34">
        <v>22.64461</v>
      </c>
      <c r="N488" s="34">
        <v>2113.2800699999998</v>
      </c>
      <c r="O488" s="34">
        <v>47669.822390000001</v>
      </c>
      <c r="P488" s="34">
        <v>18524.159219999998</v>
      </c>
      <c r="Q488" s="34">
        <v>0</v>
      </c>
      <c r="R488" s="35">
        <v>18524.159219999998</v>
      </c>
    </row>
    <row r="489" spans="1:18">
      <c r="A489" s="36"/>
      <c r="B489" s="36"/>
      <c r="C489" s="36"/>
      <c r="D489" s="36"/>
      <c r="E489" s="37">
        <v>738</v>
      </c>
      <c r="F489" s="38">
        <v>0</v>
      </c>
      <c r="G489" s="39">
        <v>0</v>
      </c>
      <c r="H489" s="39">
        <v>0</v>
      </c>
      <c r="I489" s="39">
        <v>0</v>
      </c>
      <c r="J489" s="39">
        <v>0</v>
      </c>
      <c r="K489" s="39">
        <v>0</v>
      </c>
      <c r="L489" s="39">
        <v>0</v>
      </c>
      <c r="M489" s="39">
        <v>0</v>
      </c>
      <c r="N489" s="39">
        <v>0</v>
      </c>
      <c r="O489" s="39">
        <v>0</v>
      </c>
      <c r="P489" s="39">
        <v>0</v>
      </c>
      <c r="Q489" s="39">
        <v>0</v>
      </c>
      <c r="R489" s="40">
        <v>0</v>
      </c>
    </row>
    <row r="490" spans="1:18">
      <c r="A490" s="36"/>
      <c r="B490" s="36"/>
      <c r="C490" s="36"/>
      <c r="D490" s="31" t="s">
        <v>511</v>
      </c>
      <c r="E490" s="32">
        <v>649</v>
      </c>
      <c r="F490" s="33">
        <v>733.96484999999996</v>
      </c>
      <c r="G490" s="34">
        <v>0</v>
      </c>
      <c r="H490" s="34">
        <v>733.96484999999996</v>
      </c>
      <c r="I490" s="34">
        <v>7548.2156699999996</v>
      </c>
      <c r="J490" s="34">
        <v>0</v>
      </c>
      <c r="K490" s="34">
        <v>7548.2156699999996</v>
      </c>
      <c r="L490" s="34">
        <v>129.80345</v>
      </c>
      <c r="M490" s="34">
        <v>0</v>
      </c>
      <c r="N490" s="34">
        <v>129.80345</v>
      </c>
      <c r="O490" s="34">
        <v>8411.9839700000011</v>
      </c>
      <c r="P490" s="34">
        <v>3468.4759700000004</v>
      </c>
      <c r="Q490" s="34">
        <v>0</v>
      </c>
      <c r="R490" s="35">
        <v>3468.4759700000004</v>
      </c>
    </row>
    <row r="491" spans="1:18">
      <c r="A491" s="36"/>
      <c r="B491" s="36"/>
      <c r="C491" s="36"/>
      <c r="D491" s="31" t="s">
        <v>512</v>
      </c>
      <c r="E491" s="32">
        <v>183</v>
      </c>
      <c r="F491" s="33">
        <v>3713.4042000000004</v>
      </c>
      <c r="G491" s="34">
        <v>0</v>
      </c>
      <c r="H491" s="34">
        <v>3713.4042000000004</v>
      </c>
      <c r="I491" s="34">
        <v>25475.349590000002</v>
      </c>
      <c r="J491" s="34">
        <v>23.59599</v>
      </c>
      <c r="K491" s="34">
        <v>25498.94558</v>
      </c>
      <c r="L491" s="34">
        <v>168.3441</v>
      </c>
      <c r="M491" s="34">
        <v>31.815000000000001</v>
      </c>
      <c r="N491" s="34">
        <v>200.1591</v>
      </c>
      <c r="O491" s="34">
        <v>29412.508879999998</v>
      </c>
      <c r="P491" s="34">
        <v>8617.9950399999998</v>
      </c>
      <c r="Q491" s="34">
        <v>0</v>
      </c>
      <c r="R491" s="35">
        <v>8617.9950399999998</v>
      </c>
    </row>
    <row r="492" spans="1:18">
      <c r="A492" s="36"/>
      <c r="B492" s="36"/>
      <c r="C492" s="31" t="s">
        <v>513</v>
      </c>
      <c r="D492" s="31" t="s">
        <v>514</v>
      </c>
      <c r="E492" s="32">
        <v>172</v>
      </c>
      <c r="F492" s="33">
        <v>1671.3585700000001</v>
      </c>
      <c r="G492" s="34">
        <v>0</v>
      </c>
      <c r="H492" s="34">
        <v>1671.3585700000001</v>
      </c>
      <c r="I492" s="34">
        <v>11266.64927</v>
      </c>
      <c r="J492" s="34">
        <v>2.0739999999999998E-2</v>
      </c>
      <c r="K492" s="34">
        <v>11266.67001</v>
      </c>
      <c r="L492" s="34">
        <v>498.50885999999997</v>
      </c>
      <c r="M492" s="34">
        <v>0.22624</v>
      </c>
      <c r="N492" s="34">
        <v>498.73509999999999</v>
      </c>
      <c r="O492" s="34">
        <v>13436.76368</v>
      </c>
      <c r="P492" s="34">
        <v>6872.9329100000004</v>
      </c>
      <c r="Q492" s="34">
        <v>0</v>
      </c>
      <c r="R492" s="35">
        <v>6872.9329100000004</v>
      </c>
    </row>
    <row r="493" spans="1:18">
      <c r="A493" s="36"/>
      <c r="B493" s="36"/>
      <c r="C493" s="31" t="s">
        <v>515</v>
      </c>
      <c r="D493" s="31" t="s">
        <v>516</v>
      </c>
      <c r="E493" s="32">
        <v>174</v>
      </c>
      <c r="F493" s="33">
        <v>1440.0766999999998</v>
      </c>
      <c r="G493" s="34">
        <v>0</v>
      </c>
      <c r="H493" s="34">
        <v>1440.0766999999998</v>
      </c>
      <c r="I493" s="34">
        <v>6997.6758</v>
      </c>
      <c r="J493" s="34">
        <v>5.0254700000000003</v>
      </c>
      <c r="K493" s="34">
        <v>7002.7012699999996</v>
      </c>
      <c r="L493" s="34">
        <v>255.35935000000001</v>
      </c>
      <c r="M493" s="34">
        <v>0</v>
      </c>
      <c r="N493" s="34">
        <v>255.35935000000001</v>
      </c>
      <c r="O493" s="34">
        <v>8698.1373199999998</v>
      </c>
      <c r="P493" s="34">
        <v>8559.9294300000001</v>
      </c>
      <c r="Q493" s="34">
        <v>0</v>
      </c>
      <c r="R493" s="35">
        <v>8559.9294300000001</v>
      </c>
    </row>
    <row r="494" spans="1:18">
      <c r="A494" s="36"/>
      <c r="B494" s="36"/>
      <c r="C494" s="31" t="s">
        <v>517</v>
      </c>
      <c r="D494" s="31" t="s">
        <v>517</v>
      </c>
      <c r="E494" s="32">
        <v>504</v>
      </c>
      <c r="F494" s="33">
        <v>2368.08673</v>
      </c>
      <c r="G494" s="34">
        <v>0</v>
      </c>
      <c r="H494" s="34">
        <v>2368.08673</v>
      </c>
      <c r="I494" s="34">
        <v>9122.7383699999991</v>
      </c>
      <c r="J494" s="34">
        <v>0.22383</v>
      </c>
      <c r="K494" s="34">
        <v>9122.9621999999999</v>
      </c>
      <c r="L494" s="34">
        <v>572.99153000000001</v>
      </c>
      <c r="M494" s="34">
        <v>0</v>
      </c>
      <c r="N494" s="34">
        <v>572.99153000000001</v>
      </c>
      <c r="O494" s="34">
        <v>12064.04046</v>
      </c>
      <c r="P494" s="34">
        <v>14328.764230000001</v>
      </c>
      <c r="Q494" s="34">
        <v>0</v>
      </c>
      <c r="R494" s="35">
        <v>14328.764230000001</v>
      </c>
    </row>
    <row r="495" spans="1:18">
      <c r="A495" s="36"/>
      <c r="B495" s="36"/>
      <c r="C495" s="36"/>
      <c r="D495" s="31" t="s">
        <v>518</v>
      </c>
      <c r="E495" s="32">
        <v>743</v>
      </c>
      <c r="F495" s="33">
        <v>338.17207999999999</v>
      </c>
      <c r="G495" s="34">
        <v>0</v>
      </c>
      <c r="H495" s="34">
        <v>338.17207999999999</v>
      </c>
      <c r="I495" s="34">
        <v>2600.9196299999999</v>
      </c>
      <c r="J495" s="34">
        <v>0</v>
      </c>
      <c r="K495" s="34">
        <v>2600.9196299999999</v>
      </c>
      <c r="L495" s="34">
        <v>90.057249999999996</v>
      </c>
      <c r="M495" s="34">
        <v>0</v>
      </c>
      <c r="N495" s="34">
        <v>90.057249999999996</v>
      </c>
      <c r="O495" s="34">
        <v>3029.14896</v>
      </c>
      <c r="P495" s="34">
        <v>4603.0654699999996</v>
      </c>
      <c r="Q495" s="34">
        <v>0</v>
      </c>
      <c r="R495" s="35">
        <v>4603.0654699999996</v>
      </c>
    </row>
    <row r="496" spans="1:18">
      <c r="A496" s="36"/>
      <c r="B496" s="36"/>
      <c r="C496" s="31" t="s">
        <v>519</v>
      </c>
      <c r="D496" s="31" t="s">
        <v>519</v>
      </c>
      <c r="E496" s="32">
        <v>181</v>
      </c>
      <c r="F496" s="33">
        <v>1338.81215</v>
      </c>
      <c r="G496" s="34">
        <v>0</v>
      </c>
      <c r="H496" s="34">
        <v>1338.81215</v>
      </c>
      <c r="I496" s="34">
        <v>5178.5958499999997</v>
      </c>
      <c r="J496" s="34">
        <v>0</v>
      </c>
      <c r="K496" s="34">
        <v>5178.5958499999997</v>
      </c>
      <c r="L496" s="34">
        <v>580.5725799999999</v>
      </c>
      <c r="M496" s="34">
        <v>0.70699999999999996</v>
      </c>
      <c r="N496" s="34">
        <v>581.27958000000001</v>
      </c>
      <c r="O496" s="34">
        <v>7098.6875799999998</v>
      </c>
      <c r="P496" s="34">
        <v>9441.1261599999998</v>
      </c>
      <c r="Q496" s="34">
        <v>0</v>
      </c>
      <c r="R496" s="35">
        <v>9441.1261599999998</v>
      </c>
    </row>
    <row r="497" spans="1:18">
      <c r="A497" s="36"/>
      <c r="B497" s="31" t="s">
        <v>520</v>
      </c>
      <c r="C497" s="31" t="s">
        <v>520</v>
      </c>
      <c r="D497" s="31" t="s">
        <v>521</v>
      </c>
      <c r="E497" s="32">
        <v>598</v>
      </c>
      <c r="F497" s="33">
        <v>1796.67966</v>
      </c>
      <c r="G497" s="34">
        <v>0</v>
      </c>
      <c r="H497" s="34">
        <v>1796.67966</v>
      </c>
      <c r="I497" s="34">
        <v>17664.419429999998</v>
      </c>
      <c r="J497" s="34">
        <v>0</v>
      </c>
      <c r="K497" s="34">
        <v>17664.419429999998</v>
      </c>
      <c r="L497" s="34">
        <v>2350.4462999999996</v>
      </c>
      <c r="M497" s="34">
        <v>110.26747</v>
      </c>
      <c r="N497" s="34">
        <v>2460.7137699999998</v>
      </c>
      <c r="O497" s="34">
        <v>21921.812859999998</v>
      </c>
      <c r="P497" s="34">
        <v>12167.23186</v>
      </c>
      <c r="Q497" s="34">
        <v>0</v>
      </c>
      <c r="R497" s="35">
        <v>12167.23186</v>
      </c>
    </row>
    <row r="498" spans="1:18">
      <c r="A498" s="36"/>
      <c r="B498" s="36"/>
      <c r="C498" s="36"/>
      <c r="D498" s="31" t="s">
        <v>522</v>
      </c>
      <c r="E498" s="32">
        <v>568</v>
      </c>
      <c r="F498" s="33">
        <v>1736.0750600000001</v>
      </c>
      <c r="G498" s="34">
        <v>0</v>
      </c>
      <c r="H498" s="34">
        <v>1736.0750600000001</v>
      </c>
      <c r="I498" s="34">
        <v>22379.62988</v>
      </c>
      <c r="J498" s="34">
        <v>0</v>
      </c>
      <c r="K498" s="34">
        <v>22379.62988</v>
      </c>
      <c r="L498" s="34">
        <v>2065.40355</v>
      </c>
      <c r="M498" s="34">
        <v>116.42339</v>
      </c>
      <c r="N498" s="34">
        <v>2181.8269399999999</v>
      </c>
      <c r="O498" s="34">
        <v>26297.531879999999</v>
      </c>
      <c r="P498" s="34">
        <v>11470.135410000001</v>
      </c>
      <c r="Q498" s="34">
        <v>0</v>
      </c>
      <c r="R498" s="35">
        <v>11470.135410000001</v>
      </c>
    </row>
    <row r="499" spans="1:18">
      <c r="A499" s="36"/>
      <c r="B499" s="36"/>
      <c r="C499" s="36"/>
      <c r="D499" s="31" t="s">
        <v>520</v>
      </c>
      <c r="E499" s="32">
        <v>343</v>
      </c>
      <c r="F499" s="33">
        <v>64573.104850000003</v>
      </c>
      <c r="G499" s="34">
        <v>892.54994999999997</v>
      </c>
      <c r="H499" s="34">
        <v>65465.654799999997</v>
      </c>
      <c r="I499" s="34">
        <v>181002.49601</v>
      </c>
      <c r="J499" s="34">
        <v>3701.3278599999999</v>
      </c>
      <c r="K499" s="34">
        <v>184703.82386999999</v>
      </c>
      <c r="L499" s="34">
        <v>21951.442420000003</v>
      </c>
      <c r="M499" s="34">
        <v>2388.6403599999999</v>
      </c>
      <c r="N499" s="34">
        <v>24340.082780000001</v>
      </c>
      <c r="O499" s="34">
        <v>274509.56144999998</v>
      </c>
      <c r="P499" s="34">
        <v>94140.259540000014</v>
      </c>
      <c r="Q499" s="34">
        <v>0</v>
      </c>
      <c r="R499" s="35">
        <v>94140.259540000014</v>
      </c>
    </row>
    <row r="500" spans="1:18">
      <c r="A500" s="36"/>
      <c r="B500" s="36"/>
      <c r="C500" s="36"/>
      <c r="D500" s="36"/>
      <c r="E500" s="37">
        <v>345</v>
      </c>
      <c r="F500" s="38">
        <v>0.13500000000000001</v>
      </c>
      <c r="G500" s="39">
        <v>0</v>
      </c>
      <c r="H500" s="39">
        <v>0.13500000000000001</v>
      </c>
      <c r="I500" s="39">
        <v>460.67228999999998</v>
      </c>
      <c r="J500" s="39">
        <v>2.8000000000000003E-4</v>
      </c>
      <c r="K500" s="39">
        <v>460.67257000000001</v>
      </c>
      <c r="L500" s="39">
        <v>14.147600000000001</v>
      </c>
      <c r="M500" s="39">
        <v>0</v>
      </c>
      <c r="N500" s="39">
        <v>14.147600000000001</v>
      </c>
      <c r="O500" s="39">
        <v>474.95517000000001</v>
      </c>
      <c r="P500" s="39">
        <v>142.82648</v>
      </c>
      <c r="Q500" s="39">
        <v>0</v>
      </c>
      <c r="R500" s="40">
        <v>142.82648</v>
      </c>
    </row>
    <row r="501" spans="1:18">
      <c r="A501" s="36"/>
      <c r="B501" s="36"/>
      <c r="C501" s="36"/>
      <c r="D501" s="31" t="s">
        <v>523</v>
      </c>
      <c r="E501" s="32">
        <v>705</v>
      </c>
      <c r="F501" s="33">
        <v>2356.4685600000003</v>
      </c>
      <c r="G501" s="34">
        <v>0</v>
      </c>
      <c r="H501" s="34">
        <v>2356.4685600000003</v>
      </c>
      <c r="I501" s="34">
        <v>12628.32302</v>
      </c>
      <c r="J501" s="34">
        <v>0</v>
      </c>
      <c r="K501" s="34">
        <v>12628.32302</v>
      </c>
      <c r="L501" s="34">
        <v>2593.6286500000001</v>
      </c>
      <c r="M501" s="34">
        <v>230.77194</v>
      </c>
      <c r="N501" s="34">
        <v>2824.4005899999997</v>
      </c>
      <c r="O501" s="34">
        <v>17809.192170000002</v>
      </c>
      <c r="P501" s="34">
        <v>9327.6737499999999</v>
      </c>
      <c r="Q501" s="34">
        <v>0</v>
      </c>
      <c r="R501" s="35">
        <v>9327.6737499999999</v>
      </c>
    </row>
    <row r="502" spans="1:18">
      <c r="A502" s="36"/>
      <c r="B502" s="36"/>
      <c r="C502" s="31" t="s">
        <v>524</v>
      </c>
      <c r="D502" s="31" t="s">
        <v>524</v>
      </c>
      <c r="E502" s="32">
        <v>348</v>
      </c>
      <c r="F502" s="33">
        <v>138.59216000000001</v>
      </c>
      <c r="G502" s="34">
        <v>0</v>
      </c>
      <c r="H502" s="34">
        <v>138.59216000000001</v>
      </c>
      <c r="I502" s="34">
        <v>1611.8148200000001</v>
      </c>
      <c r="J502" s="34">
        <v>1.6699999999999998E-3</v>
      </c>
      <c r="K502" s="34">
        <v>1611.8164899999999</v>
      </c>
      <c r="L502" s="34">
        <v>54.314050000000002</v>
      </c>
      <c r="M502" s="34">
        <v>0</v>
      </c>
      <c r="N502" s="34">
        <v>54.314050000000002</v>
      </c>
      <c r="O502" s="34">
        <v>1804.7227</v>
      </c>
      <c r="P502" s="34">
        <v>546.48587999999995</v>
      </c>
      <c r="Q502" s="34">
        <v>0</v>
      </c>
      <c r="R502" s="35">
        <v>546.48587999999995</v>
      </c>
    </row>
    <row r="503" spans="1:18">
      <c r="A503" s="36"/>
      <c r="B503" s="36"/>
      <c r="C503" s="31" t="s">
        <v>525</v>
      </c>
      <c r="D503" s="31" t="s">
        <v>525</v>
      </c>
      <c r="E503" s="32">
        <v>347</v>
      </c>
      <c r="F503" s="33">
        <v>150.14851000000002</v>
      </c>
      <c r="G503" s="34">
        <v>0</v>
      </c>
      <c r="H503" s="34">
        <v>150.14851000000002</v>
      </c>
      <c r="I503" s="34">
        <v>2488.0965899999997</v>
      </c>
      <c r="J503" s="34">
        <v>1.24271</v>
      </c>
      <c r="K503" s="34">
        <v>2489.3392999999996</v>
      </c>
      <c r="L503" s="34">
        <v>106.03194000000001</v>
      </c>
      <c r="M503" s="34">
        <v>0</v>
      </c>
      <c r="N503" s="34">
        <v>106.03194000000001</v>
      </c>
      <c r="O503" s="34">
        <v>2745.5197499999999</v>
      </c>
      <c r="P503" s="34">
        <v>1446.3149099999998</v>
      </c>
      <c r="Q503" s="34">
        <v>0</v>
      </c>
      <c r="R503" s="35">
        <v>1446.3149099999998</v>
      </c>
    </row>
    <row r="504" spans="1:18">
      <c r="A504" s="36"/>
      <c r="B504" s="36"/>
      <c r="C504" s="31" t="s">
        <v>526</v>
      </c>
      <c r="D504" s="31" t="s">
        <v>527</v>
      </c>
      <c r="E504" s="32">
        <v>346</v>
      </c>
      <c r="F504" s="33">
        <v>507.70279999999997</v>
      </c>
      <c r="G504" s="34">
        <v>0</v>
      </c>
      <c r="H504" s="34">
        <v>507.70279999999997</v>
      </c>
      <c r="I504" s="34">
        <v>2866.66633</v>
      </c>
      <c r="J504" s="34">
        <v>53.965400000000002</v>
      </c>
      <c r="K504" s="34">
        <v>2920.6317300000001</v>
      </c>
      <c r="L504" s="34">
        <v>230.70452</v>
      </c>
      <c r="M504" s="34">
        <v>0</v>
      </c>
      <c r="N504" s="34">
        <v>230.70452</v>
      </c>
      <c r="O504" s="34">
        <v>3659.0390499999999</v>
      </c>
      <c r="P504" s="34">
        <v>1593.1111100000001</v>
      </c>
      <c r="Q504" s="34">
        <v>0</v>
      </c>
      <c r="R504" s="35">
        <v>1593.1111100000001</v>
      </c>
    </row>
    <row r="505" spans="1:18">
      <c r="A505" s="36"/>
      <c r="B505" s="31" t="s">
        <v>528</v>
      </c>
      <c r="C505" s="31" t="s">
        <v>529</v>
      </c>
      <c r="D505" s="31" t="s">
        <v>530</v>
      </c>
      <c r="E505" s="32">
        <v>97</v>
      </c>
      <c r="F505" s="33">
        <v>679.67007999999998</v>
      </c>
      <c r="G505" s="34">
        <v>0</v>
      </c>
      <c r="H505" s="34">
        <v>679.67007999999998</v>
      </c>
      <c r="I505" s="34">
        <v>7269.33493</v>
      </c>
      <c r="J505" s="34">
        <v>5.3944700000000001</v>
      </c>
      <c r="K505" s="34">
        <v>7274.7294000000002</v>
      </c>
      <c r="L505" s="34">
        <v>649.6483199999999</v>
      </c>
      <c r="M505" s="34">
        <v>94.684979999999996</v>
      </c>
      <c r="N505" s="34">
        <v>744.33330000000001</v>
      </c>
      <c r="O505" s="34">
        <v>8698.7327799999985</v>
      </c>
      <c r="P505" s="34">
        <v>8308.6309400000009</v>
      </c>
      <c r="Q505" s="34">
        <v>0</v>
      </c>
      <c r="R505" s="35">
        <v>8308.6309400000009</v>
      </c>
    </row>
    <row r="506" spans="1:18">
      <c r="A506" s="36"/>
      <c r="B506" s="36"/>
      <c r="C506" s="31" t="s">
        <v>528</v>
      </c>
      <c r="D506" s="31" t="s">
        <v>528</v>
      </c>
      <c r="E506" s="32">
        <v>96</v>
      </c>
      <c r="F506" s="33">
        <v>20831.742309999998</v>
      </c>
      <c r="G506" s="34">
        <v>7104.9314599999998</v>
      </c>
      <c r="H506" s="34">
        <v>27936.673770000001</v>
      </c>
      <c r="I506" s="34">
        <v>57040.808659999995</v>
      </c>
      <c r="J506" s="34">
        <v>911.63006999999993</v>
      </c>
      <c r="K506" s="34">
        <v>57952.438729999994</v>
      </c>
      <c r="L506" s="34">
        <v>11404.654710000001</v>
      </c>
      <c r="M506" s="34">
        <v>1335.28548</v>
      </c>
      <c r="N506" s="34">
        <v>12739.940189999999</v>
      </c>
      <c r="O506" s="34">
        <v>98629.052689999997</v>
      </c>
      <c r="P506" s="34">
        <v>120807.94906</v>
      </c>
      <c r="Q506" s="34">
        <v>0</v>
      </c>
      <c r="R506" s="35">
        <v>120807.94906</v>
      </c>
    </row>
    <row r="507" spans="1:18">
      <c r="A507" s="36"/>
      <c r="B507" s="36"/>
      <c r="C507" s="31" t="s">
        <v>531</v>
      </c>
      <c r="D507" s="31" t="s">
        <v>532</v>
      </c>
      <c r="E507" s="32">
        <v>641</v>
      </c>
      <c r="F507" s="33">
        <v>158.90731</v>
      </c>
      <c r="G507" s="34">
        <v>0</v>
      </c>
      <c r="H507" s="34">
        <v>158.90731</v>
      </c>
      <c r="I507" s="34">
        <v>424.49996999999996</v>
      </c>
      <c r="J507" s="34">
        <v>8.7680799999999994</v>
      </c>
      <c r="K507" s="34">
        <v>433.26805000000002</v>
      </c>
      <c r="L507" s="34">
        <v>660.02958999999998</v>
      </c>
      <c r="M507" s="34">
        <v>88.772619999999989</v>
      </c>
      <c r="N507" s="34">
        <v>748.80220999999995</v>
      </c>
      <c r="O507" s="34">
        <v>1340.97757</v>
      </c>
      <c r="P507" s="34">
        <v>22621.634610000001</v>
      </c>
      <c r="Q507" s="34">
        <v>0</v>
      </c>
      <c r="R507" s="35">
        <v>22621.634610000001</v>
      </c>
    </row>
    <row r="508" spans="1:18">
      <c r="A508" s="36"/>
      <c r="B508" s="36"/>
      <c r="C508" s="36"/>
      <c r="D508" s="36"/>
      <c r="E508" s="37">
        <v>830</v>
      </c>
      <c r="F508" s="38">
        <v>0</v>
      </c>
      <c r="G508" s="39">
        <v>0</v>
      </c>
      <c r="H508" s="39">
        <v>0</v>
      </c>
      <c r="I508" s="39">
        <v>0</v>
      </c>
      <c r="J508" s="39">
        <v>0</v>
      </c>
      <c r="K508" s="39">
        <v>0</v>
      </c>
      <c r="L508" s="39">
        <v>61.605400000000003</v>
      </c>
      <c r="M508" s="39">
        <v>2.4750000000000001E-2</v>
      </c>
      <c r="N508" s="39">
        <v>61.63015</v>
      </c>
      <c r="O508" s="39">
        <v>61.63015</v>
      </c>
      <c r="P508" s="39">
        <v>10502.805060000001</v>
      </c>
      <c r="Q508" s="39">
        <v>0</v>
      </c>
      <c r="R508" s="40">
        <v>10502.805060000001</v>
      </c>
    </row>
    <row r="509" spans="1:18">
      <c r="A509" s="36"/>
      <c r="B509" s="36"/>
      <c r="C509" s="36"/>
      <c r="D509" s="31" t="s">
        <v>531</v>
      </c>
      <c r="E509" s="32">
        <v>600</v>
      </c>
      <c r="F509" s="33">
        <v>1467.99829</v>
      </c>
      <c r="G509" s="34">
        <v>0</v>
      </c>
      <c r="H509" s="34">
        <v>1467.99829</v>
      </c>
      <c r="I509" s="34">
        <v>10553.556430000001</v>
      </c>
      <c r="J509" s="34">
        <v>0</v>
      </c>
      <c r="K509" s="34">
        <v>10553.556430000001</v>
      </c>
      <c r="L509" s="34">
        <v>1219.0104099999999</v>
      </c>
      <c r="M509" s="34">
        <v>0</v>
      </c>
      <c r="N509" s="34">
        <v>1219.0104099999999</v>
      </c>
      <c r="O509" s="34">
        <v>13240.565130000001</v>
      </c>
      <c r="P509" s="34">
        <v>7966.0670799999998</v>
      </c>
      <c r="Q509" s="34">
        <v>0</v>
      </c>
      <c r="R509" s="35">
        <v>7966.0670799999998</v>
      </c>
    </row>
    <row r="510" spans="1:18">
      <c r="A510" s="36"/>
      <c r="B510" s="31" t="s">
        <v>407</v>
      </c>
      <c r="C510" s="31" t="s">
        <v>533</v>
      </c>
      <c r="D510" s="31" t="s">
        <v>534</v>
      </c>
      <c r="E510" s="32">
        <v>609</v>
      </c>
      <c r="F510" s="33">
        <v>2316.8178599999997</v>
      </c>
      <c r="G510" s="34">
        <v>0</v>
      </c>
      <c r="H510" s="34">
        <v>2316.8178599999997</v>
      </c>
      <c r="I510" s="34">
        <v>3984.0053499999999</v>
      </c>
      <c r="J510" s="34">
        <v>0</v>
      </c>
      <c r="K510" s="34">
        <v>3984.0053499999999</v>
      </c>
      <c r="L510" s="34">
        <v>659.03928000000008</v>
      </c>
      <c r="M510" s="34">
        <v>0</v>
      </c>
      <c r="N510" s="34">
        <v>659.03928000000008</v>
      </c>
      <c r="O510" s="34">
        <v>6959.8624900000004</v>
      </c>
      <c r="P510" s="34">
        <v>10674.29953</v>
      </c>
      <c r="Q510" s="34">
        <v>0</v>
      </c>
      <c r="R510" s="35">
        <v>10674.29953</v>
      </c>
    </row>
    <row r="511" spans="1:18">
      <c r="A511" s="36"/>
      <c r="B511" s="36"/>
      <c r="C511" s="36"/>
      <c r="D511" s="31" t="s">
        <v>535</v>
      </c>
      <c r="E511" s="32">
        <v>849</v>
      </c>
      <c r="F511" s="33">
        <v>0</v>
      </c>
      <c r="G511" s="34">
        <v>0</v>
      </c>
      <c r="H511" s="34">
        <v>0</v>
      </c>
      <c r="I511" s="34">
        <v>0</v>
      </c>
      <c r="J511" s="34">
        <v>0</v>
      </c>
      <c r="K511" s="34">
        <v>0</v>
      </c>
      <c r="L511" s="34">
        <v>653.90552000000002</v>
      </c>
      <c r="M511" s="34">
        <v>3.71529</v>
      </c>
      <c r="N511" s="34">
        <v>657.62081000000001</v>
      </c>
      <c r="O511" s="34">
        <v>657.62081000000001</v>
      </c>
      <c r="P511" s="34">
        <v>0</v>
      </c>
      <c r="Q511" s="34">
        <v>0</v>
      </c>
      <c r="R511" s="35">
        <v>0</v>
      </c>
    </row>
    <row r="512" spans="1:18">
      <c r="A512" s="36"/>
      <c r="B512" s="36"/>
      <c r="C512" s="36"/>
      <c r="D512" s="31" t="s">
        <v>536</v>
      </c>
      <c r="E512" s="32">
        <v>184</v>
      </c>
      <c r="F512" s="33">
        <v>43167.633849999998</v>
      </c>
      <c r="G512" s="34">
        <v>1.4499999999999999E-3</v>
      </c>
      <c r="H512" s="34">
        <v>43167.635299999994</v>
      </c>
      <c r="I512" s="34">
        <v>117878.16695999999</v>
      </c>
      <c r="J512" s="34">
        <v>609.04900999999995</v>
      </c>
      <c r="K512" s="34">
        <v>118487.21597</v>
      </c>
      <c r="L512" s="34">
        <v>19122.316170000002</v>
      </c>
      <c r="M512" s="34">
        <v>2821.2537000000002</v>
      </c>
      <c r="N512" s="34">
        <v>21943.569869999999</v>
      </c>
      <c r="O512" s="34">
        <v>183598.42113999999</v>
      </c>
      <c r="P512" s="34">
        <v>249365.39856</v>
      </c>
      <c r="Q512" s="34">
        <v>0</v>
      </c>
      <c r="R512" s="35">
        <v>249365.39856</v>
      </c>
    </row>
    <row r="513" spans="1:18">
      <c r="A513" s="36"/>
      <c r="B513" s="36"/>
      <c r="C513" s="36"/>
      <c r="D513" s="31" t="s">
        <v>537</v>
      </c>
      <c r="E513" s="32">
        <v>741</v>
      </c>
      <c r="F513" s="33">
        <v>0</v>
      </c>
      <c r="G513" s="34">
        <v>0</v>
      </c>
      <c r="H513" s="34">
        <v>0</v>
      </c>
      <c r="I513" s="34">
        <v>0</v>
      </c>
      <c r="J513" s="34">
        <v>0</v>
      </c>
      <c r="K513" s="34">
        <v>0</v>
      </c>
      <c r="L513" s="34">
        <v>0</v>
      </c>
      <c r="M513" s="34">
        <v>0</v>
      </c>
      <c r="N513" s="34">
        <v>0</v>
      </c>
      <c r="O513" s="34">
        <v>0</v>
      </c>
      <c r="P513" s="34">
        <v>0</v>
      </c>
      <c r="Q513" s="34">
        <v>0</v>
      </c>
      <c r="R513" s="35">
        <v>0</v>
      </c>
    </row>
    <row r="514" spans="1:18">
      <c r="A514" s="36"/>
      <c r="B514" s="36"/>
      <c r="C514" s="31" t="s">
        <v>538</v>
      </c>
      <c r="D514" s="31" t="s">
        <v>538</v>
      </c>
      <c r="E514" s="32">
        <v>506</v>
      </c>
      <c r="F514" s="33">
        <v>10046.07833</v>
      </c>
      <c r="G514" s="34">
        <v>0</v>
      </c>
      <c r="H514" s="34">
        <v>10046.07833</v>
      </c>
      <c r="I514" s="34">
        <v>19498.39185</v>
      </c>
      <c r="J514" s="34">
        <v>1.2329300000000001</v>
      </c>
      <c r="K514" s="34">
        <v>19499.624780000002</v>
      </c>
      <c r="L514" s="34">
        <v>1077.89787</v>
      </c>
      <c r="M514" s="34">
        <v>3.5400000000000002E-3</v>
      </c>
      <c r="N514" s="34">
        <v>1077.9014099999999</v>
      </c>
      <c r="O514" s="34">
        <v>30623.604520000001</v>
      </c>
      <c r="P514" s="34">
        <v>13439.789480000001</v>
      </c>
      <c r="Q514" s="34">
        <v>0</v>
      </c>
      <c r="R514" s="35">
        <v>13439.789480000001</v>
      </c>
    </row>
    <row r="515" spans="1:18">
      <c r="A515" s="36"/>
      <c r="B515" s="36"/>
      <c r="C515" s="36"/>
      <c r="D515" s="31" t="s">
        <v>539</v>
      </c>
      <c r="E515" s="32">
        <v>697</v>
      </c>
      <c r="F515" s="33">
        <v>5496.1341600000005</v>
      </c>
      <c r="G515" s="34">
        <v>0</v>
      </c>
      <c r="H515" s="34">
        <v>5496.1341600000005</v>
      </c>
      <c r="I515" s="34">
        <v>16169.88942</v>
      </c>
      <c r="J515" s="34">
        <v>0</v>
      </c>
      <c r="K515" s="34">
        <v>16169.88942</v>
      </c>
      <c r="L515" s="34">
        <v>255.43585000000002</v>
      </c>
      <c r="M515" s="34">
        <v>0</v>
      </c>
      <c r="N515" s="34">
        <v>255.43585000000002</v>
      </c>
      <c r="O515" s="34">
        <v>21921.459429999999</v>
      </c>
      <c r="P515" s="34">
        <v>4905.2895199999994</v>
      </c>
      <c r="Q515" s="34">
        <v>0</v>
      </c>
      <c r="R515" s="35">
        <v>4905.2895199999994</v>
      </c>
    </row>
    <row r="516" spans="1:18">
      <c r="A516" s="36"/>
      <c r="B516" s="36"/>
      <c r="C516" s="31" t="s">
        <v>540</v>
      </c>
      <c r="D516" s="31" t="s">
        <v>541</v>
      </c>
      <c r="E516" s="32">
        <v>185</v>
      </c>
      <c r="F516" s="33">
        <v>58052.353170000002</v>
      </c>
      <c r="G516" s="34">
        <v>0</v>
      </c>
      <c r="H516" s="34">
        <v>58052.353170000002</v>
      </c>
      <c r="I516" s="34">
        <v>18591.352879999999</v>
      </c>
      <c r="J516" s="34">
        <v>5.1103999999999994</v>
      </c>
      <c r="K516" s="34">
        <v>18596.46328</v>
      </c>
      <c r="L516" s="34">
        <v>460.60944000000001</v>
      </c>
      <c r="M516" s="34">
        <v>121.36588</v>
      </c>
      <c r="N516" s="34">
        <v>581.9753199999999</v>
      </c>
      <c r="O516" s="34">
        <v>77230.791769999996</v>
      </c>
      <c r="P516" s="34">
        <v>17630.600480000001</v>
      </c>
      <c r="Q516" s="34">
        <v>0</v>
      </c>
      <c r="R516" s="35">
        <v>17630.600480000001</v>
      </c>
    </row>
    <row r="517" spans="1:18">
      <c r="A517" s="36"/>
      <c r="B517" s="36"/>
      <c r="C517" s="31" t="s">
        <v>542</v>
      </c>
      <c r="D517" s="31" t="s">
        <v>542</v>
      </c>
      <c r="E517" s="32">
        <v>507</v>
      </c>
      <c r="F517" s="33">
        <v>75.446719999999999</v>
      </c>
      <c r="G517" s="34">
        <v>0</v>
      </c>
      <c r="H517" s="34">
        <v>75.446719999999999</v>
      </c>
      <c r="I517" s="34">
        <v>1012.02986</v>
      </c>
      <c r="J517" s="34">
        <v>1.16259</v>
      </c>
      <c r="K517" s="34">
        <v>1013.19245</v>
      </c>
      <c r="L517" s="34">
        <v>16.614709999999999</v>
      </c>
      <c r="M517" s="34">
        <v>0</v>
      </c>
      <c r="N517" s="34">
        <v>16.614709999999999</v>
      </c>
      <c r="O517" s="34">
        <v>1105.25388</v>
      </c>
      <c r="P517" s="34">
        <v>4738.3034500000003</v>
      </c>
      <c r="Q517" s="34">
        <v>0</v>
      </c>
      <c r="R517" s="35">
        <v>4738.3034500000003</v>
      </c>
    </row>
    <row r="518" spans="1:18">
      <c r="A518" s="31" t="s">
        <v>543</v>
      </c>
      <c r="B518" s="31" t="s">
        <v>30</v>
      </c>
      <c r="C518" s="31" t="s">
        <v>33</v>
      </c>
      <c r="D518" s="31" t="s">
        <v>33</v>
      </c>
      <c r="E518" s="32">
        <v>21</v>
      </c>
      <c r="F518" s="33">
        <v>0</v>
      </c>
      <c r="G518" s="34">
        <v>0</v>
      </c>
      <c r="H518" s="34">
        <v>0</v>
      </c>
      <c r="I518" s="34">
        <v>0</v>
      </c>
      <c r="J518" s="34">
        <v>0</v>
      </c>
      <c r="K518" s="34">
        <v>0</v>
      </c>
      <c r="L518" s="34">
        <v>0</v>
      </c>
      <c r="M518" s="34">
        <v>0</v>
      </c>
      <c r="N518" s="34">
        <v>0</v>
      </c>
      <c r="O518" s="34">
        <v>0</v>
      </c>
      <c r="P518" s="34">
        <v>8202.3696799999998</v>
      </c>
      <c r="Q518" s="34">
        <v>0</v>
      </c>
      <c r="R518" s="35">
        <v>8202.3696799999998</v>
      </c>
    </row>
    <row r="519" spans="1:18">
      <c r="A519" s="36"/>
      <c r="B519" s="36"/>
      <c r="C519" s="31" t="s">
        <v>34</v>
      </c>
      <c r="D519" s="31" t="s">
        <v>35</v>
      </c>
      <c r="E519" s="32">
        <v>27</v>
      </c>
      <c r="F519" s="33">
        <v>0</v>
      </c>
      <c r="G519" s="34">
        <v>0</v>
      </c>
      <c r="H519" s="34">
        <v>0</v>
      </c>
      <c r="I519" s="34">
        <v>0</v>
      </c>
      <c r="J519" s="34">
        <v>0</v>
      </c>
      <c r="K519" s="34">
        <v>0</v>
      </c>
      <c r="L519" s="34">
        <v>0</v>
      </c>
      <c r="M519" s="34">
        <v>0</v>
      </c>
      <c r="N519" s="34">
        <v>0</v>
      </c>
      <c r="O519" s="34">
        <v>0</v>
      </c>
      <c r="P519" s="34">
        <v>9678.3521000000001</v>
      </c>
      <c r="Q519" s="34">
        <v>88.314019999999999</v>
      </c>
      <c r="R519" s="35">
        <v>9766.6661199999999</v>
      </c>
    </row>
    <row r="520" spans="1:18">
      <c r="A520" s="36"/>
      <c r="B520" s="31" t="s">
        <v>48</v>
      </c>
      <c r="C520" s="31" t="s">
        <v>50</v>
      </c>
      <c r="D520" s="31" t="s">
        <v>50</v>
      </c>
      <c r="E520" s="32">
        <v>19</v>
      </c>
      <c r="F520" s="33">
        <v>0</v>
      </c>
      <c r="G520" s="34">
        <v>0</v>
      </c>
      <c r="H520" s="34">
        <v>0</v>
      </c>
      <c r="I520" s="34">
        <v>0</v>
      </c>
      <c r="J520" s="34">
        <v>0</v>
      </c>
      <c r="K520" s="34">
        <v>0</v>
      </c>
      <c r="L520" s="34">
        <v>0</v>
      </c>
      <c r="M520" s="34">
        <v>0</v>
      </c>
      <c r="N520" s="34">
        <v>0</v>
      </c>
      <c r="O520" s="34">
        <v>0</v>
      </c>
      <c r="P520" s="34">
        <v>8162.4979299999995</v>
      </c>
      <c r="Q520" s="34">
        <v>0</v>
      </c>
      <c r="R520" s="35">
        <v>8162.4979299999995</v>
      </c>
    </row>
    <row r="521" spans="1:18">
      <c r="A521" s="36"/>
      <c r="B521" s="36"/>
      <c r="C521" s="31" t="s">
        <v>55</v>
      </c>
      <c r="D521" s="31" t="s">
        <v>56</v>
      </c>
      <c r="E521" s="32">
        <v>37</v>
      </c>
      <c r="F521" s="33">
        <v>0</v>
      </c>
      <c r="G521" s="34">
        <v>0</v>
      </c>
      <c r="H521" s="34">
        <v>0</v>
      </c>
      <c r="I521" s="34">
        <v>0</v>
      </c>
      <c r="J521" s="34">
        <v>0</v>
      </c>
      <c r="K521" s="34">
        <v>0</v>
      </c>
      <c r="L521" s="34">
        <v>0</v>
      </c>
      <c r="M521" s="34">
        <v>0</v>
      </c>
      <c r="N521" s="34">
        <v>0</v>
      </c>
      <c r="O521" s="34">
        <v>0</v>
      </c>
      <c r="P521" s="34">
        <v>13749.334070000001</v>
      </c>
      <c r="Q521" s="34">
        <v>222.22636</v>
      </c>
      <c r="R521" s="35">
        <v>13971.56043</v>
      </c>
    </row>
    <row r="522" spans="1:18">
      <c r="A522" s="36"/>
      <c r="B522" s="31" t="s">
        <v>86</v>
      </c>
      <c r="C522" s="31" t="s">
        <v>87</v>
      </c>
      <c r="D522" s="31" t="s">
        <v>87</v>
      </c>
      <c r="E522" s="32">
        <v>63</v>
      </c>
      <c r="F522" s="33">
        <v>0</v>
      </c>
      <c r="G522" s="34">
        <v>0</v>
      </c>
      <c r="H522" s="34">
        <v>0</v>
      </c>
      <c r="I522" s="34">
        <v>0</v>
      </c>
      <c r="J522" s="34">
        <v>0</v>
      </c>
      <c r="K522" s="34">
        <v>0</v>
      </c>
      <c r="L522" s="34">
        <v>0</v>
      </c>
      <c r="M522" s="34">
        <v>0</v>
      </c>
      <c r="N522" s="34">
        <v>0</v>
      </c>
      <c r="O522" s="34">
        <v>0</v>
      </c>
      <c r="P522" s="34">
        <v>8287.6979800000008</v>
      </c>
      <c r="Q522" s="34">
        <v>0</v>
      </c>
      <c r="R522" s="35">
        <v>8287.6979800000008</v>
      </c>
    </row>
    <row r="523" spans="1:18">
      <c r="A523" s="36"/>
      <c r="B523" s="36"/>
      <c r="C523" s="31" t="s">
        <v>89</v>
      </c>
      <c r="D523" s="31" t="s">
        <v>89</v>
      </c>
      <c r="E523" s="32">
        <v>31</v>
      </c>
      <c r="F523" s="33">
        <v>0</v>
      </c>
      <c r="G523" s="34">
        <v>0</v>
      </c>
      <c r="H523" s="34">
        <v>0</v>
      </c>
      <c r="I523" s="34">
        <v>0</v>
      </c>
      <c r="J523" s="34">
        <v>0</v>
      </c>
      <c r="K523" s="34">
        <v>0</v>
      </c>
      <c r="L523" s="34">
        <v>0</v>
      </c>
      <c r="M523" s="34">
        <v>0</v>
      </c>
      <c r="N523" s="34">
        <v>0</v>
      </c>
      <c r="O523" s="34">
        <v>0</v>
      </c>
      <c r="P523" s="34">
        <v>12244.04047</v>
      </c>
      <c r="Q523" s="34">
        <v>0</v>
      </c>
      <c r="R523" s="35">
        <v>12244.04047</v>
      </c>
    </row>
    <row r="524" spans="1:18">
      <c r="A524" s="36"/>
      <c r="B524" s="31" t="s">
        <v>103</v>
      </c>
      <c r="C524" s="31" t="s">
        <v>103</v>
      </c>
      <c r="D524" s="31" t="s">
        <v>104</v>
      </c>
      <c r="E524" s="32">
        <v>8</v>
      </c>
      <c r="F524" s="33">
        <v>0</v>
      </c>
      <c r="G524" s="34">
        <v>0</v>
      </c>
      <c r="H524" s="34">
        <v>0</v>
      </c>
      <c r="I524" s="34">
        <v>0</v>
      </c>
      <c r="J524" s="34">
        <v>0</v>
      </c>
      <c r="K524" s="34">
        <v>0</v>
      </c>
      <c r="L524" s="34">
        <v>0</v>
      </c>
      <c r="M524" s="34">
        <v>0</v>
      </c>
      <c r="N524" s="34">
        <v>0</v>
      </c>
      <c r="O524" s="34">
        <v>0</v>
      </c>
      <c r="P524" s="34">
        <v>8387.2822400000005</v>
      </c>
      <c r="Q524" s="34">
        <v>0</v>
      </c>
      <c r="R524" s="35">
        <v>8387.2822400000005</v>
      </c>
    </row>
    <row r="525" spans="1:18">
      <c r="A525" s="36"/>
      <c r="B525" s="36"/>
      <c r="C525" s="31" t="s">
        <v>109</v>
      </c>
      <c r="D525" s="31" t="s">
        <v>109</v>
      </c>
      <c r="E525" s="32">
        <v>67</v>
      </c>
      <c r="F525" s="33">
        <v>0</v>
      </c>
      <c r="G525" s="34">
        <v>0</v>
      </c>
      <c r="H525" s="34">
        <v>0</v>
      </c>
      <c r="I525" s="34">
        <v>0</v>
      </c>
      <c r="J525" s="34">
        <v>0</v>
      </c>
      <c r="K525" s="34">
        <v>0</v>
      </c>
      <c r="L525" s="34">
        <v>0</v>
      </c>
      <c r="M525" s="34">
        <v>0</v>
      </c>
      <c r="N525" s="34">
        <v>0</v>
      </c>
      <c r="O525" s="34">
        <v>0</v>
      </c>
      <c r="P525" s="34">
        <v>3466.6005</v>
      </c>
      <c r="Q525" s="34">
        <v>0</v>
      </c>
      <c r="R525" s="35">
        <v>3466.6005</v>
      </c>
    </row>
    <row r="526" spans="1:18">
      <c r="A526" s="36"/>
      <c r="B526" s="36"/>
      <c r="C526" s="31" t="s">
        <v>121</v>
      </c>
      <c r="D526" s="31" t="s">
        <v>123</v>
      </c>
      <c r="E526" s="32">
        <v>72</v>
      </c>
      <c r="F526" s="33">
        <v>0</v>
      </c>
      <c r="G526" s="34">
        <v>0</v>
      </c>
      <c r="H526" s="34">
        <v>0</v>
      </c>
      <c r="I526" s="34">
        <v>0</v>
      </c>
      <c r="J526" s="34">
        <v>0</v>
      </c>
      <c r="K526" s="34">
        <v>0</v>
      </c>
      <c r="L526" s="34">
        <v>0</v>
      </c>
      <c r="M526" s="34">
        <v>0</v>
      </c>
      <c r="N526" s="34">
        <v>0</v>
      </c>
      <c r="O526" s="34">
        <v>0</v>
      </c>
      <c r="P526" s="34">
        <v>10059.9249</v>
      </c>
      <c r="Q526" s="34">
        <v>0</v>
      </c>
      <c r="R526" s="35">
        <v>10059.9249</v>
      </c>
    </row>
    <row r="527" spans="1:18">
      <c r="A527" s="36"/>
      <c r="B527" s="31" t="s">
        <v>132</v>
      </c>
      <c r="C527" s="31" t="s">
        <v>133</v>
      </c>
      <c r="D527" s="31" t="s">
        <v>132</v>
      </c>
      <c r="E527" s="32">
        <v>11</v>
      </c>
      <c r="F527" s="33">
        <v>0</v>
      </c>
      <c r="G527" s="34">
        <v>0</v>
      </c>
      <c r="H527" s="34">
        <v>0</v>
      </c>
      <c r="I527" s="34">
        <v>0</v>
      </c>
      <c r="J527" s="34">
        <v>0</v>
      </c>
      <c r="K527" s="34">
        <v>0</v>
      </c>
      <c r="L527" s="34">
        <v>0</v>
      </c>
      <c r="M527" s="34">
        <v>0</v>
      </c>
      <c r="N527" s="34">
        <v>0</v>
      </c>
      <c r="O527" s="34">
        <v>0</v>
      </c>
      <c r="P527" s="34">
        <v>14221.06358</v>
      </c>
      <c r="Q527" s="34">
        <v>0</v>
      </c>
      <c r="R527" s="35">
        <v>14221.06358</v>
      </c>
    </row>
    <row r="528" spans="1:18">
      <c r="A528" s="36"/>
      <c r="B528" s="36"/>
      <c r="C528" s="31" t="s">
        <v>138</v>
      </c>
      <c r="D528" s="31" t="s">
        <v>139</v>
      </c>
      <c r="E528" s="32">
        <v>30</v>
      </c>
      <c r="F528" s="33">
        <v>0</v>
      </c>
      <c r="G528" s="34">
        <v>0</v>
      </c>
      <c r="H528" s="34">
        <v>0</v>
      </c>
      <c r="I528" s="34">
        <v>0</v>
      </c>
      <c r="J528" s="34">
        <v>0</v>
      </c>
      <c r="K528" s="34">
        <v>0</v>
      </c>
      <c r="L528" s="34">
        <v>0</v>
      </c>
      <c r="M528" s="34">
        <v>0</v>
      </c>
      <c r="N528" s="34">
        <v>0</v>
      </c>
      <c r="O528" s="34">
        <v>0</v>
      </c>
      <c r="P528" s="34">
        <v>11699.33035</v>
      </c>
      <c r="Q528" s="34">
        <v>0</v>
      </c>
      <c r="R528" s="35">
        <v>11699.33035</v>
      </c>
    </row>
    <row r="529" spans="1:28">
      <c r="A529" s="36"/>
      <c r="B529" s="31" t="s">
        <v>160</v>
      </c>
      <c r="C529" s="31" t="s">
        <v>160</v>
      </c>
      <c r="D529" s="31" t="s">
        <v>160</v>
      </c>
      <c r="E529" s="32">
        <v>9</v>
      </c>
      <c r="F529" s="33">
        <v>0</v>
      </c>
      <c r="G529" s="34">
        <v>0</v>
      </c>
      <c r="H529" s="34">
        <v>0</v>
      </c>
      <c r="I529" s="34">
        <v>0</v>
      </c>
      <c r="J529" s="34">
        <v>0</v>
      </c>
      <c r="K529" s="34">
        <v>0</v>
      </c>
      <c r="L529" s="34">
        <v>0</v>
      </c>
      <c r="M529" s="34">
        <v>0</v>
      </c>
      <c r="N529" s="34">
        <v>0</v>
      </c>
      <c r="O529" s="34">
        <v>0</v>
      </c>
      <c r="P529" s="34">
        <v>16720.684720000001</v>
      </c>
      <c r="Q529" s="34">
        <v>0</v>
      </c>
      <c r="R529" s="35">
        <v>16720.684720000001</v>
      </c>
    </row>
    <row r="530" spans="1:28">
      <c r="A530" s="36"/>
      <c r="B530" s="36"/>
      <c r="C530" s="31" t="s">
        <v>165</v>
      </c>
      <c r="D530" s="31" t="s">
        <v>165</v>
      </c>
      <c r="E530" s="32">
        <v>69</v>
      </c>
      <c r="F530" s="33">
        <v>0</v>
      </c>
      <c r="G530" s="34">
        <v>0</v>
      </c>
      <c r="H530" s="34">
        <v>0</v>
      </c>
      <c r="I530" s="34">
        <v>0</v>
      </c>
      <c r="J530" s="34">
        <v>0</v>
      </c>
      <c r="K530" s="34">
        <v>0</v>
      </c>
      <c r="L530" s="34">
        <v>0</v>
      </c>
      <c r="M530" s="34">
        <v>0</v>
      </c>
      <c r="N530" s="34">
        <v>0</v>
      </c>
      <c r="O530" s="34">
        <v>0</v>
      </c>
      <c r="P530" s="34">
        <v>11997.098599999999</v>
      </c>
      <c r="Q530" s="34">
        <v>0</v>
      </c>
      <c r="R530" s="35">
        <v>11997.098599999999</v>
      </c>
    </row>
    <row r="531" spans="1:28">
      <c r="A531" s="36"/>
      <c r="B531" s="36"/>
      <c r="C531" s="31" t="s">
        <v>178</v>
      </c>
      <c r="D531" s="31" t="s">
        <v>178</v>
      </c>
      <c r="E531" s="32">
        <v>28</v>
      </c>
      <c r="F531" s="33">
        <v>0</v>
      </c>
      <c r="G531" s="34">
        <v>0</v>
      </c>
      <c r="H531" s="34">
        <v>0</v>
      </c>
      <c r="I531" s="34">
        <v>0</v>
      </c>
      <c r="J531" s="34">
        <v>0</v>
      </c>
      <c r="K531" s="34">
        <v>0</v>
      </c>
      <c r="L531" s="34">
        <v>0</v>
      </c>
      <c r="M531" s="34">
        <v>0</v>
      </c>
      <c r="N531" s="34">
        <v>0</v>
      </c>
      <c r="O531" s="34">
        <v>0</v>
      </c>
      <c r="P531" s="34">
        <v>14134.933939999999</v>
      </c>
      <c r="Q531" s="34">
        <v>0</v>
      </c>
      <c r="R531" s="35">
        <v>14134.933939999999</v>
      </c>
    </row>
    <row r="532" spans="1:28">
      <c r="A532" s="36"/>
      <c r="B532" s="31" t="s">
        <v>197</v>
      </c>
      <c r="C532" s="31" t="s">
        <v>201</v>
      </c>
      <c r="D532" s="31" t="s">
        <v>202</v>
      </c>
      <c r="E532" s="32">
        <v>73</v>
      </c>
      <c r="F532" s="33">
        <v>0</v>
      </c>
      <c r="G532" s="34">
        <v>0</v>
      </c>
      <c r="H532" s="34">
        <v>0</v>
      </c>
      <c r="I532" s="34">
        <v>0</v>
      </c>
      <c r="J532" s="34">
        <v>0</v>
      </c>
      <c r="K532" s="34">
        <v>0</v>
      </c>
      <c r="L532" s="34">
        <v>0</v>
      </c>
      <c r="M532" s="34">
        <v>0</v>
      </c>
      <c r="N532" s="34">
        <v>0</v>
      </c>
      <c r="O532" s="34">
        <v>0</v>
      </c>
      <c r="P532" s="34">
        <v>7741.2566699999998</v>
      </c>
      <c r="Q532" s="34">
        <v>0</v>
      </c>
      <c r="R532" s="35">
        <v>7741.2566699999998</v>
      </c>
    </row>
    <row r="533" spans="1:28">
      <c r="A533" s="36"/>
      <c r="B533" s="36"/>
      <c r="C533" s="31" t="s">
        <v>197</v>
      </c>
      <c r="D533" s="31" t="s">
        <v>197</v>
      </c>
      <c r="E533" s="32">
        <v>7</v>
      </c>
      <c r="F533" s="33">
        <v>0</v>
      </c>
      <c r="G533" s="34">
        <v>0</v>
      </c>
      <c r="H533" s="34">
        <v>0</v>
      </c>
      <c r="I533" s="34">
        <v>0</v>
      </c>
      <c r="J533" s="34">
        <v>0</v>
      </c>
      <c r="K533" s="34">
        <v>0</v>
      </c>
      <c r="L533" s="34">
        <v>0</v>
      </c>
      <c r="M533" s="34">
        <v>0</v>
      </c>
      <c r="N533" s="34">
        <v>0</v>
      </c>
      <c r="O533" s="34">
        <v>0</v>
      </c>
      <c r="P533" s="34">
        <v>14509.63816</v>
      </c>
      <c r="Q533" s="34">
        <v>0</v>
      </c>
      <c r="R533" s="35">
        <v>14509.63816</v>
      </c>
    </row>
    <row r="534" spans="1:28">
      <c r="A534" s="36"/>
      <c r="B534" s="36"/>
      <c r="C534" s="31" t="s">
        <v>207</v>
      </c>
      <c r="D534" s="31" t="s">
        <v>208</v>
      </c>
      <c r="E534" s="32">
        <v>22</v>
      </c>
      <c r="F534" s="33">
        <v>0</v>
      </c>
      <c r="G534" s="34">
        <v>0</v>
      </c>
      <c r="H534" s="34">
        <v>0</v>
      </c>
      <c r="I534" s="34">
        <v>0</v>
      </c>
      <c r="J534" s="34">
        <v>0</v>
      </c>
      <c r="K534" s="34">
        <v>0</v>
      </c>
      <c r="L534" s="34">
        <v>0</v>
      </c>
      <c r="M534" s="34">
        <v>0</v>
      </c>
      <c r="N534" s="34">
        <v>0</v>
      </c>
      <c r="O534" s="34">
        <v>0</v>
      </c>
      <c r="P534" s="34">
        <v>10990.665570000001</v>
      </c>
      <c r="Q534" s="34">
        <v>0</v>
      </c>
      <c r="R534" s="35">
        <v>10990.665570000001</v>
      </c>
    </row>
    <row r="535" spans="1:28">
      <c r="A535" s="36"/>
      <c r="B535" s="31" t="s">
        <v>225</v>
      </c>
      <c r="C535" s="31" t="s">
        <v>233</v>
      </c>
      <c r="D535" s="31" t="s">
        <v>84</v>
      </c>
      <c r="E535" s="32">
        <v>68</v>
      </c>
      <c r="F535" s="33">
        <v>0</v>
      </c>
      <c r="G535" s="34">
        <v>0</v>
      </c>
      <c r="H535" s="34">
        <v>0</v>
      </c>
      <c r="I535" s="34">
        <v>0</v>
      </c>
      <c r="J535" s="34">
        <v>0</v>
      </c>
      <c r="K535" s="34">
        <v>0</v>
      </c>
      <c r="L535" s="34">
        <v>0</v>
      </c>
      <c r="M535" s="34">
        <v>0</v>
      </c>
      <c r="N535" s="34">
        <v>0</v>
      </c>
      <c r="O535" s="34">
        <v>0</v>
      </c>
      <c r="P535" s="34">
        <v>10240.669089999999</v>
      </c>
      <c r="Q535" s="34">
        <v>0</v>
      </c>
      <c r="R535" s="35">
        <v>10240.669089999999</v>
      </c>
      <c r="S535" s="7"/>
      <c r="T535" s="7"/>
      <c r="U535" s="7"/>
      <c r="V535" s="7"/>
      <c r="W535" s="7"/>
      <c r="X535" s="7"/>
      <c r="Y535" s="7"/>
      <c r="Z535" s="7"/>
      <c r="AA535" s="7"/>
      <c r="AB535" s="7"/>
    </row>
    <row r="536" spans="1:28">
      <c r="A536" s="36"/>
      <c r="B536" s="31" t="s">
        <v>240</v>
      </c>
      <c r="C536" s="31" t="s">
        <v>240</v>
      </c>
      <c r="D536" s="31" t="s">
        <v>240</v>
      </c>
      <c r="E536" s="32">
        <v>62</v>
      </c>
      <c r="F536" s="33">
        <v>0</v>
      </c>
      <c r="G536" s="34">
        <v>0</v>
      </c>
      <c r="H536" s="34">
        <v>0</v>
      </c>
      <c r="I536" s="34">
        <v>0</v>
      </c>
      <c r="J536" s="34">
        <v>0</v>
      </c>
      <c r="K536" s="34">
        <v>0</v>
      </c>
      <c r="L536" s="34">
        <v>0</v>
      </c>
      <c r="M536" s="34">
        <v>0</v>
      </c>
      <c r="N536" s="34">
        <v>0</v>
      </c>
      <c r="O536" s="34">
        <v>0</v>
      </c>
      <c r="P536" s="34">
        <v>6471.3537100000003</v>
      </c>
      <c r="Q536" s="34">
        <v>0</v>
      </c>
      <c r="R536" s="35">
        <v>6471.3537100000003</v>
      </c>
      <c r="S536" s="7"/>
      <c r="T536" s="7"/>
      <c r="U536" s="7"/>
      <c r="V536" s="7"/>
      <c r="W536" s="7"/>
      <c r="X536" s="7"/>
      <c r="Y536" s="7"/>
      <c r="Z536" s="7"/>
      <c r="AA536" s="7"/>
      <c r="AB536" s="7"/>
    </row>
    <row r="537" spans="1:28">
      <c r="A537" s="36"/>
      <c r="B537" s="36"/>
      <c r="C537" s="31" t="s">
        <v>242</v>
      </c>
      <c r="D537" s="31" t="s">
        <v>243</v>
      </c>
      <c r="E537" s="32">
        <v>35</v>
      </c>
      <c r="F537" s="33">
        <v>0</v>
      </c>
      <c r="G537" s="34">
        <v>0</v>
      </c>
      <c r="H537" s="34">
        <v>0</v>
      </c>
      <c r="I537" s="34">
        <v>0</v>
      </c>
      <c r="J537" s="34">
        <v>0</v>
      </c>
      <c r="K537" s="34">
        <v>0</v>
      </c>
      <c r="L537" s="34">
        <v>0</v>
      </c>
      <c r="M537" s="34">
        <v>0</v>
      </c>
      <c r="N537" s="34">
        <v>0</v>
      </c>
      <c r="O537" s="34">
        <v>0</v>
      </c>
      <c r="P537" s="34">
        <v>11215.19399</v>
      </c>
      <c r="Q537" s="34">
        <v>0</v>
      </c>
      <c r="R537" s="35">
        <v>11215.19399</v>
      </c>
      <c r="S537" s="7"/>
      <c r="T537" s="7"/>
      <c r="U537" s="7"/>
      <c r="V537" s="7"/>
      <c r="W537" s="7"/>
      <c r="X537" s="7"/>
      <c r="Y537" s="7"/>
      <c r="Z537" s="7"/>
      <c r="AA537" s="7"/>
      <c r="AB537" s="7"/>
    </row>
    <row r="538" spans="1:28">
      <c r="A538" s="36"/>
      <c r="B538" s="31" t="s">
        <v>261</v>
      </c>
      <c r="C538" s="31" t="s">
        <v>262</v>
      </c>
      <c r="D538" s="31" t="s">
        <v>263</v>
      </c>
      <c r="E538" s="32">
        <v>14</v>
      </c>
      <c r="F538" s="33">
        <v>0</v>
      </c>
      <c r="G538" s="34">
        <v>0</v>
      </c>
      <c r="H538" s="34">
        <v>0</v>
      </c>
      <c r="I538" s="34">
        <v>0</v>
      </c>
      <c r="J538" s="34">
        <v>0</v>
      </c>
      <c r="K538" s="34">
        <v>0</v>
      </c>
      <c r="L538" s="34">
        <v>0</v>
      </c>
      <c r="M538" s="34">
        <v>0</v>
      </c>
      <c r="N538" s="34">
        <v>0</v>
      </c>
      <c r="O538" s="34">
        <v>0</v>
      </c>
      <c r="P538" s="34">
        <v>9404.7355800000005</v>
      </c>
      <c r="Q538" s="34">
        <v>326.80826999999999</v>
      </c>
      <c r="R538" s="35">
        <v>9731.54385</v>
      </c>
      <c r="S538" s="7"/>
      <c r="T538" s="7"/>
      <c r="U538" s="7"/>
      <c r="V538" s="7"/>
      <c r="W538" s="7"/>
      <c r="X538" s="7"/>
      <c r="Y538" s="7"/>
      <c r="Z538" s="7"/>
      <c r="AA538" s="7"/>
      <c r="AB538" s="7"/>
    </row>
    <row r="539" spans="1:28">
      <c r="A539" s="36"/>
      <c r="B539" s="36"/>
      <c r="C539" s="31" t="s">
        <v>261</v>
      </c>
      <c r="D539" s="31" t="s">
        <v>261</v>
      </c>
      <c r="E539" s="32">
        <v>64</v>
      </c>
      <c r="F539" s="33">
        <v>0</v>
      </c>
      <c r="G539" s="34">
        <v>0</v>
      </c>
      <c r="H539" s="34">
        <v>0</v>
      </c>
      <c r="I539" s="34">
        <v>0</v>
      </c>
      <c r="J539" s="34">
        <v>0</v>
      </c>
      <c r="K539" s="34">
        <v>0</v>
      </c>
      <c r="L539" s="34">
        <v>0</v>
      </c>
      <c r="M539" s="34">
        <v>0</v>
      </c>
      <c r="N539" s="34">
        <v>0</v>
      </c>
      <c r="O539" s="34">
        <v>0</v>
      </c>
      <c r="P539" s="34">
        <v>7418.0810499999998</v>
      </c>
      <c r="Q539" s="34">
        <v>0</v>
      </c>
      <c r="R539" s="35">
        <v>7418.0810499999998</v>
      </c>
      <c r="S539" s="7"/>
      <c r="T539" s="7"/>
      <c r="U539" s="7"/>
      <c r="V539" s="7"/>
      <c r="W539" s="7"/>
      <c r="X539" s="7"/>
      <c r="Y539" s="7"/>
      <c r="Z539" s="7"/>
      <c r="AA539" s="7"/>
      <c r="AB539" s="7"/>
    </row>
    <row r="540" spans="1:28">
      <c r="A540" s="36"/>
      <c r="B540" s="31" t="s">
        <v>270</v>
      </c>
      <c r="C540" s="31" t="s">
        <v>271</v>
      </c>
      <c r="D540" s="31" t="s">
        <v>271</v>
      </c>
      <c r="E540" s="32">
        <v>17</v>
      </c>
      <c r="F540" s="33">
        <v>0</v>
      </c>
      <c r="G540" s="34">
        <v>0</v>
      </c>
      <c r="H540" s="34">
        <v>0</v>
      </c>
      <c r="I540" s="34">
        <v>0</v>
      </c>
      <c r="J540" s="34">
        <v>0</v>
      </c>
      <c r="K540" s="34">
        <v>0</v>
      </c>
      <c r="L540" s="34">
        <v>0</v>
      </c>
      <c r="M540" s="34">
        <v>0</v>
      </c>
      <c r="N540" s="34">
        <v>0</v>
      </c>
      <c r="O540" s="34">
        <v>0</v>
      </c>
      <c r="P540" s="34">
        <v>4665.2175199999992</v>
      </c>
      <c r="Q540" s="34">
        <v>0</v>
      </c>
      <c r="R540" s="35">
        <v>4665.2175199999992</v>
      </c>
      <c r="S540" s="7"/>
      <c r="T540" s="7"/>
      <c r="U540" s="7"/>
      <c r="V540" s="7"/>
      <c r="W540" s="7"/>
      <c r="X540" s="7"/>
      <c r="Y540" s="7"/>
      <c r="Z540" s="7"/>
      <c r="AA540" s="7"/>
      <c r="AB540" s="7"/>
    </row>
    <row r="541" spans="1:28">
      <c r="A541" s="36"/>
      <c r="B541" s="36"/>
      <c r="C541" s="36"/>
      <c r="D541" s="31" t="s">
        <v>272</v>
      </c>
      <c r="E541" s="32">
        <v>25</v>
      </c>
      <c r="F541" s="33">
        <v>0</v>
      </c>
      <c r="G541" s="34">
        <v>0</v>
      </c>
      <c r="H541" s="34">
        <v>0</v>
      </c>
      <c r="I541" s="34">
        <v>0</v>
      </c>
      <c r="J541" s="34">
        <v>0</v>
      </c>
      <c r="K541" s="34">
        <v>0</v>
      </c>
      <c r="L541" s="34">
        <v>0</v>
      </c>
      <c r="M541" s="34">
        <v>0</v>
      </c>
      <c r="N541" s="34">
        <v>0</v>
      </c>
      <c r="O541" s="34">
        <v>0</v>
      </c>
      <c r="P541" s="34">
        <v>4312.3702000000003</v>
      </c>
      <c r="Q541" s="34">
        <v>116.05927</v>
      </c>
      <c r="R541" s="35">
        <v>4428.42947</v>
      </c>
      <c r="S541" s="7"/>
      <c r="T541" s="7"/>
      <c r="U541" s="7"/>
      <c r="V541" s="7"/>
      <c r="W541" s="7"/>
      <c r="X541" s="7"/>
      <c r="Y541" s="7"/>
      <c r="Z541" s="7"/>
      <c r="AA541" s="7"/>
      <c r="AB541" s="7"/>
    </row>
    <row r="542" spans="1:28">
      <c r="A542" s="36"/>
      <c r="B542" s="36"/>
      <c r="C542" s="31" t="s">
        <v>277</v>
      </c>
      <c r="D542" s="31" t="s">
        <v>277</v>
      </c>
      <c r="E542" s="32">
        <v>5</v>
      </c>
      <c r="F542" s="33">
        <v>0</v>
      </c>
      <c r="G542" s="34">
        <v>0</v>
      </c>
      <c r="H542" s="34">
        <v>0</v>
      </c>
      <c r="I542" s="34">
        <v>0</v>
      </c>
      <c r="J542" s="34">
        <v>0</v>
      </c>
      <c r="K542" s="34">
        <v>0</v>
      </c>
      <c r="L542" s="34">
        <v>0</v>
      </c>
      <c r="M542" s="34">
        <v>0</v>
      </c>
      <c r="N542" s="34">
        <v>0</v>
      </c>
      <c r="O542" s="34">
        <v>0</v>
      </c>
      <c r="P542" s="34">
        <v>12408.43577</v>
      </c>
      <c r="Q542" s="34">
        <v>0</v>
      </c>
      <c r="R542" s="35">
        <v>12408.43577</v>
      </c>
      <c r="S542" s="7"/>
      <c r="T542" s="7"/>
      <c r="U542" s="7"/>
      <c r="V542" s="7"/>
      <c r="W542" s="7"/>
      <c r="X542" s="7"/>
      <c r="Y542" s="7"/>
      <c r="Z542" s="7"/>
      <c r="AA542" s="7"/>
      <c r="AB542" s="7"/>
    </row>
    <row r="543" spans="1:28">
      <c r="A543" s="36"/>
      <c r="B543" s="36"/>
      <c r="C543" s="31" t="s">
        <v>284</v>
      </c>
      <c r="D543" s="31" t="s">
        <v>284</v>
      </c>
      <c r="E543" s="32">
        <v>24</v>
      </c>
      <c r="F543" s="33">
        <v>0</v>
      </c>
      <c r="G543" s="34">
        <v>0</v>
      </c>
      <c r="H543" s="34">
        <v>0</v>
      </c>
      <c r="I543" s="34">
        <v>0</v>
      </c>
      <c r="J543" s="34">
        <v>0</v>
      </c>
      <c r="K543" s="34">
        <v>0</v>
      </c>
      <c r="L543" s="34">
        <v>0</v>
      </c>
      <c r="M543" s="34">
        <v>0</v>
      </c>
      <c r="N543" s="34">
        <v>0</v>
      </c>
      <c r="O543" s="34">
        <v>0</v>
      </c>
      <c r="P543" s="34">
        <v>16969.943380000001</v>
      </c>
      <c r="Q543" s="34">
        <v>0</v>
      </c>
      <c r="R543" s="35">
        <v>16969.943380000001</v>
      </c>
      <c r="S543" s="7"/>
      <c r="T543" s="7"/>
      <c r="U543" s="7"/>
      <c r="V543" s="7"/>
      <c r="W543" s="7"/>
      <c r="X543" s="7"/>
      <c r="Y543" s="7"/>
      <c r="Z543" s="7"/>
      <c r="AA543" s="7"/>
      <c r="AB543" s="7"/>
    </row>
    <row r="544" spans="1:28">
      <c r="A544" s="36"/>
      <c r="B544" s="31" t="s">
        <v>290</v>
      </c>
      <c r="C544" s="31" t="s">
        <v>296</v>
      </c>
      <c r="D544" s="31" t="s">
        <v>296</v>
      </c>
      <c r="E544" s="32">
        <v>71</v>
      </c>
      <c r="F544" s="33">
        <v>0</v>
      </c>
      <c r="G544" s="34">
        <v>0</v>
      </c>
      <c r="H544" s="34">
        <v>0</v>
      </c>
      <c r="I544" s="34">
        <v>0</v>
      </c>
      <c r="J544" s="34">
        <v>0</v>
      </c>
      <c r="K544" s="34">
        <v>0</v>
      </c>
      <c r="L544" s="34">
        <v>0</v>
      </c>
      <c r="M544" s="34">
        <v>0</v>
      </c>
      <c r="N544" s="34">
        <v>0</v>
      </c>
      <c r="O544" s="34">
        <v>0</v>
      </c>
      <c r="P544" s="34">
        <v>4657.7867400000005</v>
      </c>
      <c r="Q544" s="34">
        <v>0</v>
      </c>
      <c r="R544" s="35">
        <v>4657.7867400000005</v>
      </c>
      <c r="S544" s="7"/>
      <c r="T544" s="7"/>
      <c r="U544" s="7"/>
      <c r="V544" s="7"/>
      <c r="W544" s="7"/>
      <c r="X544" s="7"/>
      <c r="Y544" s="7"/>
      <c r="Z544" s="7"/>
      <c r="AA544" s="7"/>
      <c r="AB544" s="7"/>
    </row>
    <row r="545" spans="1:28">
      <c r="A545" s="36"/>
      <c r="B545" s="36"/>
      <c r="C545" s="31" t="s">
        <v>301</v>
      </c>
      <c r="D545" s="31" t="s">
        <v>301</v>
      </c>
      <c r="E545" s="32">
        <v>3</v>
      </c>
      <c r="F545" s="33">
        <v>0</v>
      </c>
      <c r="G545" s="34">
        <v>0</v>
      </c>
      <c r="H545" s="34">
        <v>0</v>
      </c>
      <c r="I545" s="34">
        <v>0</v>
      </c>
      <c r="J545" s="34">
        <v>0</v>
      </c>
      <c r="K545" s="34">
        <v>0</v>
      </c>
      <c r="L545" s="34">
        <v>0</v>
      </c>
      <c r="M545" s="34">
        <v>0</v>
      </c>
      <c r="N545" s="34">
        <v>0</v>
      </c>
      <c r="O545" s="34">
        <v>0</v>
      </c>
      <c r="P545" s="34">
        <v>10375.99835</v>
      </c>
      <c r="Q545" s="34">
        <v>0</v>
      </c>
      <c r="R545" s="35">
        <v>10375.99835</v>
      </c>
      <c r="S545" s="7"/>
      <c r="T545" s="7"/>
      <c r="U545" s="7"/>
      <c r="V545" s="7"/>
      <c r="W545" s="7"/>
      <c r="X545" s="7"/>
      <c r="Y545" s="7"/>
      <c r="Z545" s="7"/>
      <c r="AA545" s="7"/>
      <c r="AB545" s="7"/>
    </row>
    <row r="546" spans="1:28">
      <c r="A546" s="36"/>
      <c r="B546" s="31" t="s">
        <v>318</v>
      </c>
      <c r="C546" s="31" t="s">
        <v>319</v>
      </c>
      <c r="D546" s="31" t="s">
        <v>319</v>
      </c>
      <c r="E546" s="32">
        <v>12</v>
      </c>
      <c r="F546" s="33">
        <v>0</v>
      </c>
      <c r="G546" s="34">
        <v>0</v>
      </c>
      <c r="H546" s="34">
        <v>0</v>
      </c>
      <c r="I546" s="34">
        <v>0</v>
      </c>
      <c r="J546" s="34">
        <v>0</v>
      </c>
      <c r="K546" s="34">
        <v>0</v>
      </c>
      <c r="L546" s="34">
        <v>0</v>
      </c>
      <c r="M546" s="34">
        <v>0</v>
      </c>
      <c r="N546" s="34">
        <v>0</v>
      </c>
      <c r="O546" s="34">
        <v>0</v>
      </c>
      <c r="P546" s="34">
        <v>22140.656340000001</v>
      </c>
      <c r="Q546" s="34">
        <v>0</v>
      </c>
      <c r="R546" s="35">
        <v>22140.656340000001</v>
      </c>
      <c r="S546" s="7"/>
      <c r="T546" s="7"/>
      <c r="U546" s="7"/>
      <c r="V546" s="7"/>
      <c r="W546" s="7"/>
      <c r="X546" s="7"/>
      <c r="Y546" s="7"/>
      <c r="Z546" s="7"/>
      <c r="AA546" s="7"/>
      <c r="AB546" s="7"/>
    </row>
    <row r="547" spans="1:28">
      <c r="A547" s="36"/>
      <c r="B547" s="31" t="s">
        <v>342</v>
      </c>
      <c r="C547" s="31" t="s">
        <v>354</v>
      </c>
      <c r="D547" s="31" t="s">
        <v>355</v>
      </c>
      <c r="E547" s="32">
        <v>15</v>
      </c>
      <c r="F547" s="33">
        <v>0</v>
      </c>
      <c r="G547" s="34">
        <v>0</v>
      </c>
      <c r="H547" s="34">
        <v>0</v>
      </c>
      <c r="I547" s="34">
        <v>0</v>
      </c>
      <c r="J547" s="34">
        <v>0</v>
      </c>
      <c r="K547" s="34">
        <v>0</v>
      </c>
      <c r="L547" s="34">
        <v>0</v>
      </c>
      <c r="M547" s="34">
        <v>0</v>
      </c>
      <c r="N547" s="34">
        <v>0</v>
      </c>
      <c r="O547" s="34">
        <v>0</v>
      </c>
      <c r="P547" s="34">
        <v>15716.871650000001</v>
      </c>
      <c r="Q547" s="34">
        <v>0</v>
      </c>
      <c r="R547" s="35">
        <v>15716.871650000001</v>
      </c>
      <c r="S547" s="7"/>
      <c r="T547" s="7"/>
      <c r="U547" s="7"/>
      <c r="V547" s="7"/>
      <c r="W547" s="7"/>
      <c r="X547" s="7"/>
      <c r="Y547" s="7"/>
      <c r="Z547" s="7"/>
      <c r="AA547" s="7"/>
      <c r="AB547" s="7"/>
    </row>
    <row r="548" spans="1:28">
      <c r="A548" s="36"/>
      <c r="B548" s="36"/>
      <c r="C548" s="31" t="s">
        <v>342</v>
      </c>
      <c r="D548" s="31" t="s">
        <v>370</v>
      </c>
      <c r="E548" s="32">
        <v>1</v>
      </c>
      <c r="F548" s="33">
        <v>0</v>
      </c>
      <c r="G548" s="34">
        <v>0</v>
      </c>
      <c r="H548" s="34">
        <v>0</v>
      </c>
      <c r="I548" s="34">
        <v>0</v>
      </c>
      <c r="J548" s="34">
        <v>0</v>
      </c>
      <c r="K548" s="34">
        <v>0</v>
      </c>
      <c r="L548" s="34">
        <v>0</v>
      </c>
      <c r="M548" s="34">
        <v>0</v>
      </c>
      <c r="N548" s="34">
        <v>0</v>
      </c>
      <c r="O548" s="34">
        <v>0</v>
      </c>
      <c r="P548" s="34">
        <v>71459.525560000009</v>
      </c>
      <c r="Q548" s="34">
        <v>300649.56452999997</v>
      </c>
      <c r="R548" s="35">
        <v>372109.09008999995</v>
      </c>
      <c r="S548" s="7"/>
      <c r="T548" s="7"/>
      <c r="U548" s="7"/>
      <c r="V548" s="7"/>
      <c r="W548" s="7"/>
      <c r="X548" s="7"/>
      <c r="Y548" s="7"/>
      <c r="Z548" s="7"/>
      <c r="AA548" s="7"/>
      <c r="AB548" s="7"/>
    </row>
    <row r="549" spans="1:28">
      <c r="A549" s="36"/>
      <c r="B549" s="31" t="s">
        <v>394</v>
      </c>
      <c r="C549" s="31" t="s">
        <v>397</v>
      </c>
      <c r="D549" s="31" t="s">
        <v>398</v>
      </c>
      <c r="E549" s="32">
        <v>42</v>
      </c>
      <c r="F549" s="33">
        <v>0</v>
      </c>
      <c r="G549" s="34">
        <v>0</v>
      </c>
      <c r="H549" s="34">
        <v>0</v>
      </c>
      <c r="I549" s="34">
        <v>0</v>
      </c>
      <c r="J549" s="34">
        <v>0</v>
      </c>
      <c r="K549" s="34">
        <v>0</v>
      </c>
      <c r="L549" s="34">
        <v>0</v>
      </c>
      <c r="M549" s="34">
        <v>0</v>
      </c>
      <c r="N549" s="34">
        <v>0</v>
      </c>
      <c r="O549" s="34">
        <v>0</v>
      </c>
      <c r="P549" s="34">
        <v>5325.4740300000003</v>
      </c>
      <c r="Q549" s="34">
        <v>0</v>
      </c>
      <c r="R549" s="35">
        <v>5325.4740300000003</v>
      </c>
      <c r="S549" s="7"/>
      <c r="T549" s="7"/>
      <c r="U549" s="7"/>
      <c r="V549" s="7"/>
      <c r="W549" s="7"/>
      <c r="X549" s="7"/>
      <c r="Y549" s="7"/>
      <c r="Z549" s="7"/>
      <c r="AA549" s="7"/>
      <c r="AB549" s="7"/>
    </row>
    <row r="550" spans="1:28">
      <c r="A550" s="36"/>
      <c r="B550" s="36"/>
      <c r="C550" s="31" t="s">
        <v>404</v>
      </c>
      <c r="D550" s="31" t="s">
        <v>405</v>
      </c>
      <c r="E550" s="32">
        <v>53</v>
      </c>
      <c r="F550" s="33">
        <v>0</v>
      </c>
      <c r="G550" s="34">
        <v>0</v>
      </c>
      <c r="H550" s="34">
        <v>0</v>
      </c>
      <c r="I550" s="34">
        <v>0</v>
      </c>
      <c r="J550" s="34">
        <v>0</v>
      </c>
      <c r="K550" s="34">
        <v>0</v>
      </c>
      <c r="L550" s="34">
        <v>0</v>
      </c>
      <c r="M550" s="34">
        <v>0</v>
      </c>
      <c r="N550" s="34">
        <v>0</v>
      </c>
      <c r="O550" s="34">
        <v>0</v>
      </c>
      <c r="P550" s="34">
        <v>0</v>
      </c>
      <c r="Q550" s="34">
        <v>0</v>
      </c>
      <c r="R550" s="35">
        <v>0</v>
      </c>
      <c r="S550" s="7"/>
      <c r="T550" s="7"/>
      <c r="U550" s="7"/>
      <c r="V550" s="7"/>
      <c r="W550" s="7"/>
      <c r="X550" s="7"/>
      <c r="Y550" s="7"/>
      <c r="Z550" s="7"/>
      <c r="AA550" s="7"/>
      <c r="AB550" s="7"/>
    </row>
    <row r="551" spans="1:28">
      <c r="A551" s="36"/>
      <c r="B551" s="31" t="s">
        <v>410</v>
      </c>
      <c r="C551" s="31" t="s">
        <v>414</v>
      </c>
      <c r="D551" s="31" t="s">
        <v>414</v>
      </c>
      <c r="E551" s="32">
        <v>54</v>
      </c>
      <c r="F551" s="33">
        <v>0</v>
      </c>
      <c r="G551" s="34">
        <v>0</v>
      </c>
      <c r="H551" s="34">
        <v>0</v>
      </c>
      <c r="I551" s="34">
        <v>0</v>
      </c>
      <c r="J551" s="34">
        <v>0</v>
      </c>
      <c r="K551" s="34">
        <v>0</v>
      </c>
      <c r="L551" s="34">
        <v>0</v>
      </c>
      <c r="M551" s="34">
        <v>0</v>
      </c>
      <c r="N551" s="34">
        <v>0</v>
      </c>
      <c r="O551" s="34">
        <v>0</v>
      </c>
      <c r="P551" s="34">
        <v>8546.3766500000002</v>
      </c>
      <c r="Q551" s="34">
        <v>0</v>
      </c>
      <c r="R551" s="35">
        <v>8546.3766500000002</v>
      </c>
      <c r="S551" s="7"/>
      <c r="T551" s="7"/>
      <c r="U551" s="7"/>
      <c r="V551" s="7"/>
      <c r="W551" s="7"/>
      <c r="X551" s="7"/>
      <c r="Y551" s="7"/>
      <c r="Z551" s="7"/>
      <c r="AA551" s="7"/>
      <c r="AB551" s="7"/>
    </row>
    <row r="552" spans="1:28">
      <c r="A552" s="36"/>
      <c r="B552" s="31" t="s">
        <v>417</v>
      </c>
      <c r="C552" s="31" t="s">
        <v>423</v>
      </c>
      <c r="D552" s="31" t="s">
        <v>417</v>
      </c>
      <c r="E552" s="32">
        <v>65</v>
      </c>
      <c r="F552" s="33">
        <v>0</v>
      </c>
      <c r="G552" s="34">
        <v>0</v>
      </c>
      <c r="H552" s="34">
        <v>0</v>
      </c>
      <c r="I552" s="34">
        <v>0</v>
      </c>
      <c r="J552" s="34">
        <v>0</v>
      </c>
      <c r="K552" s="34">
        <v>0</v>
      </c>
      <c r="L552" s="34">
        <v>0</v>
      </c>
      <c r="M552" s="34">
        <v>0</v>
      </c>
      <c r="N552" s="34">
        <v>0</v>
      </c>
      <c r="O552" s="34">
        <v>0</v>
      </c>
      <c r="P552" s="34">
        <v>5957.4439199999997</v>
      </c>
      <c r="Q552" s="34">
        <v>0</v>
      </c>
      <c r="R552" s="35">
        <v>5957.4439199999997</v>
      </c>
      <c r="S552" s="7"/>
      <c r="T552" s="7"/>
      <c r="U552" s="7"/>
      <c r="V552" s="7"/>
      <c r="W552" s="7"/>
      <c r="X552" s="7"/>
      <c r="Y552" s="7"/>
      <c r="Z552" s="7"/>
      <c r="AA552" s="7"/>
      <c r="AB552" s="7"/>
    </row>
    <row r="553" spans="1:28">
      <c r="A553" s="36"/>
      <c r="B553" s="31" t="s">
        <v>426</v>
      </c>
      <c r="C553" s="31" t="s">
        <v>427</v>
      </c>
      <c r="D553" s="31" t="s">
        <v>427</v>
      </c>
      <c r="E553" s="32">
        <v>32</v>
      </c>
      <c r="F553" s="33">
        <v>0</v>
      </c>
      <c r="G553" s="34">
        <v>0</v>
      </c>
      <c r="H553" s="34">
        <v>0</v>
      </c>
      <c r="I553" s="34">
        <v>0</v>
      </c>
      <c r="J553" s="34">
        <v>0</v>
      </c>
      <c r="K553" s="34">
        <v>0</v>
      </c>
      <c r="L553" s="34">
        <v>0</v>
      </c>
      <c r="M553" s="34">
        <v>0</v>
      </c>
      <c r="N553" s="34">
        <v>0</v>
      </c>
      <c r="O553" s="34">
        <v>0</v>
      </c>
      <c r="P553" s="34">
        <v>15138.28498</v>
      </c>
      <c r="Q553" s="34">
        <v>0</v>
      </c>
      <c r="R553" s="35">
        <v>15138.28498</v>
      </c>
      <c r="S553" s="7"/>
      <c r="T553" s="7"/>
      <c r="U553" s="7"/>
      <c r="V553" s="7"/>
      <c r="W553" s="7"/>
      <c r="X553" s="7"/>
      <c r="Y553" s="7"/>
      <c r="Z553" s="7"/>
      <c r="AA553" s="7"/>
      <c r="AB553" s="7"/>
    </row>
    <row r="554" spans="1:28">
      <c r="A554" s="36"/>
      <c r="B554" s="36"/>
      <c r="C554" s="36"/>
      <c r="D554" s="31" t="s">
        <v>430</v>
      </c>
      <c r="E554" s="32">
        <v>41</v>
      </c>
      <c r="F554" s="33">
        <v>0</v>
      </c>
      <c r="G554" s="34">
        <v>0</v>
      </c>
      <c r="H554" s="34">
        <v>0</v>
      </c>
      <c r="I554" s="34">
        <v>0</v>
      </c>
      <c r="J554" s="34">
        <v>0</v>
      </c>
      <c r="K554" s="34">
        <v>0</v>
      </c>
      <c r="L554" s="34">
        <v>0</v>
      </c>
      <c r="M554" s="34">
        <v>0</v>
      </c>
      <c r="N554" s="34">
        <v>0</v>
      </c>
      <c r="O554" s="34">
        <v>0</v>
      </c>
      <c r="P554" s="34">
        <v>14546.43111</v>
      </c>
      <c r="Q554" s="34">
        <v>325.83533</v>
      </c>
      <c r="R554" s="35">
        <v>14872.266439999999</v>
      </c>
      <c r="S554" s="7"/>
      <c r="T554" s="7"/>
      <c r="U554" s="7"/>
      <c r="V554" s="7"/>
      <c r="W554" s="7"/>
      <c r="X554" s="7"/>
      <c r="Y554" s="7"/>
      <c r="Z554" s="7"/>
      <c r="AA554" s="7"/>
      <c r="AB554" s="7"/>
    </row>
    <row r="555" spans="1:28">
      <c r="A555" s="36"/>
      <c r="B555" s="31" t="s">
        <v>439</v>
      </c>
      <c r="C555" s="31" t="s">
        <v>449</v>
      </c>
      <c r="D555" s="31" t="s">
        <v>450</v>
      </c>
      <c r="E555" s="32">
        <v>61</v>
      </c>
      <c r="F555" s="33">
        <v>0</v>
      </c>
      <c r="G555" s="34">
        <v>0</v>
      </c>
      <c r="H555" s="34">
        <v>0</v>
      </c>
      <c r="I555" s="34">
        <v>0</v>
      </c>
      <c r="J555" s="34">
        <v>0</v>
      </c>
      <c r="K555" s="34">
        <v>0</v>
      </c>
      <c r="L555" s="34">
        <v>0</v>
      </c>
      <c r="M555" s="34">
        <v>0</v>
      </c>
      <c r="N555" s="34">
        <v>0</v>
      </c>
      <c r="O555" s="34">
        <v>0</v>
      </c>
      <c r="P555" s="34">
        <v>8262.5062400000006</v>
      </c>
      <c r="Q555" s="34">
        <v>0</v>
      </c>
      <c r="R555" s="35">
        <v>8262.5062400000006</v>
      </c>
      <c r="S555" s="7"/>
      <c r="T555" s="7"/>
      <c r="U555" s="7"/>
      <c r="V555" s="7"/>
      <c r="W555" s="7"/>
      <c r="X555" s="7"/>
      <c r="Y555" s="7"/>
      <c r="Z555" s="7"/>
      <c r="AA555" s="7"/>
      <c r="AB555" s="7"/>
    </row>
    <row r="556" spans="1:28">
      <c r="A556" s="36"/>
      <c r="B556" s="36"/>
      <c r="C556" s="31" t="s">
        <v>462</v>
      </c>
      <c r="D556" s="31" t="s">
        <v>462</v>
      </c>
      <c r="E556" s="32">
        <v>51</v>
      </c>
      <c r="F556" s="33">
        <v>0</v>
      </c>
      <c r="G556" s="34">
        <v>0</v>
      </c>
      <c r="H556" s="34">
        <v>0</v>
      </c>
      <c r="I556" s="34">
        <v>0</v>
      </c>
      <c r="J556" s="34">
        <v>0</v>
      </c>
      <c r="K556" s="34">
        <v>0</v>
      </c>
      <c r="L556" s="34">
        <v>0</v>
      </c>
      <c r="M556" s="34">
        <v>0</v>
      </c>
      <c r="N556" s="34">
        <v>0</v>
      </c>
      <c r="O556" s="34">
        <v>0</v>
      </c>
      <c r="P556" s="34">
        <v>12162.743960000002</v>
      </c>
      <c r="Q556" s="34">
        <v>0</v>
      </c>
      <c r="R556" s="35">
        <v>12162.743960000002</v>
      </c>
      <c r="S556" s="7"/>
      <c r="T556" s="7"/>
      <c r="U556" s="7"/>
      <c r="V556" s="7"/>
      <c r="W556" s="7"/>
      <c r="X556" s="7"/>
      <c r="Y556" s="7"/>
      <c r="Z556" s="7"/>
      <c r="AA556" s="7"/>
      <c r="AB556" s="7"/>
    </row>
    <row r="557" spans="1:28">
      <c r="A557" s="36"/>
      <c r="B557" s="31" t="s">
        <v>471</v>
      </c>
      <c r="C557" s="31" t="s">
        <v>476</v>
      </c>
      <c r="D557" s="31" t="s">
        <v>477</v>
      </c>
      <c r="E557" s="32">
        <v>66</v>
      </c>
      <c r="F557" s="33">
        <v>0</v>
      </c>
      <c r="G557" s="34">
        <v>0</v>
      </c>
      <c r="H557" s="34">
        <v>0</v>
      </c>
      <c r="I557" s="34">
        <v>0</v>
      </c>
      <c r="J557" s="34">
        <v>0</v>
      </c>
      <c r="K557" s="34">
        <v>0</v>
      </c>
      <c r="L557" s="34">
        <v>0</v>
      </c>
      <c r="M557" s="34">
        <v>0</v>
      </c>
      <c r="N557" s="34">
        <v>0</v>
      </c>
      <c r="O557" s="34">
        <v>0</v>
      </c>
      <c r="P557" s="34">
        <v>12073.359269999999</v>
      </c>
      <c r="Q557" s="34">
        <v>0</v>
      </c>
      <c r="R557" s="35">
        <v>12073.359269999999</v>
      </c>
      <c r="S557" s="7"/>
      <c r="T557" s="7"/>
      <c r="U557" s="7"/>
      <c r="V557" s="7"/>
      <c r="W557" s="7"/>
      <c r="X557" s="7"/>
      <c r="Y557" s="7"/>
      <c r="Z557" s="7"/>
      <c r="AA557" s="7"/>
      <c r="AB557" s="7"/>
    </row>
    <row r="558" spans="1:28">
      <c r="A558" s="36"/>
      <c r="B558" s="36"/>
      <c r="C558" s="31" t="s">
        <v>478</v>
      </c>
      <c r="D558" s="31" t="s">
        <v>479</v>
      </c>
      <c r="E558" s="32">
        <v>40</v>
      </c>
      <c r="F558" s="33">
        <v>0</v>
      </c>
      <c r="G558" s="34">
        <v>0</v>
      </c>
      <c r="H558" s="34">
        <v>0</v>
      </c>
      <c r="I558" s="34">
        <v>0</v>
      </c>
      <c r="J558" s="34">
        <v>0</v>
      </c>
      <c r="K558" s="34">
        <v>0</v>
      </c>
      <c r="L558" s="34">
        <v>0</v>
      </c>
      <c r="M558" s="34">
        <v>0</v>
      </c>
      <c r="N558" s="34">
        <v>0</v>
      </c>
      <c r="O558" s="34">
        <v>0</v>
      </c>
      <c r="P558" s="34">
        <v>23635.76398</v>
      </c>
      <c r="Q558" s="34">
        <v>0</v>
      </c>
      <c r="R558" s="35">
        <v>23635.76398</v>
      </c>
      <c r="S558" s="7"/>
      <c r="T558" s="7"/>
      <c r="U558" s="7"/>
      <c r="V558" s="7"/>
      <c r="W558" s="7"/>
      <c r="X558" s="7"/>
      <c r="Y558" s="7"/>
      <c r="Z558" s="7"/>
      <c r="AA558" s="7"/>
      <c r="AB558" s="7"/>
    </row>
    <row r="559" spans="1:28">
      <c r="A559" s="36"/>
      <c r="B559" s="36"/>
      <c r="C559" s="31" t="s">
        <v>471</v>
      </c>
      <c r="D559" s="31" t="s">
        <v>471</v>
      </c>
      <c r="E559" s="32">
        <v>10</v>
      </c>
      <c r="F559" s="33">
        <v>0</v>
      </c>
      <c r="G559" s="34">
        <v>0</v>
      </c>
      <c r="H559" s="34">
        <v>0</v>
      </c>
      <c r="I559" s="34">
        <v>0</v>
      </c>
      <c r="J559" s="34">
        <v>0</v>
      </c>
      <c r="K559" s="34">
        <v>0</v>
      </c>
      <c r="L559" s="34">
        <v>0</v>
      </c>
      <c r="M559" s="34">
        <v>0</v>
      </c>
      <c r="N559" s="34">
        <v>0</v>
      </c>
      <c r="O559" s="34">
        <v>0</v>
      </c>
      <c r="P559" s="34">
        <v>27934.17729</v>
      </c>
      <c r="Q559" s="34">
        <v>0</v>
      </c>
      <c r="R559" s="35">
        <v>27934.17729</v>
      </c>
      <c r="S559" s="7"/>
      <c r="T559" s="7"/>
      <c r="U559" s="7"/>
      <c r="V559" s="7"/>
      <c r="W559" s="7"/>
      <c r="X559" s="7"/>
      <c r="Y559" s="7"/>
      <c r="Z559" s="7"/>
      <c r="AA559" s="7"/>
      <c r="AB559" s="7"/>
    </row>
    <row r="560" spans="1:28">
      <c r="A560" s="36"/>
      <c r="B560" s="31" t="s">
        <v>499</v>
      </c>
      <c r="C560" s="31" t="s">
        <v>500</v>
      </c>
      <c r="D560" s="31" t="s">
        <v>501</v>
      </c>
      <c r="E560" s="32">
        <v>52</v>
      </c>
      <c r="F560" s="33">
        <v>0</v>
      </c>
      <c r="G560" s="34">
        <v>0</v>
      </c>
      <c r="H560" s="34">
        <v>0</v>
      </c>
      <c r="I560" s="34">
        <v>0</v>
      </c>
      <c r="J560" s="34">
        <v>0</v>
      </c>
      <c r="K560" s="34">
        <v>0</v>
      </c>
      <c r="L560" s="34">
        <v>0</v>
      </c>
      <c r="M560" s="34">
        <v>0</v>
      </c>
      <c r="N560" s="34">
        <v>0</v>
      </c>
      <c r="O560" s="34">
        <v>0</v>
      </c>
      <c r="P560" s="34">
        <v>16263.22616</v>
      </c>
      <c r="Q560" s="34">
        <v>0</v>
      </c>
      <c r="R560" s="35">
        <v>16263.22616</v>
      </c>
      <c r="S560" s="7"/>
      <c r="T560" s="7"/>
      <c r="U560" s="7"/>
      <c r="V560" s="7"/>
      <c r="W560" s="7"/>
      <c r="X560" s="7"/>
      <c r="Y560" s="7"/>
      <c r="Z560" s="7"/>
      <c r="AA560" s="7"/>
      <c r="AB560" s="7"/>
    </row>
    <row r="561" spans="1:28">
      <c r="A561" s="36"/>
      <c r="B561" s="36"/>
      <c r="C561" s="31" t="s">
        <v>499</v>
      </c>
      <c r="D561" s="31" t="s">
        <v>507</v>
      </c>
      <c r="E561" s="32">
        <v>4</v>
      </c>
      <c r="F561" s="33">
        <v>0</v>
      </c>
      <c r="G561" s="34">
        <v>0</v>
      </c>
      <c r="H561" s="34">
        <v>0</v>
      </c>
      <c r="I561" s="34">
        <v>0</v>
      </c>
      <c r="J561" s="34">
        <v>0</v>
      </c>
      <c r="K561" s="34">
        <v>0</v>
      </c>
      <c r="L561" s="34">
        <v>0</v>
      </c>
      <c r="M561" s="34">
        <v>0</v>
      </c>
      <c r="N561" s="34">
        <v>0</v>
      </c>
      <c r="O561" s="34">
        <v>0</v>
      </c>
      <c r="P561" s="34">
        <v>29853.00318</v>
      </c>
      <c r="Q561" s="34">
        <v>0</v>
      </c>
      <c r="R561" s="35">
        <v>29853.00318</v>
      </c>
      <c r="S561" s="7"/>
      <c r="T561" s="7"/>
      <c r="U561" s="7"/>
      <c r="V561" s="7"/>
      <c r="W561" s="7"/>
      <c r="X561" s="7"/>
      <c r="Y561" s="7"/>
      <c r="Z561" s="7"/>
      <c r="AA561" s="7"/>
      <c r="AB561" s="7"/>
    </row>
    <row r="562" spans="1:28">
      <c r="A562" s="36"/>
      <c r="B562" s="31" t="s">
        <v>520</v>
      </c>
      <c r="C562" s="31" t="s">
        <v>520</v>
      </c>
      <c r="D562" s="31" t="s">
        <v>520</v>
      </c>
      <c r="E562" s="32">
        <v>18</v>
      </c>
      <c r="F562" s="33">
        <v>0</v>
      </c>
      <c r="G562" s="34">
        <v>0</v>
      </c>
      <c r="H562" s="34">
        <v>0</v>
      </c>
      <c r="I562" s="34">
        <v>0</v>
      </c>
      <c r="J562" s="34">
        <v>0</v>
      </c>
      <c r="K562" s="34">
        <v>0</v>
      </c>
      <c r="L562" s="34">
        <v>0</v>
      </c>
      <c r="M562" s="34">
        <v>0</v>
      </c>
      <c r="N562" s="34">
        <v>0</v>
      </c>
      <c r="O562" s="34">
        <v>0</v>
      </c>
      <c r="P562" s="34">
        <v>22587.809399999998</v>
      </c>
      <c r="Q562" s="34">
        <v>0</v>
      </c>
      <c r="R562" s="35">
        <v>22587.809399999998</v>
      </c>
      <c r="S562" s="7"/>
      <c r="T562" s="7"/>
      <c r="U562" s="7"/>
      <c r="V562" s="7"/>
      <c r="W562" s="7"/>
      <c r="X562" s="7"/>
      <c r="Y562" s="7"/>
      <c r="Z562" s="7"/>
      <c r="AA562" s="7"/>
      <c r="AB562" s="7"/>
    </row>
    <row r="563" spans="1:28">
      <c r="A563" s="36"/>
      <c r="B563" s="31" t="s">
        <v>528</v>
      </c>
      <c r="C563" s="31" t="s">
        <v>528</v>
      </c>
      <c r="D563" s="31" t="s">
        <v>528</v>
      </c>
      <c r="E563" s="32">
        <v>36</v>
      </c>
      <c r="F563" s="33">
        <v>0</v>
      </c>
      <c r="G563" s="34">
        <v>0</v>
      </c>
      <c r="H563" s="34">
        <v>0</v>
      </c>
      <c r="I563" s="34">
        <v>0</v>
      </c>
      <c r="J563" s="34">
        <v>0</v>
      </c>
      <c r="K563" s="34">
        <v>0</v>
      </c>
      <c r="L563" s="34">
        <v>0</v>
      </c>
      <c r="M563" s="34">
        <v>0</v>
      </c>
      <c r="N563" s="34">
        <v>0</v>
      </c>
      <c r="O563" s="34">
        <v>0</v>
      </c>
      <c r="P563" s="34">
        <v>8544.7443899999998</v>
      </c>
      <c r="Q563" s="34">
        <v>649.92052999999999</v>
      </c>
      <c r="R563" s="35">
        <v>9194.6649199999993</v>
      </c>
      <c r="S563" s="7"/>
      <c r="T563" s="7"/>
      <c r="U563" s="7"/>
      <c r="V563" s="7"/>
      <c r="W563" s="7"/>
      <c r="X563" s="7"/>
      <c r="Y563" s="7"/>
      <c r="Z563" s="7"/>
      <c r="AA563" s="7"/>
      <c r="AB563" s="7"/>
    </row>
    <row r="564" spans="1:28">
      <c r="A564" s="36"/>
      <c r="B564" s="31" t="s">
        <v>407</v>
      </c>
      <c r="C564" s="31" t="s">
        <v>533</v>
      </c>
      <c r="D564" s="31" t="s">
        <v>536</v>
      </c>
      <c r="E564" s="32">
        <v>70</v>
      </c>
      <c r="F564" s="33">
        <v>0</v>
      </c>
      <c r="G564" s="34">
        <v>0</v>
      </c>
      <c r="H564" s="34">
        <v>0</v>
      </c>
      <c r="I564" s="34">
        <v>0</v>
      </c>
      <c r="J564" s="34">
        <v>0</v>
      </c>
      <c r="K564" s="34">
        <v>0</v>
      </c>
      <c r="L564" s="34">
        <v>0</v>
      </c>
      <c r="M564" s="34">
        <v>0</v>
      </c>
      <c r="N564" s="34">
        <v>0</v>
      </c>
      <c r="O564" s="34">
        <v>0</v>
      </c>
      <c r="P564" s="34">
        <v>11633.89345</v>
      </c>
      <c r="Q564" s="34">
        <v>0</v>
      </c>
      <c r="R564" s="35">
        <v>11633.89345</v>
      </c>
      <c r="S564" s="7"/>
      <c r="T564" s="7"/>
      <c r="U564" s="7"/>
      <c r="V564" s="7"/>
      <c r="W564" s="7"/>
      <c r="X564" s="7"/>
      <c r="Y564" s="7"/>
      <c r="Z564" s="7"/>
      <c r="AA564" s="7"/>
      <c r="AB564" s="7"/>
    </row>
    <row r="565" spans="1:28">
      <c r="A565" s="36"/>
      <c r="B565" s="36"/>
      <c r="C565" s="31" t="s">
        <v>538</v>
      </c>
      <c r="D565" s="31" t="s">
        <v>538</v>
      </c>
      <c r="E565" s="32">
        <v>60</v>
      </c>
      <c r="F565" s="33">
        <v>0</v>
      </c>
      <c r="G565" s="34">
        <v>0</v>
      </c>
      <c r="H565" s="34">
        <v>0</v>
      </c>
      <c r="I565" s="34">
        <v>0</v>
      </c>
      <c r="J565" s="34">
        <v>0</v>
      </c>
      <c r="K565" s="34">
        <v>0</v>
      </c>
      <c r="L565" s="34">
        <v>0</v>
      </c>
      <c r="M565" s="34">
        <v>0</v>
      </c>
      <c r="N565" s="34">
        <v>0</v>
      </c>
      <c r="O565" s="34">
        <v>0</v>
      </c>
      <c r="P565" s="34">
        <v>3807.14435</v>
      </c>
      <c r="Q565" s="34">
        <v>0</v>
      </c>
      <c r="R565" s="35">
        <v>3807.14435</v>
      </c>
      <c r="S565" s="7"/>
      <c r="T565" s="7"/>
      <c r="U565" s="7"/>
      <c r="V565" s="7"/>
      <c r="W565" s="7"/>
      <c r="X565" s="7"/>
      <c r="Y565" s="7"/>
      <c r="Z565" s="7"/>
      <c r="AA565" s="7"/>
      <c r="AB565" s="7"/>
    </row>
    <row r="566" spans="1:28">
      <c r="A566" s="41" t="s">
        <v>544</v>
      </c>
      <c r="B566" s="42"/>
      <c r="C566" s="42"/>
      <c r="D566" s="42"/>
      <c r="E566" s="42"/>
      <c r="F566" s="43">
        <v>13910970.896340009</v>
      </c>
      <c r="G566" s="44">
        <v>1464044.5376600001</v>
      </c>
      <c r="H566" s="44">
        <v>15375015.434000008</v>
      </c>
      <c r="I566" s="44">
        <v>17901297.107849985</v>
      </c>
      <c r="J566" s="44">
        <v>169316.91859000013</v>
      </c>
      <c r="K566" s="44">
        <v>18070614.026440002</v>
      </c>
      <c r="L566" s="44">
        <v>4020939.5347399991</v>
      </c>
      <c r="M566" s="44">
        <v>1115506.3998799999</v>
      </c>
      <c r="N566" s="44">
        <v>5136445.9346199976</v>
      </c>
      <c r="O566" s="44">
        <v>38582075.395059966</v>
      </c>
      <c r="P566" s="44">
        <v>20688639.382730011</v>
      </c>
      <c r="Q566" s="44">
        <v>543233.01875000005</v>
      </c>
      <c r="R566" s="45">
        <v>21231872.401480008</v>
      </c>
      <c r="S566" s="7"/>
      <c r="T566" s="7"/>
      <c r="U566" s="7"/>
      <c r="V566" s="7"/>
      <c r="W566" s="7"/>
      <c r="X566" s="7"/>
      <c r="Y566" s="7"/>
      <c r="Z566" s="7"/>
      <c r="AA566" s="7"/>
      <c r="AB566" s="7"/>
    </row>
    <row r="567" spans="1:28">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row>
    <row r="568" spans="1:28">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row>
    <row r="569" spans="1:28">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row>
    <row r="570" spans="1:28">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row>
    <row r="571" spans="1:28">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row>
    <row r="572" spans="1:28">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row>
    <row r="573" spans="1:28">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row>
    <row r="574" spans="1:28">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row>
    <row r="575" spans="1:28">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row>
    <row r="576" spans="1:28">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row>
    <row r="577" spans="1:28">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row>
    <row r="578" spans="1:28">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row>
    <row r="579" spans="1:28">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row>
    <row r="580" spans="1:28">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row>
    <row r="581" spans="1:28">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row>
    <row r="582" spans="1:28">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row>
    <row r="583" spans="1:28">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row>
    <row r="584" spans="1:28">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row>
    <row r="585" spans="1:28">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row>
    <row r="586" spans="1:28">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row>
    <row r="587" spans="1:28">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row>
    <row r="588" spans="1:28">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row>
    <row r="589" spans="1:28">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row>
    <row r="590" spans="1:28">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row>
    <row r="591" spans="1:28">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row>
    <row r="592" spans="1:28">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row>
    <row r="593" spans="1:28">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row>
    <row r="594" spans="1:28">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row>
    <row r="595" spans="1:28">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row>
    <row r="596" spans="1:28">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row>
    <row r="597" spans="1:28">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row>
    <row r="598" spans="1:28">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row>
    <row r="599" spans="1:28">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row>
    <row r="600" spans="1:28">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row>
    <row r="601" spans="1:28">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row>
    <row r="602" spans="1:28">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row>
    <row r="603" spans="1:28">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row>
    <row r="604" spans="1:28">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row>
    <row r="605" spans="1:28">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row>
    <row r="606" spans="1:28">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row>
    <row r="607" spans="1:28">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row>
    <row r="608" spans="1:28">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row>
    <row r="609" spans="1:28">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row>
    <row r="610" spans="1:28">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row>
    <row r="611" spans="1:28">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row>
    <row r="612" spans="1:28">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row>
    <row r="613" spans="1:28">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row>
    <row r="614" spans="1:28">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row>
    <row r="615" spans="1:28">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row>
    <row r="616" spans="1:28">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row>
    <row r="617" spans="1:28">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row>
    <row r="618" spans="1:28">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row>
    <row r="619" spans="1:28">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row>
    <row r="620" spans="1:28">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row>
    <row r="621" spans="1:28">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row>
    <row r="622" spans="1:28">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row>
    <row r="623" spans="1:28">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row>
    <row r="624" spans="1:28">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row>
    <row r="625" spans="1:28">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row>
    <row r="626" spans="1:28">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row>
    <row r="627" spans="1:28">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row>
    <row r="628" spans="1:28">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row>
    <row r="629" spans="1:28">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row>
    <row r="630" spans="1:28">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row>
    <row r="631" spans="1:28">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row>
    <row r="632" spans="1:28">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row>
    <row r="633" spans="1:28">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row>
    <row r="634" spans="1:28">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row>
    <row r="635" spans="1:28">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row>
    <row r="636" spans="1:28">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row>
    <row r="637" spans="1:28">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row>
    <row r="638" spans="1:28">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row>
    <row r="639" spans="1:28">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row>
    <row r="640" spans="1:28">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row>
    <row r="641" spans="1:28">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row>
    <row r="642" spans="1:28">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row>
    <row r="643" spans="1:28">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row>
    <row r="644" spans="1:28">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row>
    <row r="645" spans="1:28">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row>
    <row r="646" spans="1:28">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row>
    <row r="647" spans="1:28">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row>
    <row r="648" spans="1:28">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row>
    <row r="649" spans="1:28">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row>
    <row r="650" spans="1:28">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row>
    <row r="651" spans="1:28">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row>
    <row r="652" spans="1:28">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row>
    <row r="653" spans="1:28">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row>
    <row r="654" spans="1:28">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row>
    <row r="655" spans="1:28">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row>
    <row r="656" spans="1:28">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row>
    <row r="657" spans="1:28">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row>
    <row r="658" spans="1:28">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row>
    <row r="659" spans="1:28">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row>
    <row r="660" spans="1:28">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row>
    <row r="661" spans="1:28">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row>
    <row r="662" spans="1:28">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row>
    <row r="663" spans="1:28">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row>
    <row r="664" spans="1:28">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row>
    <row r="665" spans="1:28">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row>
    <row r="666" spans="1:28">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row>
    <row r="667" spans="1:28">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row>
    <row r="668" spans="1:28">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row>
    <row r="669" spans="1:28">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row>
    <row r="670" spans="1:28">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row>
    <row r="671" spans="1:28">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row>
    <row r="672" spans="1:28">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row>
    <row r="673" spans="1:28">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row>
    <row r="674" spans="1:28">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row>
    <row r="675" spans="1:28">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row>
    <row r="676" spans="1:28">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row>
    <row r="677" spans="1:28">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row>
    <row r="678" spans="1:28">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row>
    <row r="679" spans="1:28">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row>
    <row r="680" spans="1:28">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row>
    <row r="681" spans="1:28">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row>
    <row r="682" spans="1:28">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row>
    <row r="683" spans="1:28">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row>
    <row r="684" spans="1:28">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row>
    <row r="685" spans="1:28">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row>
    <row r="686" spans="1:28">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row>
    <row r="687" spans="1:28">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row>
    <row r="688" spans="1:28">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row>
    <row r="689" spans="1:28">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row>
    <row r="690" spans="1:28">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row>
    <row r="691" spans="1:28">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row>
    <row r="692" spans="1:28">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row>
    <row r="693" spans="1:28">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row>
    <row r="694" spans="1:28">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row>
    <row r="695" spans="1:28">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row>
    <row r="696" spans="1:28">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row>
    <row r="697" spans="1:28">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row>
    <row r="698" spans="1:28">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row>
    <row r="699" spans="1:28">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row>
    <row r="700" spans="1:28">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row>
    <row r="701" spans="1:28">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row>
    <row r="702" spans="1:28">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row>
    <row r="703" spans="1:28">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row>
    <row r="704" spans="1:28">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row>
    <row r="705" spans="1:28">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row>
    <row r="706" spans="1:28">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row>
    <row r="707" spans="1:28">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row>
    <row r="708" spans="1:28">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row>
    <row r="709" spans="1:28">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row>
    <row r="710" spans="1:28">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row>
    <row r="711" spans="1:28">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row>
    <row r="712" spans="1:28">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row>
    <row r="713" spans="1:28">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row>
    <row r="714" spans="1:28">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row>
    <row r="715" spans="1:28">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row>
    <row r="716" spans="1:28">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row>
    <row r="717" spans="1:28">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row>
    <row r="718" spans="1:28">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row>
    <row r="719" spans="1:28">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row>
    <row r="720" spans="1:28">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row>
    <row r="721" spans="1:28">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row>
    <row r="722" spans="1:28">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row>
    <row r="723" spans="1:28">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row>
    <row r="724" spans="1:28">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row>
    <row r="725" spans="1:28">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row>
    <row r="726" spans="1:28">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row>
    <row r="727" spans="1:28">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row>
    <row r="728" spans="1:28">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row>
    <row r="729" spans="1:28">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row>
    <row r="730" spans="1:28">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row>
    <row r="731" spans="1:28">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row>
    <row r="732" spans="1:28">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row>
    <row r="733" spans="1:28">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row>
    <row r="734" spans="1:28">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row>
    <row r="735" spans="1:28">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row>
    <row r="736" spans="1:28">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row>
    <row r="737" spans="1:28">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row>
    <row r="738" spans="1:28">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row>
    <row r="739" spans="1:28">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row>
    <row r="740" spans="1:28">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row>
    <row r="741" spans="1:28">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row>
    <row r="742" spans="1:28">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row>
    <row r="743" spans="1:28">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row>
    <row r="744" spans="1:28">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row>
    <row r="745" spans="1:28">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row>
    <row r="746" spans="1:28">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row>
    <row r="747" spans="1:28">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row>
    <row r="748" spans="1:28">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row>
    <row r="749" spans="1:28">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row>
    <row r="750" spans="1:28">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row>
    <row r="751" spans="1:28">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row>
    <row r="752" spans="1:28">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row>
    <row r="753" spans="1:28">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row>
    <row r="754" spans="1:28">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row>
    <row r="755" spans="1:28">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row>
    <row r="756" spans="1:28">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row>
    <row r="757" spans="1:28">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row>
    <row r="758" spans="1:28">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row>
    <row r="759" spans="1:28">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row>
    <row r="760" spans="1:28">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row>
    <row r="761" spans="1:28">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row>
    <row r="762" spans="1:28">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row>
    <row r="763" spans="1:28">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row>
    <row r="764" spans="1:28">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row>
    <row r="765" spans="1:28">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row>
    <row r="766" spans="1:28">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row>
    <row r="767" spans="1:28">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row>
    <row r="768" spans="1:28">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row>
    <row r="769" spans="1:28">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row>
    <row r="770" spans="1:28">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row>
    <row r="771" spans="1:28">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row>
    <row r="772" spans="1:28">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row>
    <row r="773" spans="1:28">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row>
    <row r="774" spans="1:28">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row>
    <row r="775" spans="1:28">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row>
    <row r="776" spans="1:28">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row>
    <row r="777" spans="1:28">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row>
    <row r="778" spans="1:28">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row>
    <row r="779" spans="1:28">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row>
    <row r="780" spans="1:28">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row>
    <row r="781" spans="1:28">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row>
    <row r="782" spans="1:28">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row>
    <row r="783" spans="1:28">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row>
    <row r="784" spans="1:28">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row>
    <row r="785" spans="1:28">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row>
    <row r="786" spans="1:28">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row>
    <row r="787" spans="1:28">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row>
    <row r="788" spans="1:28">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row>
    <row r="789" spans="1:28">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row>
    <row r="790" spans="1:28">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row>
    <row r="791" spans="1:28">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row>
    <row r="792" spans="1:28">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row>
    <row r="793" spans="1:28">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row>
    <row r="794" spans="1:28">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row>
    <row r="795" spans="1:28">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row>
    <row r="796" spans="1:28">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row>
    <row r="797" spans="1:28">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row>
    <row r="798" spans="1:28">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row>
    <row r="799" spans="1:28">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row>
    <row r="800" spans="1:28">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row>
    <row r="801" spans="1:28">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row>
    <row r="802" spans="1:28">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row>
    <row r="803" spans="1:28">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row>
    <row r="804" spans="1:28">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row>
    <row r="805" spans="1:28">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row>
    <row r="806" spans="1:28">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row>
    <row r="807" spans="1:28">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row>
    <row r="808" spans="1:28">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row>
    <row r="809" spans="1:28">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row>
    <row r="810" spans="1:28">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row>
    <row r="811" spans="1:28">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row>
    <row r="812" spans="1:28">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row>
    <row r="813" spans="1:28">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row>
    <row r="814" spans="1:28">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row>
    <row r="815" spans="1:28">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row>
    <row r="816" spans="1:28">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row>
    <row r="817" spans="1:28">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row>
    <row r="818" spans="1:28">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row>
    <row r="819" spans="1:28">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row>
    <row r="820" spans="1:28">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row>
    <row r="821" spans="1:28">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row>
    <row r="822" spans="1:28">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row>
    <row r="823" spans="1:28">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row>
    <row r="824" spans="1:28">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row>
    <row r="825" spans="1:28">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row>
    <row r="826" spans="1:28">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row>
    <row r="827" spans="1:28">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row>
    <row r="828" spans="1:28">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row>
    <row r="829" spans="1:28">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row>
    <row r="830" spans="1:28">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row>
    <row r="831" spans="1:28">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row>
    <row r="832" spans="1:28">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row>
    <row r="833" spans="1:28">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row>
    <row r="834" spans="1:28">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row>
    <row r="835" spans="1:28">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row>
    <row r="836" spans="1:28">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row>
    <row r="837" spans="1:28">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row>
    <row r="838" spans="1:28">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row>
    <row r="839" spans="1:28">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row>
    <row r="840" spans="1:28">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row>
    <row r="841" spans="1:28">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row>
    <row r="842" spans="1:28">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row>
    <row r="843" spans="1:28">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row>
    <row r="844" spans="1:28">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row>
    <row r="845" spans="1:28">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row>
    <row r="846" spans="1:28">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row>
    <row r="847" spans="1:28">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row>
    <row r="848" spans="1:28">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row>
    <row r="849" spans="1:28">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row>
    <row r="850" spans="1:28">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row>
    <row r="851" spans="1:28">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row>
    <row r="852" spans="1:28">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row>
    <row r="853" spans="1:28">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row>
    <row r="854" spans="1:28">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row>
    <row r="855" spans="1:28">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row>
    <row r="856" spans="1:28">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row>
    <row r="857" spans="1:28">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row>
    <row r="858" spans="1:28">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row>
    <row r="859" spans="1:28">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row>
    <row r="860" spans="1:28">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row>
    <row r="861" spans="1:28">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row>
    <row r="862" spans="1:28">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row>
    <row r="863" spans="1:28">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row>
    <row r="864" spans="1:28">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row>
    <row r="865" spans="1:28">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row>
    <row r="866" spans="1:28">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row>
    <row r="867" spans="1:28">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row>
    <row r="868" spans="1:28">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row>
    <row r="869" spans="1:28">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row>
    <row r="870" spans="1:28">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row>
    <row r="871" spans="1:28">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row>
    <row r="872" spans="1:28">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row>
    <row r="873" spans="1:28">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row>
    <row r="874" spans="1:28">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row>
    <row r="875" spans="1:28">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row>
    <row r="876" spans="1:28">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row>
    <row r="877" spans="1:28">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row>
    <row r="878" spans="1:28">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row>
    <row r="879" spans="1:28">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row>
    <row r="880" spans="1:28">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row>
    <row r="881" spans="1:28">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row>
    <row r="882" spans="1:28">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row>
    <row r="883" spans="1:28">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row>
    <row r="884" spans="1:28">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row>
    <row r="885" spans="1:28">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row>
    <row r="886" spans="1:28">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row>
    <row r="887" spans="1:28">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row>
    <row r="888" spans="1:28">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row>
    <row r="889" spans="1:28">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row>
    <row r="890" spans="1:28">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row>
    <row r="891" spans="1:28">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row>
    <row r="892" spans="1:28">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row>
    <row r="893" spans="1:28">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row>
    <row r="894" spans="1:28">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row>
    <row r="895" spans="1:28">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row>
    <row r="896" spans="1:28">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row>
    <row r="897" spans="1:28">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row>
    <row r="898" spans="1:28">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row>
    <row r="899" spans="1:28">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row>
    <row r="900" spans="1:28">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row>
    <row r="901" spans="1:28">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row>
    <row r="902" spans="1:28">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row>
    <row r="903" spans="1:28">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row>
    <row r="904" spans="1:28">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row>
    <row r="905" spans="1:28">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row>
    <row r="906" spans="1:28">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row>
    <row r="907" spans="1:28">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row>
    <row r="908" spans="1:28">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row>
    <row r="909" spans="1:28">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row>
    <row r="910" spans="1:28">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row>
    <row r="911" spans="1:28">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row>
    <row r="912" spans="1:28">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row>
    <row r="913" spans="1:28">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row>
    <row r="914" spans="1:28">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row>
    <row r="915" spans="1:28">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row>
    <row r="916" spans="1:28">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row>
    <row r="917" spans="1:28">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row>
    <row r="918" spans="1:28">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row>
    <row r="919" spans="1:28">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row>
    <row r="920" spans="1:28">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row>
    <row r="921" spans="1:28">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row>
    <row r="922" spans="1:28">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row>
    <row r="923" spans="1:28">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row>
    <row r="924" spans="1:28">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row>
    <row r="925" spans="1:28">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row>
    <row r="926" spans="1:28">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row>
    <row r="927" spans="1:28">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row>
    <row r="928" spans="1:28">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row>
    <row r="929" spans="1:28">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row>
    <row r="930" spans="1:28">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row>
    <row r="931" spans="1:28">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row>
    <row r="932" spans="1:28">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row>
    <row r="933" spans="1:28">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row>
    <row r="934" spans="1:28">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row>
    <row r="935" spans="1:28">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row>
    <row r="936" spans="1:28">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row>
    <row r="937" spans="1:28">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row>
    <row r="938" spans="1:28">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row>
    <row r="939" spans="1:28">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row>
    <row r="940" spans="1:28">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row>
    <row r="941" spans="1:28">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row>
    <row r="942" spans="1:28">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row>
    <row r="943" spans="1:28">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row>
    <row r="944" spans="1:28">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row>
    <row r="945" spans="1:28">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row>
    <row r="946" spans="1:28">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row>
    <row r="947" spans="1:28">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row>
    <row r="948" spans="1:28">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row>
    <row r="949" spans="1:28">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row>
    <row r="950" spans="1:28">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row>
    <row r="951" spans="1:28">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row>
    <row r="952" spans="1:28">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row>
    <row r="953" spans="1:28">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row>
    <row r="954" spans="1:28">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row>
    <row r="955" spans="1:28">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row>
    <row r="956" spans="1:28">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row>
    <row r="957" spans="1:28">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row>
    <row r="958" spans="1:28">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row>
    <row r="959" spans="1:28">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row>
    <row r="960" spans="1:28">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row>
    <row r="961" spans="1:28">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row>
    <row r="962" spans="1:28">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row>
    <row r="963" spans="1:28">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row>
    <row r="964" spans="1:28">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row>
    <row r="965" spans="1:28">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row>
    <row r="966" spans="1:28">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row>
    <row r="967" spans="1:28">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row>
    <row r="968" spans="1:28">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row>
    <row r="969" spans="1:28">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row>
    <row r="970" spans="1:28">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row>
    <row r="971" spans="1:28">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row>
    <row r="972" spans="1:28">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row>
    <row r="973" spans="1:28">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row>
    <row r="974" spans="1:28">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row>
    <row r="975" spans="1:28">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row>
    <row r="976" spans="1:28">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row>
    <row r="977" spans="1:28">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row>
    <row r="978" spans="1:28">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row>
    <row r="979" spans="1:28">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row>
    <row r="980" spans="1:28">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row>
    <row r="981" spans="1:28">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row>
    <row r="982" spans="1:28">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row>
    <row r="983" spans="1:28">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row>
    <row r="984" spans="1:28">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row>
    <row r="985" spans="1:28">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row>
    <row r="986" spans="1:28">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row>
    <row r="987" spans="1:28">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row>
    <row r="988" spans="1:28">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row>
    <row r="989" spans="1:28">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row>
    <row r="990" spans="1:28">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row>
    <row r="991" spans="1:28">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row>
    <row r="992" spans="1:28">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row>
    <row r="993" spans="1:28">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row>
    <row r="994" spans="1:28">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row>
    <row r="995" spans="1:28">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row>
    <row r="996" spans="1:28">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row>
    <row r="997" spans="1:28">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row>
    <row r="998" spans="1:28">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row>
    <row r="999" spans="1:28">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row>
    <row r="1000" spans="1:28">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row>
    <row r="1001" spans="1:28">
      <c r="A1001" s="7"/>
      <c r="B1001" s="7"/>
      <c r="C1001" s="7"/>
      <c r="D1001" s="7"/>
      <c r="E1001" s="7"/>
      <c r="F1001" s="7"/>
      <c r="G1001" s="7"/>
      <c r="H1001" s="7"/>
      <c r="I1001" s="7"/>
      <c r="J1001" s="7"/>
      <c r="K1001" s="7"/>
      <c r="L1001" s="7"/>
      <c r="M1001" s="7"/>
      <c r="N1001" s="7"/>
      <c r="O1001" s="7"/>
      <c r="P1001" s="7"/>
      <c r="Q1001" s="7"/>
      <c r="R1001" s="7"/>
      <c r="S1001" s="7"/>
      <c r="T1001" s="7"/>
      <c r="U1001" s="7"/>
      <c r="V1001" s="7"/>
      <c r="W1001" s="7"/>
      <c r="X1001" s="7"/>
      <c r="Y1001" s="7"/>
      <c r="Z1001" s="7"/>
      <c r="AA1001" s="7"/>
      <c r="AB1001" s="7"/>
    </row>
    <row r="1002" spans="1:28">
      <c r="A1002" s="7"/>
      <c r="B1002" s="7"/>
      <c r="C1002" s="7"/>
      <c r="D1002" s="7"/>
      <c r="E1002" s="7"/>
      <c r="F1002" s="7"/>
      <c r="G1002" s="7"/>
      <c r="H1002" s="7"/>
      <c r="I1002" s="7"/>
      <c r="J1002" s="7"/>
      <c r="K1002" s="7"/>
      <c r="L1002" s="7"/>
      <c r="M1002" s="7"/>
      <c r="N1002" s="7"/>
      <c r="O1002" s="7"/>
      <c r="P1002" s="7"/>
      <c r="Q1002" s="7"/>
      <c r="R1002" s="7"/>
      <c r="S1002" s="7"/>
      <c r="T1002" s="7"/>
      <c r="U1002" s="7"/>
      <c r="V1002" s="7"/>
      <c r="W1002" s="7"/>
      <c r="X1002" s="7"/>
      <c r="Y1002" s="7"/>
      <c r="Z1002" s="7"/>
      <c r="AA1002" s="7"/>
      <c r="AB1002" s="7"/>
    </row>
    <row r="1003" spans="1:28">
      <c r="A1003" s="7"/>
      <c r="B1003" s="7"/>
      <c r="C1003" s="7"/>
      <c r="D1003" s="7"/>
      <c r="E1003" s="7"/>
      <c r="F1003" s="7"/>
      <c r="G1003" s="7"/>
      <c r="H1003" s="7"/>
      <c r="I1003" s="7"/>
      <c r="J1003" s="7"/>
      <c r="K1003" s="7"/>
      <c r="L1003" s="7"/>
      <c r="M1003" s="7"/>
      <c r="N1003" s="7"/>
      <c r="O1003" s="7"/>
      <c r="P1003" s="7"/>
      <c r="Q1003" s="7"/>
      <c r="R1003" s="7"/>
      <c r="S1003" s="7"/>
      <c r="T1003" s="7"/>
      <c r="U1003" s="7"/>
      <c r="V1003" s="7"/>
      <c r="W1003" s="7"/>
      <c r="X1003" s="7"/>
      <c r="Y1003" s="7"/>
      <c r="Z1003" s="7"/>
      <c r="AA1003" s="7"/>
      <c r="AB1003" s="7"/>
    </row>
    <row r="1004" spans="1:28">
      <c r="A1004" s="7"/>
      <c r="B1004" s="7"/>
      <c r="C1004" s="7"/>
      <c r="D1004" s="7"/>
      <c r="E1004" s="7"/>
      <c r="F1004" s="7"/>
      <c r="G1004" s="7"/>
      <c r="H1004" s="7"/>
      <c r="I1004" s="7"/>
      <c r="J1004" s="7"/>
      <c r="K1004" s="7"/>
      <c r="L1004" s="7"/>
      <c r="M1004" s="7"/>
      <c r="N1004" s="7"/>
      <c r="O1004" s="7"/>
      <c r="P1004" s="7"/>
      <c r="Q1004" s="7"/>
      <c r="R1004" s="7"/>
      <c r="S1004" s="7"/>
      <c r="T1004" s="7"/>
      <c r="U1004" s="7"/>
      <c r="V1004" s="7"/>
      <c r="W1004" s="7"/>
      <c r="X1004" s="7"/>
      <c r="Y1004" s="7"/>
      <c r="Z1004" s="7"/>
      <c r="AA1004" s="7"/>
      <c r="AB1004" s="7"/>
    </row>
    <row r="1005" spans="1:28">
      <c r="A1005" s="7"/>
      <c r="B1005" s="7"/>
      <c r="C1005" s="7"/>
      <c r="D1005" s="7"/>
      <c r="E1005" s="7"/>
      <c r="F1005" s="7"/>
      <c r="G1005" s="7"/>
      <c r="H1005" s="7"/>
      <c r="I1005" s="7"/>
      <c r="J1005" s="7"/>
      <c r="K1005" s="7"/>
      <c r="L1005" s="7"/>
      <c r="M1005" s="7"/>
      <c r="N1005" s="7"/>
      <c r="O1005" s="7"/>
      <c r="P1005" s="7"/>
      <c r="Q1005" s="7"/>
      <c r="R1005" s="7"/>
      <c r="S1005" s="7"/>
      <c r="T1005" s="7"/>
      <c r="U1005" s="7"/>
      <c r="V1005" s="7"/>
      <c r="W1005" s="7"/>
      <c r="X1005" s="7"/>
      <c r="Y1005" s="7"/>
      <c r="Z1005" s="7"/>
      <c r="AA1005" s="7"/>
      <c r="AB1005" s="7"/>
    </row>
    <row r="1006" spans="1:28">
      <c r="A1006" s="7"/>
      <c r="B1006" s="7"/>
      <c r="C1006" s="7"/>
      <c r="D1006" s="7"/>
      <c r="E1006" s="7"/>
      <c r="F1006" s="7"/>
      <c r="G1006" s="7"/>
      <c r="H1006" s="7"/>
      <c r="I1006" s="7"/>
      <c r="J1006" s="7"/>
      <c r="K1006" s="7"/>
      <c r="L1006" s="7"/>
      <c r="M1006" s="7"/>
      <c r="N1006" s="7"/>
      <c r="O1006" s="7"/>
      <c r="P1006" s="7"/>
      <c r="Q1006" s="7"/>
      <c r="R1006" s="7"/>
      <c r="S1006" s="7"/>
      <c r="T1006" s="7"/>
      <c r="U1006" s="7"/>
      <c r="V1006" s="7"/>
      <c r="W1006" s="7"/>
      <c r="X1006" s="7"/>
      <c r="Y1006" s="7"/>
      <c r="Z1006" s="7"/>
      <c r="AA1006" s="7"/>
      <c r="AB1006" s="7"/>
    </row>
    <row r="1007" spans="1:28">
      <c r="A1007" s="7"/>
      <c r="B1007" s="7"/>
      <c r="C1007" s="7"/>
      <c r="D1007" s="7"/>
      <c r="E1007" s="7"/>
      <c r="F1007" s="7"/>
      <c r="G1007" s="7"/>
      <c r="H1007" s="7"/>
      <c r="I1007" s="7"/>
      <c r="J1007" s="7"/>
      <c r="K1007" s="7"/>
      <c r="L1007" s="7"/>
      <c r="M1007" s="7"/>
      <c r="N1007" s="7"/>
      <c r="O1007" s="7"/>
      <c r="P1007" s="7"/>
      <c r="Q1007" s="7"/>
      <c r="R1007" s="7"/>
      <c r="S1007" s="7"/>
      <c r="T1007" s="7"/>
      <c r="U1007" s="7"/>
      <c r="V1007" s="7"/>
      <c r="W1007" s="7"/>
      <c r="X1007" s="7"/>
      <c r="Y1007" s="7"/>
      <c r="Z1007" s="7"/>
      <c r="AA1007" s="7"/>
      <c r="AB1007" s="7"/>
    </row>
    <row r="1008" spans="1:28">
      <c r="A1008" s="7"/>
      <c r="B1008" s="7"/>
      <c r="C1008" s="7"/>
      <c r="D1008" s="7"/>
      <c r="E1008" s="7"/>
      <c r="F1008" s="7"/>
      <c r="G1008" s="7"/>
      <c r="H1008" s="7"/>
      <c r="I1008" s="7"/>
      <c r="J1008" s="7"/>
      <c r="K1008" s="7"/>
      <c r="L1008" s="7"/>
      <c r="M1008" s="7"/>
      <c r="N1008" s="7"/>
      <c r="O1008" s="7"/>
      <c r="P1008" s="7"/>
      <c r="Q1008" s="7"/>
      <c r="R1008" s="7"/>
      <c r="S1008" s="7"/>
      <c r="T1008" s="7"/>
      <c r="U1008" s="7"/>
      <c r="V1008" s="7"/>
      <c r="W1008" s="7"/>
      <c r="X1008" s="7"/>
      <c r="Y1008" s="7"/>
      <c r="Z1008" s="7"/>
      <c r="AA1008" s="7"/>
      <c r="AB1008" s="7"/>
    </row>
    <row r="1009" spans="1:28">
      <c r="A1009" s="7"/>
      <c r="B1009" s="7"/>
      <c r="C1009" s="7"/>
      <c r="D1009" s="7"/>
      <c r="E1009" s="7"/>
      <c r="F1009" s="7"/>
      <c r="G1009" s="7"/>
      <c r="H1009" s="7"/>
      <c r="I1009" s="7"/>
      <c r="J1009" s="7"/>
      <c r="K1009" s="7"/>
      <c r="L1009" s="7"/>
      <c r="M1009" s="7"/>
      <c r="N1009" s="7"/>
      <c r="O1009" s="7"/>
      <c r="P1009" s="7"/>
      <c r="Q1009" s="7"/>
      <c r="R1009" s="7"/>
      <c r="S1009" s="7"/>
      <c r="T1009" s="7"/>
      <c r="U1009" s="7"/>
      <c r="V1009" s="7"/>
      <c r="W1009" s="7"/>
      <c r="X1009" s="7"/>
      <c r="Y1009" s="7"/>
      <c r="Z1009" s="7"/>
      <c r="AA1009" s="7"/>
      <c r="AB1009" s="7"/>
    </row>
    <row r="1010" spans="1:28">
      <c r="A1010" s="7"/>
      <c r="B1010" s="7"/>
      <c r="C1010" s="7"/>
      <c r="D1010" s="7"/>
      <c r="E1010" s="7"/>
      <c r="F1010" s="7"/>
      <c r="G1010" s="7"/>
      <c r="H1010" s="7"/>
      <c r="I1010" s="7"/>
      <c r="J1010" s="7"/>
      <c r="K1010" s="7"/>
      <c r="L1010" s="7"/>
      <c r="M1010" s="7"/>
      <c r="N1010" s="7"/>
      <c r="O1010" s="7"/>
      <c r="P1010" s="7"/>
      <c r="Q1010" s="7"/>
      <c r="R1010" s="7"/>
      <c r="S1010" s="7"/>
      <c r="T1010" s="7"/>
      <c r="U1010" s="7"/>
      <c r="V1010" s="7"/>
      <c r="W1010" s="7"/>
      <c r="X1010" s="7"/>
      <c r="Y1010" s="7"/>
      <c r="Z1010" s="7"/>
      <c r="AA1010" s="7"/>
      <c r="AB1010" s="7"/>
    </row>
    <row r="1011" spans="1:28">
      <c r="A1011" s="7"/>
      <c r="B1011" s="7"/>
      <c r="C1011" s="7"/>
      <c r="D1011" s="7"/>
      <c r="E1011" s="7"/>
      <c r="F1011" s="7"/>
      <c r="G1011" s="7"/>
      <c r="H1011" s="7"/>
      <c r="I1011" s="7"/>
      <c r="J1011" s="7"/>
      <c r="K1011" s="7"/>
      <c r="L1011" s="7"/>
      <c r="M1011" s="7"/>
      <c r="N1011" s="7"/>
      <c r="O1011" s="7"/>
      <c r="P1011" s="7"/>
      <c r="Q1011" s="7"/>
      <c r="R1011" s="7"/>
      <c r="S1011" s="7"/>
      <c r="T1011" s="7"/>
      <c r="U1011" s="7"/>
      <c r="V1011" s="7"/>
      <c r="W1011" s="7"/>
      <c r="X1011" s="7"/>
      <c r="Y1011" s="7"/>
      <c r="Z1011" s="7"/>
      <c r="AA1011" s="7"/>
      <c r="AB1011" s="7"/>
    </row>
    <row r="1012" spans="1:28">
      <c r="A1012" s="7"/>
      <c r="B1012" s="7"/>
      <c r="C1012" s="7"/>
      <c r="D1012" s="7"/>
      <c r="E1012" s="7"/>
      <c r="F1012" s="7"/>
      <c r="G1012" s="7"/>
      <c r="H1012" s="7"/>
      <c r="I1012" s="7"/>
      <c r="J1012" s="7"/>
      <c r="K1012" s="7"/>
      <c r="L1012" s="7"/>
      <c r="M1012" s="7"/>
      <c r="N1012" s="7"/>
      <c r="O1012" s="7"/>
      <c r="P1012" s="7"/>
      <c r="Q1012" s="7"/>
      <c r="R1012" s="7"/>
      <c r="S1012" s="7"/>
      <c r="T1012" s="7"/>
      <c r="U1012" s="7"/>
      <c r="V1012" s="7"/>
      <c r="W1012" s="7"/>
      <c r="X1012" s="7"/>
      <c r="Y1012" s="7"/>
      <c r="Z1012" s="7"/>
      <c r="AA1012" s="7"/>
      <c r="AB1012" s="7"/>
    </row>
    <row r="1013" spans="1:28">
      <c r="A1013" s="7"/>
      <c r="B1013" s="7"/>
      <c r="C1013" s="7"/>
      <c r="D1013" s="7"/>
      <c r="E1013" s="7"/>
      <c r="F1013" s="7"/>
      <c r="G1013" s="7"/>
      <c r="H1013" s="7"/>
      <c r="I1013" s="7"/>
      <c r="J1013" s="7"/>
      <c r="K1013" s="7"/>
      <c r="L1013" s="7"/>
      <c r="M1013" s="7"/>
      <c r="N1013" s="7"/>
      <c r="O1013" s="7"/>
      <c r="P1013" s="7"/>
      <c r="Q1013" s="7"/>
      <c r="R1013" s="7"/>
      <c r="S1013" s="7"/>
      <c r="T1013" s="7"/>
      <c r="U1013" s="7"/>
      <c r="V1013" s="7"/>
      <c r="W1013" s="7"/>
      <c r="X1013" s="7"/>
      <c r="Y1013" s="7"/>
      <c r="Z1013" s="7"/>
      <c r="AA1013" s="7"/>
      <c r="AB1013" s="7"/>
    </row>
    <row r="1014" spans="1:28">
      <c r="A1014" s="7"/>
      <c r="B1014" s="7"/>
      <c r="C1014" s="7"/>
      <c r="D1014" s="7"/>
      <c r="E1014" s="7"/>
      <c r="F1014" s="7"/>
      <c r="G1014" s="7"/>
      <c r="H1014" s="7"/>
      <c r="I1014" s="7"/>
      <c r="J1014" s="7"/>
      <c r="K1014" s="7"/>
      <c r="L1014" s="7"/>
      <c r="M1014" s="7"/>
      <c r="N1014" s="7"/>
      <c r="O1014" s="7"/>
      <c r="P1014" s="7"/>
      <c r="Q1014" s="7"/>
      <c r="R1014" s="7"/>
      <c r="S1014" s="7"/>
      <c r="T1014" s="7"/>
      <c r="U1014" s="7"/>
      <c r="V1014" s="7"/>
      <c r="W1014" s="7"/>
      <c r="X1014" s="7"/>
      <c r="Y1014" s="7"/>
      <c r="Z1014" s="7"/>
      <c r="AA1014" s="7"/>
      <c r="AB1014" s="7"/>
    </row>
    <row r="1015" spans="1:28">
      <c r="A1015" s="7"/>
      <c r="B1015" s="7"/>
      <c r="C1015" s="7"/>
      <c r="D1015" s="7"/>
      <c r="E1015" s="7"/>
      <c r="F1015" s="7"/>
      <c r="G1015" s="7"/>
      <c r="H1015" s="7"/>
      <c r="I1015" s="7"/>
      <c r="J1015" s="7"/>
      <c r="K1015" s="7"/>
      <c r="L1015" s="7"/>
      <c r="M1015" s="7"/>
      <c r="N1015" s="7"/>
      <c r="O1015" s="7"/>
      <c r="P1015" s="7"/>
      <c r="Q1015" s="7"/>
      <c r="R1015" s="7"/>
      <c r="S1015" s="7"/>
      <c r="T1015" s="7"/>
      <c r="U1015" s="7"/>
      <c r="V1015" s="7"/>
      <c r="W1015" s="7"/>
      <c r="X1015" s="7"/>
      <c r="Y1015" s="7"/>
      <c r="Z1015" s="7"/>
      <c r="AA1015" s="7"/>
      <c r="AB1015" s="7"/>
    </row>
    <row r="1016" spans="1:28">
      <c r="A1016" s="7"/>
      <c r="B1016" s="7"/>
      <c r="C1016" s="7"/>
      <c r="D1016" s="7"/>
      <c r="E1016" s="7"/>
      <c r="F1016" s="7"/>
      <c r="G1016" s="7"/>
      <c r="H1016" s="7"/>
      <c r="I1016" s="7"/>
      <c r="J1016" s="7"/>
      <c r="K1016" s="7"/>
      <c r="L1016" s="7"/>
      <c r="M1016" s="7"/>
      <c r="N1016" s="7"/>
      <c r="O1016" s="7"/>
      <c r="P1016" s="7"/>
      <c r="Q1016" s="7"/>
      <c r="R1016" s="7"/>
      <c r="S1016" s="7"/>
      <c r="T1016" s="7"/>
      <c r="U1016" s="7"/>
      <c r="V1016" s="7"/>
      <c r="W1016" s="7"/>
      <c r="X1016" s="7"/>
      <c r="Y1016" s="7"/>
      <c r="Z1016" s="7"/>
      <c r="AA1016" s="7"/>
      <c r="AB1016" s="7"/>
    </row>
    <row r="1017" spans="1:28">
      <c r="A1017" s="7"/>
      <c r="B1017" s="7"/>
      <c r="C1017" s="7"/>
      <c r="D1017" s="7"/>
      <c r="E1017" s="7"/>
      <c r="F1017" s="7"/>
      <c r="G1017" s="7"/>
      <c r="H1017" s="7"/>
      <c r="I1017" s="7"/>
      <c r="J1017" s="7"/>
      <c r="K1017" s="7"/>
      <c r="L1017" s="7"/>
      <c r="M1017" s="7"/>
      <c r="N1017" s="7"/>
      <c r="O1017" s="7"/>
      <c r="P1017" s="7"/>
      <c r="Q1017" s="7"/>
      <c r="R1017" s="7"/>
      <c r="S1017" s="7"/>
      <c r="T1017" s="7"/>
      <c r="U1017" s="7"/>
      <c r="V1017" s="7"/>
      <c r="W1017" s="7"/>
      <c r="X1017" s="7"/>
      <c r="Y1017" s="7"/>
      <c r="Z1017" s="7"/>
      <c r="AA1017" s="7"/>
      <c r="AB1017" s="7"/>
    </row>
    <row r="1018" spans="1:28">
      <c r="A1018" s="7"/>
      <c r="B1018" s="7"/>
      <c r="C1018" s="7"/>
      <c r="D1018" s="7"/>
      <c r="E1018" s="7"/>
      <c r="F1018" s="7"/>
      <c r="G1018" s="7"/>
      <c r="H1018" s="7"/>
      <c r="I1018" s="7"/>
      <c r="J1018" s="7"/>
      <c r="K1018" s="7"/>
      <c r="L1018" s="7"/>
      <c r="M1018" s="7"/>
      <c r="N1018" s="7"/>
      <c r="O1018" s="7"/>
      <c r="P1018" s="7"/>
      <c r="Q1018" s="7"/>
      <c r="R1018" s="7"/>
      <c r="S1018" s="7"/>
      <c r="T1018" s="7"/>
      <c r="U1018" s="7"/>
      <c r="V1018" s="7"/>
      <c r="W1018" s="7"/>
      <c r="X1018" s="7"/>
      <c r="Y1018" s="7"/>
      <c r="Z1018" s="7"/>
      <c r="AA1018" s="7"/>
      <c r="AB1018" s="7"/>
    </row>
    <row r="1019" spans="1:28">
      <c r="A1019" s="7"/>
      <c r="B1019" s="7"/>
      <c r="C1019" s="7"/>
      <c r="D1019" s="7"/>
      <c r="E1019" s="7"/>
      <c r="F1019" s="7"/>
      <c r="G1019" s="7"/>
      <c r="H1019" s="7"/>
      <c r="I1019" s="7"/>
      <c r="J1019" s="7"/>
      <c r="K1019" s="7"/>
      <c r="L1019" s="7"/>
      <c r="M1019" s="7"/>
      <c r="N1019" s="7"/>
      <c r="O1019" s="7"/>
      <c r="P1019" s="7"/>
      <c r="Q1019" s="7"/>
      <c r="R1019" s="7"/>
      <c r="S1019" s="7"/>
      <c r="T1019" s="7"/>
      <c r="U1019" s="7"/>
      <c r="V1019" s="7"/>
      <c r="W1019" s="7"/>
      <c r="X1019" s="7"/>
      <c r="Y1019" s="7"/>
      <c r="Z1019" s="7"/>
      <c r="AA1019" s="7"/>
      <c r="AB1019" s="7"/>
    </row>
    <row r="1020" spans="1:28">
      <c r="A1020" s="7"/>
      <c r="B1020" s="7"/>
      <c r="C1020" s="7"/>
      <c r="D1020" s="7"/>
      <c r="E1020" s="7"/>
      <c r="F1020" s="7"/>
      <c r="G1020" s="7"/>
      <c r="H1020" s="7"/>
      <c r="I1020" s="7"/>
      <c r="J1020" s="7"/>
      <c r="K1020" s="7"/>
      <c r="L1020" s="7"/>
      <c r="M1020" s="7"/>
      <c r="N1020" s="7"/>
      <c r="O1020" s="7"/>
      <c r="P1020" s="7"/>
      <c r="Q1020" s="7"/>
      <c r="R1020" s="7"/>
      <c r="S1020" s="7"/>
      <c r="T1020" s="7"/>
      <c r="U1020" s="7"/>
      <c r="V1020" s="7"/>
      <c r="W1020" s="7"/>
      <c r="X1020" s="7"/>
      <c r="Y1020" s="7"/>
      <c r="Z1020" s="7"/>
      <c r="AA1020" s="7"/>
      <c r="AB1020" s="7"/>
    </row>
    <row r="1021" spans="1:28">
      <c r="A1021" s="7"/>
      <c r="B1021" s="7"/>
      <c r="C1021" s="7"/>
      <c r="D1021" s="7"/>
      <c r="E1021" s="7"/>
      <c r="F1021" s="7"/>
      <c r="G1021" s="7"/>
      <c r="H1021" s="7"/>
      <c r="I1021" s="7"/>
      <c r="J1021" s="7"/>
      <c r="K1021" s="7"/>
      <c r="L1021" s="7"/>
      <c r="M1021" s="7"/>
      <c r="N1021" s="7"/>
      <c r="O1021" s="7"/>
      <c r="P1021" s="7"/>
      <c r="Q1021" s="7"/>
      <c r="R1021" s="7"/>
      <c r="S1021" s="7"/>
      <c r="T1021" s="7"/>
      <c r="U1021" s="7"/>
      <c r="V1021" s="7"/>
      <c r="W1021" s="7"/>
      <c r="X1021" s="7"/>
      <c r="Y1021" s="7"/>
      <c r="Z1021" s="7"/>
      <c r="AA1021" s="7"/>
      <c r="AB1021" s="7"/>
    </row>
    <row r="1022" spans="1:28">
      <c r="A1022" s="7"/>
      <c r="B1022" s="7"/>
      <c r="C1022" s="7"/>
      <c r="D1022" s="7"/>
      <c r="E1022" s="7"/>
      <c r="F1022" s="7"/>
      <c r="G1022" s="7"/>
      <c r="H1022" s="7"/>
      <c r="I1022" s="7"/>
      <c r="J1022" s="7"/>
      <c r="K1022" s="7"/>
      <c r="L1022" s="7"/>
      <c r="M1022" s="7"/>
      <c r="N1022" s="7"/>
      <c r="O1022" s="7"/>
      <c r="P1022" s="7"/>
      <c r="Q1022" s="7"/>
      <c r="R1022" s="7"/>
      <c r="S1022" s="7"/>
      <c r="T1022" s="7"/>
      <c r="U1022" s="7"/>
      <c r="V1022" s="7"/>
      <c r="W1022" s="7"/>
      <c r="X1022" s="7"/>
      <c r="Y1022" s="7"/>
      <c r="Z1022" s="7"/>
      <c r="AA1022" s="7"/>
      <c r="AB1022" s="7"/>
    </row>
    <row r="1023" spans="1:28">
      <c r="A1023" s="7"/>
      <c r="B1023" s="7"/>
      <c r="C1023" s="7"/>
      <c r="D1023" s="7"/>
      <c r="E1023" s="7"/>
      <c r="F1023" s="7"/>
      <c r="G1023" s="7"/>
      <c r="H1023" s="7"/>
      <c r="I1023" s="7"/>
      <c r="J1023" s="7"/>
      <c r="K1023" s="7"/>
      <c r="L1023" s="7"/>
      <c r="M1023" s="7"/>
      <c r="N1023" s="7"/>
      <c r="O1023" s="7"/>
      <c r="P1023" s="7"/>
      <c r="Q1023" s="7"/>
      <c r="R1023" s="7"/>
      <c r="S1023" s="7"/>
      <c r="T1023" s="7"/>
      <c r="U1023" s="7"/>
      <c r="V1023" s="7"/>
      <c r="W1023" s="7"/>
      <c r="X1023" s="7"/>
      <c r="Y1023" s="7"/>
      <c r="Z1023" s="7"/>
      <c r="AA1023" s="7"/>
      <c r="AB1023" s="7"/>
    </row>
    <row r="1024" spans="1:28">
      <c r="A1024" s="7"/>
      <c r="B1024" s="7"/>
      <c r="C1024" s="7"/>
      <c r="D1024" s="7"/>
      <c r="E1024" s="7"/>
      <c r="F1024" s="7"/>
      <c r="G1024" s="7"/>
      <c r="H1024" s="7"/>
      <c r="I1024" s="7"/>
      <c r="J1024" s="7"/>
      <c r="K1024" s="7"/>
      <c r="L1024" s="7"/>
      <c r="M1024" s="7"/>
      <c r="N1024" s="7"/>
      <c r="O1024" s="7"/>
      <c r="P1024" s="7"/>
      <c r="Q1024" s="7"/>
      <c r="R1024" s="7"/>
      <c r="S1024" s="7"/>
      <c r="T1024" s="7"/>
      <c r="U1024" s="7"/>
      <c r="V1024" s="7"/>
      <c r="W1024" s="7"/>
      <c r="X1024" s="7"/>
      <c r="Y1024" s="7"/>
      <c r="Z1024" s="7"/>
      <c r="AA1024" s="7"/>
      <c r="AB1024" s="7"/>
    </row>
    <row r="1025" spans="1:28">
      <c r="A1025" s="7"/>
      <c r="B1025" s="7"/>
      <c r="C1025" s="7"/>
      <c r="D1025" s="7"/>
      <c r="E1025" s="7"/>
      <c r="F1025" s="7"/>
      <c r="G1025" s="7"/>
      <c r="H1025" s="7"/>
      <c r="I1025" s="7"/>
      <c r="J1025" s="7"/>
      <c r="K1025" s="7"/>
      <c r="L1025" s="7"/>
      <c r="M1025" s="7"/>
      <c r="N1025" s="7"/>
      <c r="O1025" s="7"/>
      <c r="P1025" s="7"/>
      <c r="Q1025" s="7"/>
      <c r="R1025" s="7"/>
      <c r="S1025" s="7"/>
      <c r="T1025" s="7"/>
      <c r="U1025" s="7"/>
      <c r="V1025" s="7"/>
      <c r="W1025" s="7"/>
      <c r="X1025" s="7"/>
      <c r="Y1025" s="7"/>
      <c r="Z1025" s="7"/>
      <c r="AA1025" s="7"/>
      <c r="AB1025" s="7"/>
    </row>
    <row r="1026" spans="1:28">
      <c r="A1026" s="7"/>
      <c r="B1026" s="7"/>
      <c r="C1026" s="7"/>
      <c r="D1026" s="7"/>
      <c r="E1026" s="7"/>
      <c r="F1026" s="7"/>
      <c r="G1026" s="7"/>
      <c r="H1026" s="7"/>
      <c r="I1026" s="7"/>
      <c r="J1026" s="7"/>
      <c r="K1026" s="7"/>
      <c r="L1026" s="7"/>
      <c r="M1026" s="7"/>
      <c r="N1026" s="7"/>
      <c r="O1026" s="7"/>
      <c r="P1026" s="7"/>
      <c r="Q1026" s="7"/>
      <c r="R1026" s="7"/>
      <c r="S1026" s="7"/>
      <c r="T1026" s="7"/>
      <c r="U1026" s="7"/>
      <c r="V1026" s="7"/>
      <c r="W1026" s="7"/>
      <c r="X1026" s="7"/>
      <c r="Y1026" s="7"/>
      <c r="Z1026" s="7"/>
      <c r="AA1026" s="7"/>
      <c r="AB1026" s="7"/>
    </row>
    <row r="1027" spans="1:28">
      <c r="A1027" s="7"/>
      <c r="B1027" s="7"/>
      <c r="C1027" s="7"/>
      <c r="D1027" s="7"/>
      <c r="E1027" s="7"/>
      <c r="F1027" s="7"/>
      <c r="G1027" s="7"/>
      <c r="H1027" s="7"/>
      <c r="I1027" s="7"/>
      <c r="J1027" s="7"/>
      <c r="K1027" s="7"/>
      <c r="L1027" s="7"/>
      <c r="M1027" s="7"/>
      <c r="N1027" s="7"/>
      <c r="O1027" s="7"/>
      <c r="P1027" s="7"/>
      <c r="Q1027" s="7"/>
      <c r="R1027" s="7"/>
      <c r="S1027" s="7"/>
      <c r="T1027" s="7"/>
      <c r="U1027" s="7"/>
      <c r="V1027" s="7"/>
      <c r="W1027" s="7"/>
      <c r="X1027" s="7"/>
      <c r="Y1027" s="7"/>
      <c r="Z1027" s="7"/>
      <c r="AA1027" s="7"/>
      <c r="AB1027" s="7"/>
    </row>
    <row r="1028" spans="1:28">
      <c r="A1028" s="7"/>
      <c r="B1028" s="7"/>
      <c r="C1028" s="7"/>
      <c r="D1028" s="7"/>
      <c r="E1028" s="7"/>
      <c r="F1028" s="7"/>
      <c r="G1028" s="7"/>
      <c r="H1028" s="7"/>
      <c r="I1028" s="7"/>
      <c r="J1028" s="7"/>
      <c r="K1028" s="7"/>
      <c r="L1028" s="7"/>
      <c r="M1028" s="7"/>
      <c r="N1028" s="7"/>
      <c r="O1028" s="7"/>
      <c r="P1028" s="7"/>
      <c r="Q1028" s="7"/>
      <c r="R1028" s="7"/>
      <c r="S1028" s="7"/>
      <c r="T1028" s="7"/>
      <c r="U1028" s="7"/>
      <c r="V1028" s="7"/>
      <c r="W1028" s="7"/>
      <c r="X1028" s="7"/>
      <c r="Y1028" s="7"/>
      <c r="Z1028" s="7"/>
      <c r="AA1028" s="7"/>
      <c r="AB1028" s="7"/>
    </row>
    <row r="1029" spans="1:28">
      <c r="A1029" s="7"/>
      <c r="B1029" s="7"/>
      <c r="C1029" s="7"/>
      <c r="D1029" s="7"/>
      <c r="E1029" s="7"/>
      <c r="F1029" s="7"/>
      <c r="G1029" s="7"/>
      <c r="H1029" s="7"/>
      <c r="I1029" s="7"/>
      <c r="J1029" s="7"/>
      <c r="K1029" s="7"/>
      <c r="L1029" s="7"/>
      <c r="M1029" s="7"/>
      <c r="N1029" s="7"/>
      <c r="O1029" s="7"/>
      <c r="P1029" s="7"/>
      <c r="Q1029" s="7"/>
      <c r="R1029" s="7"/>
      <c r="S1029" s="7"/>
      <c r="T1029" s="7"/>
      <c r="U1029" s="7"/>
      <c r="V1029" s="7"/>
      <c r="W1029" s="7"/>
      <c r="X1029" s="7"/>
      <c r="Y1029" s="7"/>
      <c r="Z1029" s="7"/>
      <c r="AA1029" s="7"/>
      <c r="AB1029" s="7"/>
    </row>
    <row r="1030" spans="1:28">
      <c r="A1030" s="7"/>
      <c r="B1030" s="7"/>
      <c r="C1030" s="7"/>
      <c r="D1030" s="7"/>
      <c r="E1030" s="7"/>
      <c r="F1030" s="7"/>
      <c r="G1030" s="7"/>
      <c r="H1030" s="7"/>
      <c r="I1030" s="7"/>
      <c r="J1030" s="7"/>
      <c r="K1030" s="7"/>
      <c r="L1030" s="7"/>
      <c r="M1030" s="7"/>
      <c r="N1030" s="7"/>
      <c r="O1030" s="7"/>
      <c r="P1030" s="7"/>
      <c r="Q1030" s="7"/>
      <c r="R1030" s="7"/>
      <c r="S1030" s="7"/>
      <c r="T1030" s="7"/>
      <c r="U1030" s="7"/>
      <c r="V1030" s="7"/>
      <c r="W1030" s="7"/>
      <c r="X1030" s="7"/>
      <c r="Y1030" s="7"/>
      <c r="Z1030" s="7"/>
      <c r="AA1030" s="7"/>
      <c r="AB1030" s="7"/>
    </row>
    <row r="1031" spans="1:28">
      <c r="A1031" s="7"/>
      <c r="B1031" s="7"/>
      <c r="C1031" s="7"/>
      <c r="D1031" s="7"/>
      <c r="E1031" s="7"/>
      <c r="F1031" s="7"/>
      <c r="G1031" s="7"/>
      <c r="H1031" s="7"/>
      <c r="I1031" s="7"/>
      <c r="J1031" s="7"/>
      <c r="K1031" s="7"/>
      <c r="L1031" s="7"/>
      <c r="M1031" s="7"/>
      <c r="N1031" s="7"/>
      <c r="O1031" s="7"/>
      <c r="P1031" s="7"/>
      <c r="Q1031" s="7"/>
      <c r="R1031" s="7"/>
      <c r="S1031" s="7"/>
      <c r="T1031" s="7"/>
      <c r="U1031" s="7"/>
      <c r="V1031" s="7"/>
      <c r="W1031" s="7"/>
      <c r="X1031" s="7"/>
      <c r="Y1031" s="7"/>
      <c r="Z1031" s="7"/>
      <c r="AA1031" s="7"/>
      <c r="AB1031" s="7"/>
    </row>
    <row r="1032" spans="1:28">
      <c r="A1032" s="7"/>
      <c r="B1032" s="7"/>
      <c r="C1032" s="7"/>
      <c r="D1032" s="7"/>
      <c r="E1032" s="7"/>
      <c r="F1032" s="7"/>
      <c r="G1032" s="7"/>
      <c r="H1032" s="7"/>
      <c r="I1032" s="7"/>
      <c r="J1032" s="7"/>
      <c r="K1032" s="7"/>
      <c r="L1032" s="7"/>
      <c r="M1032" s="7"/>
      <c r="N1032" s="7"/>
      <c r="O1032" s="7"/>
      <c r="P1032" s="7"/>
      <c r="Q1032" s="7"/>
      <c r="R1032" s="7"/>
      <c r="S1032" s="7"/>
      <c r="T1032" s="7"/>
      <c r="U1032" s="7"/>
      <c r="V1032" s="7"/>
      <c r="W1032" s="7"/>
      <c r="X1032" s="7"/>
      <c r="Y1032" s="7"/>
      <c r="Z1032" s="7"/>
      <c r="AA1032" s="7"/>
      <c r="AB1032" s="7"/>
    </row>
    <row r="1033" spans="1:28">
      <c r="A1033" s="7"/>
      <c r="B1033" s="7"/>
      <c r="C1033" s="7"/>
      <c r="D1033" s="7"/>
      <c r="E1033" s="7"/>
      <c r="F1033" s="7"/>
      <c r="G1033" s="7"/>
      <c r="H1033" s="7"/>
      <c r="I1033" s="7"/>
      <c r="J1033" s="7"/>
      <c r="K1033" s="7"/>
      <c r="L1033" s="7"/>
      <c r="M1033" s="7"/>
      <c r="N1033" s="7"/>
      <c r="O1033" s="7"/>
      <c r="P1033" s="7"/>
      <c r="Q1033" s="7"/>
      <c r="R1033" s="7"/>
      <c r="S1033" s="7"/>
      <c r="T1033" s="7"/>
      <c r="U1033" s="7"/>
      <c r="V1033" s="7"/>
      <c r="W1033" s="7"/>
      <c r="X1033" s="7"/>
      <c r="Y1033" s="7"/>
      <c r="Z1033" s="7"/>
      <c r="AA1033" s="7"/>
      <c r="AB1033" s="7"/>
    </row>
    <row r="1034" spans="1:28">
      <c r="A1034" s="7"/>
      <c r="B1034" s="7"/>
      <c r="C1034" s="7"/>
      <c r="D1034" s="7"/>
      <c r="E1034" s="7"/>
      <c r="F1034" s="7"/>
      <c r="G1034" s="7"/>
      <c r="H1034" s="7"/>
      <c r="I1034" s="7"/>
      <c r="J1034" s="7"/>
      <c r="K1034" s="7"/>
      <c r="L1034" s="7"/>
      <c r="M1034" s="7"/>
      <c r="N1034" s="7"/>
      <c r="O1034" s="7"/>
      <c r="P1034" s="7"/>
      <c r="Q1034" s="7"/>
      <c r="R1034" s="7"/>
      <c r="S1034" s="7"/>
      <c r="T1034" s="7"/>
      <c r="U1034" s="7"/>
      <c r="V1034" s="7"/>
      <c r="W1034" s="7"/>
      <c r="X1034" s="7"/>
      <c r="Y1034" s="7"/>
      <c r="Z1034" s="7"/>
      <c r="AA1034" s="7"/>
      <c r="AB1034" s="7"/>
    </row>
    <row r="1035" spans="1:28">
      <c r="A1035" s="7"/>
      <c r="B1035" s="7"/>
      <c r="C1035" s="7"/>
      <c r="D1035" s="7"/>
      <c r="E1035" s="7"/>
      <c r="F1035" s="7"/>
      <c r="G1035" s="7"/>
      <c r="H1035" s="7"/>
      <c r="I1035" s="7"/>
      <c r="J1035" s="7"/>
      <c r="K1035" s="7"/>
      <c r="L1035" s="7"/>
      <c r="M1035" s="7"/>
      <c r="N1035" s="7"/>
      <c r="O1035" s="7"/>
      <c r="P1035" s="7"/>
      <c r="Q1035" s="7"/>
      <c r="R1035" s="7"/>
      <c r="S1035" s="7"/>
      <c r="T1035" s="7"/>
      <c r="U1035" s="7"/>
      <c r="V1035" s="7"/>
      <c r="W1035" s="7"/>
      <c r="X1035" s="7"/>
      <c r="Y1035" s="7"/>
      <c r="Z1035" s="7"/>
      <c r="AA1035" s="7"/>
      <c r="AB1035" s="7"/>
    </row>
    <row r="1036" spans="1:28">
      <c r="A1036" s="7"/>
      <c r="B1036" s="7"/>
      <c r="C1036" s="7"/>
      <c r="D1036" s="7"/>
      <c r="E1036" s="7"/>
      <c r="F1036" s="7"/>
      <c r="G1036" s="7"/>
      <c r="H1036" s="7"/>
      <c r="I1036" s="7"/>
      <c r="J1036" s="7"/>
      <c r="K1036" s="7"/>
      <c r="L1036" s="7"/>
      <c r="M1036" s="7"/>
      <c r="N1036" s="7"/>
      <c r="O1036" s="7"/>
      <c r="P1036" s="7"/>
      <c r="Q1036" s="7"/>
      <c r="R1036" s="7"/>
      <c r="S1036" s="7"/>
      <c r="T1036" s="7"/>
      <c r="U1036" s="7"/>
      <c r="V1036" s="7"/>
      <c r="W1036" s="7"/>
      <c r="X1036" s="7"/>
      <c r="Y1036" s="7"/>
      <c r="Z1036" s="7"/>
      <c r="AA1036" s="7"/>
      <c r="AB1036" s="7"/>
    </row>
    <row r="1037" spans="1:28">
      <c r="A1037" s="7"/>
      <c r="B1037" s="7"/>
      <c r="C1037" s="7"/>
      <c r="D1037" s="7"/>
      <c r="E1037" s="7"/>
      <c r="F1037" s="7"/>
      <c r="G1037" s="7"/>
      <c r="H1037" s="7"/>
      <c r="I1037" s="7"/>
      <c r="J1037" s="7"/>
      <c r="K1037" s="7"/>
      <c r="L1037" s="7"/>
      <c r="M1037" s="7"/>
      <c r="N1037" s="7"/>
      <c r="O1037" s="7"/>
      <c r="P1037" s="7"/>
      <c r="Q1037" s="7"/>
      <c r="R1037" s="7"/>
      <c r="S1037" s="7"/>
      <c r="T1037" s="7"/>
      <c r="U1037" s="7"/>
      <c r="V1037" s="7"/>
      <c r="W1037" s="7"/>
      <c r="X1037" s="7"/>
      <c r="Y1037" s="7"/>
      <c r="Z1037" s="7"/>
      <c r="AA1037" s="7"/>
      <c r="AB1037" s="7"/>
    </row>
    <row r="1038" spans="1:28">
      <c r="A1038" s="7"/>
      <c r="B1038" s="7"/>
      <c r="C1038" s="7"/>
      <c r="D1038" s="7"/>
      <c r="E1038" s="7"/>
      <c r="F1038" s="7"/>
      <c r="G1038" s="7"/>
      <c r="H1038" s="7"/>
      <c r="I1038" s="7"/>
      <c r="J1038" s="7"/>
      <c r="K1038" s="7"/>
      <c r="L1038" s="7"/>
      <c r="M1038" s="7"/>
      <c r="N1038" s="7"/>
      <c r="O1038" s="7"/>
      <c r="P1038" s="7"/>
      <c r="Q1038" s="7"/>
      <c r="R1038" s="7"/>
      <c r="S1038" s="7"/>
      <c r="T1038" s="7"/>
      <c r="U1038" s="7"/>
      <c r="V1038" s="7"/>
      <c r="W1038" s="7"/>
      <c r="X1038" s="7"/>
      <c r="Y1038" s="7"/>
      <c r="Z1038" s="7"/>
      <c r="AA1038" s="7"/>
      <c r="AB1038" s="7"/>
    </row>
    <row r="1039" spans="1:28">
      <c r="A1039" s="7"/>
      <c r="B1039" s="7"/>
      <c r="C1039" s="7"/>
      <c r="D1039" s="7"/>
      <c r="E1039" s="7"/>
      <c r="F1039" s="7"/>
      <c r="G1039" s="7"/>
      <c r="H1039" s="7"/>
      <c r="I1039" s="7"/>
      <c r="J1039" s="7"/>
      <c r="K1039" s="7"/>
      <c r="L1039" s="7"/>
      <c r="M1039" s="7"/>
      <c r="N1039" s="7"/>
      <c r="O1039" s="7"/>
      <c r="P1039" s="7"/>
      <c r="Q1039" s="7"/>
      <c r="R1039" s="7"/>
      <c r="S1039" s="7"/>
      <c r="T1039" s="7"/>
      <c r="U1039" s="7"/>
      <c r="V1039" s="7"/>
      <c r="W1039" s="7"/>
      <c r="X1039" s="7"/>
      <c r="Y1039" s="7"/>
      <c r="Z1039" s="7"/>
      <c r="AA1039" s="7"/>
      <c r="AB1039" s="7"/>
    </row>
    <row r="1040" spans="1:28">
      <c r="A1040" s="7"/>
      <c r="B1040" s="7"/>
      <c r="C1040" s="7"/>
      <c r="D1040" s="7"/>
      <c r="E1040" s="7"/>
      <c r="F1040" s="7"/>
      <c r="G1040" s="7"/>
      <c r="H1040" s="7"/>
      <c r="I1040" s="7"/>
      <c r="J1040" s="7"/>
      <c r="K1040" s="7"/>
      <c r="L1040" s="7"/>
      <c r="M1040" s="7"/>
      <c r="N1040" s="7"/>
      <c r="O1040" s="7"/>
      <c r="P1040" s="7"/>
      <c r="Q1040" s="7"/>
      <c r="R1040" s="7"/>
      <c r="S1040" s="7"/>
      <c r="T1040" s="7"/>
      <c r="U1040" s="7"/>
      <c r="V1040" s="7"/>
      <c r="W1040" s="7"/>
      <c r="X1040" s="7"/>
      <c r="Y1040" s="7"/>
      <c r="Z1040" s="7"/>
      <c r="AA1040" s="7"/>
      <c r="AB1040" s="7"/>
    </row>
    <row r="1041" spans="1:28">
      <c r="A1041" s="7"/>
      <c r="B1041" s="7"/>
      <c r="C1041" s="7"/>
      <c r="D1041" s="7"/>
      <c r="E1041" s="7"/>
      <c r="F1041" s="7"/>
      <c r="G1041" s="7"/>
      <c r="H1041" s="7"/>
      <c r="I1041" s="7"/>
      <c r="J1041" s="7"/>
      <c r="K1041" s="7"/>
      <c r="L1041" s="7"/>
      <c r="M1041" s="7"/>
      <c r="N1041" s="7"/>
      <c r="O1041" s="7"/>
      <c r="P1041" s="7"/>
      <c r="Q1041" s="7"/>
      <c r="R1041" s="7"/>
      <c r="S1041" s="7"/>
      <c r="T1041" s="7"/>
      <c r="U1041" s="7"/>
      <c r="V1041" s="7"/>
      <c r="W1041" s="7"/>
      <c r="X1041" s="7"/>
      <c r="Y1041" s="7"/>
      <c r="Z1041" s="7"/>
      <c r="AA1041" s="7"/>
      <c r="AB1041" s="7"/>
    </row>
    <row r="1042" spans="1:28">
      <c r="A1042" s="7"/>
      <c r="B1042" s="7"/>
      <c r="C1042" s="7"/>
      <c r="D1042" s="7"/>
      <c r="E1042" s="7"/>
      <c r="F1042" s="7"/>
      <c r="G1042" s="7"/>
      <c r="H1042" s="7"/>
      <c r="I1042" s="7"/>
      <c r="J1042" s="7"/>
      <c r="K1042" s="7"/>
      <c r="L1042" s="7"/>
      <c r="M1042" s="7"/>
      <c r="N1042" s="7"/>
      <c r="O1042" s="7"/>
      <c r="P1042" s="7"/>
      <c r="Q1042" s="7"/>
      <c r="R1042" s="7"/>
      <c r="S1042" s="7"/>
      <c r="T1042" s="7"/>
      <c r="U1042" s="7"/>
      <c r="V1042" s="7"/>
      <c r="W1042" s="7"/>
      <c r="X1042" s="7"/>
      <c r="Y1042" s="7"/>
      <c r="Z1042" s="7"/>
      <c r="AA1042" s="7"/>
      <c r="AB1042" s="7"/>
    </row>
    <row r="1043" spans="1:28">
      <c r="A1043" s="7"/>
      <c r="B1043" s="7"/>
      <c r="C1043" s="7"/>
      <c r="D1043" s="7"/>
      <c r="E1043" s="7"/>
      <c r="F1043" s="7"/>
      <c r="G1043" s="7"/>
      <c r="H1043" s="7"/>
      <c r="I1043" s="7"/>
      <c r="J1043" s="7"/>
      <c r="K1043" s="7"/>
      <c r="L1043" s="7"/>
      <c r="M1043" s="7"/>
      <c r="N1043" s="7"/>
      <c r="O1043" s="7"/>
      <c r="P1043" s="7"/>
      <c r="Q1043" s="7"/>
      <c r="R1043" s="7"/>
      <c r="S1043" s="7"/>
      <c r="T1043" s="7"/>
      <c r="U1043" s="7"/>
      <c r="V1043" s="7"/>
      <c r="W1043" s="7"/>
      <c r="X1043" s="7"/>
      <c r="Y1043" s="7"/>
      <c r="Z1043" s="7"/>
      <c r="AA1043" s="7"/>
      <c r="AB1043" s="7"/>
    </row>
    <row r="1044" spans="1:28">
      <c r="A1044" s="7"/>
      <c r="B1044" s="7"/>
      <c r="C1044" s="7"/>
      <c r="D1044" s="7"/>
      <c r="E1044" s="7"/>
      <c r="F1044" s="7"/>
      <c r="G1044" s="7"/>
      <c r="H1044" s="7"/>
      <c r="I1044" s="7"/>
      <c r="J1044" s="7"/>
      <c r="K1044" s="7"/>
      <c r="L1044" s="7"/>
      <c r="M1044" s="7"/>
      <c r="N1044" s="7"/>
      <c r="O1044" s="7"/>
      <c r="P1044" s="7"/>
      <c r="Q1044" s="7"/>
      <c r="R1044" s="7"/>
      <c r="S1044" s="7"/>
      <c r="T1044" s="7"/>
      <c r="U1044" s="7"/>
      <c r="V1044" s="7"/>
      <c r="W1044" s="7"/>
      <c r="X1044" s="7"/>
      <c r="Y1044" s="7"/>
      <c r="Z1044" s="7"/>
      <c r="AA1044" s="7"/>
      <c r="AB1044" s="7"/>
    </row>
    <row r="1045" spans="1:28">
      <c r="A1045" s="7"/>
      <c r="B1045" s="7"/>
      <c r="C1045" s="7"/>
      <c r="D1045" s="7"/>
      <c r="E1045" s="7"/>
      <c r="F1045" s="7"/>
      <c r="G1045" s="7"/>
      <c r="H1045" s="7"/>
      <c r="I1045" s="7"/>
      <c r="J1045" s="7"/>
      <c r="K1045" s="7"/>
      <c r="L1045" s="7"/>
      <c r="M1045" s="7"/>
      <c r="N1045" s="7"/>
      <c r="O1045" s="7"/>
      <c r="P1045" s="7"/>
      <c r="Q1045" s="7"/>
      <c r="R1045" s="7"/>
      <c r="S1045" s="7"/>
      <c r="T1045" s="7"/>
      <c r="U1045" s="7"/>
      <c r="V1045" s="7"/>
      <c r="W1045" s="7"/>
      <c r="X1045" s="7"/>
      <c r="Y1045" s="7"/>
      <c r="Z1045" s="7"/>
      <c r="AA1045" s="7"/>
      <c r="AB1045" s="7"/>
    </row>
    <row r="1046" spans="1:28">
      <c r="A1046" s="7"/>
      <c r="B1046" s="7"/>
      <c r="C1046" s="7"/>
      <c r="D1046" s="7"/>
      <c r="E1046" s="7"/>
      <c r="F1046" s="7"/>
      <c r="G1046" s="7"/>
      <c r="H1046" s="7"/>
      <c r="I1046" s="7"/>
      <c r="J1046" s="7"/>
      <c r="K1046" s="7"/>
      <c r="L1046" s="7"/>
      <c r="M1046" s="7"/>
      <c r="N1046" s="7"/>
      <c r="O1046" s="7"/>
      <c r="P1046" s="7"/>
      <c r="Q1046" s="7"/>
      <c r="R1046" s="7"/>
      <c r="S1046" s="7"/>
      <c r="T1046" s="7"/>
      <c r="U1046" s="7"/>
      <c r="V1046" s="7"/>
      <c r="W1046" s="7"/>
      <c r="X1046" s="7"/>
      <c r="Y1046" s="7"/>
      <c r="Z1046" s="7"/>
      <c r="AA1046" s="7"/>
      <c r="AB1046" s="7"/>
    </row>
    <row r="1047" spans="1:28">
      <c r="A1047" s="7"/>
      <c r="B1047" s="7"/>
      <c r="C1047" s="7"/>
      <c r="D1047" s="7"/>
      <c r="E1047" s="7"/>
      <c r="F1047" s="7"/>
      <c r="G1047" s="7"/>
      <c r="H1047" s="7"/>
      <c r="I1047" s="7"/>
      <c r="J1047" s="7"/>
      <c r="K1047" s="7"/>
      <c r="L1047" s="7"/>
      <c r="M1047" s="7"/>
      <c r="N1047" s="7"/>
      <c r="O1047" s="7"/>
      <c r="P1047" s="7"/>
      <c r="Q1047" s="7"/>
      <c r="R1047" s="7"/>
      <c r="S1047" s="7"/>
      <c r="T1047" s="7"/>
      <c r="U1047" s="7"/>
      <c r="V1047" s="7"/>
      <c r="W1047" s="7"/>
      <c r="X1047" s="7"/>
      <c r="Y1047" s="7"/>
      <c r="Z1047" s="7"/>
      <c r="AA1047" s="7"/>
      <c r="AB1047" s="7"/>
    </row>
    <row r="1048" spans="1:28">
      <c r="A1048" s="7"/>
      <c r="B1048" s="7"/>
      <c r="C1048" s="7"/>
      <c r="D1048" s="7"/>
      <c r="E1048" s="7"/>
      <c r="F1048" s="7"/>
      <c r="G1048" s="7"/>
      <c r="H1048" s="7"/>
      <c r="I1048" s="7"/>
      <c r="J1048" s="7"/>
      <c r="K1048" s="7"/>
      <c r="L1048" s="7"/>
      <c r="M1048" s="7"/>
      <c r="N1048" s="7"/>
      <c r="O1048" s="7"/>
      <c r="P1048" s="7"/>
      <c r="Q1048" s="7"/>
      <c r="R1048" s="7"/>
      <c r="S1048" s="7"/>
      <c r="T1048" s="7"/>
      <c r="U1048" s="7"/>
      <c r="V1048" s="7"/>
      <c r="W1048" s="7"/>
      <c r="X1048" s="7"/>
      <c r="Y1048" s="7"/>
      <c r="Z1048" s="7"/>
      <c r="AA1048" s="7"/>
      <c r="AB1048" s="7"/>
    </row>
    <row r="1049" spans="1:28">
      <c r="A1049" s="7"/>
      <c r="B1049" s="7"/>
      <c r="C1049" s="7"/>
      <c r="D1049" s="7"/>
      <c r="E1049" s="7"/>
      <c r="F1049" s="7"/>
      <c r="G1049" s="7"/>
      <c r="H1049" s="7"/>
      <c r="I1049" s="7"/>
      <c r="J1049" s="7"/>
      <c r="K1049" s="7"/>
      <c r="L1049" s="7"/>
      <c r="M1049" s="7"/>
      <c r="N1049" s="7"/>
      <c r="O1049" s="7"/>
      <c r="P1049" s="7"/>
      <c r="Q1049" s="7"/>
      <c r="R1049" s="7"/>
      <c r="S1049" s="7"/>
      <c r="T1049" s="7"/>
      <c r="U1049" s="7"/>
      <c r="V1049" s="7"/>
      <c r="W1049" s="7"/>
      <c r="X1049" s="7"/>
      <c r="Y1049" s="7"/>
      <c r="Z1049" s="7"/>
      <c r="AA1049" s="7"/>
      <c r="AB1049" s="7"/>
    </row>
    <row r="1050" spans="1:28">
      <c r="A1050" s="7"/>
      <c r="B1050" s="7"/>
      <c r="C1050" s="7"/>
      <c r="D1050" s="7"/>
      <c r="E1050" s="7"/>
      <c r="F1050" s="7"/>
      <c r="G1050" s="7"/>
      <c r="H1050" s="7"/>
      <c r="I1050" s="7"/>
      <c r="J1050" s="7"/>
      <c r="K1050" s="7"/>
      <c r="L1050" s="7"/>
      <c r="M1050" s="7"/>
      <c r="N1050" s="7"/>
      <c r="O1050" s="7"/>
      <c r="P1050" s="7"/>
      <c r="Q1050" s="7"/>
      <c r="R1050" s="7"/>
      <c r="S1050" s="7"/>
      <c r="T1050" s="7"/>
      <c r="U1050" s="7"/>
      <c r="V1050" s="7"/>
      <c r="W1050" s="7"/>
      <c r="X1050" s="7"/>
      <c r="Y1050" s="7"/>
      <c r="Z1050" s="7"/>
      <c r="AA1050" s="7"/>
      <c r="AB1050" s="7"/>
    </row>
    <row r="1051" spans="1:28">
      <c r="A1051" s="7"/>
      <c r="B1051" s="7"/>
      <c r="C1051" s="7"/>
      <c r="D1051" s="7"/>
      <c r="E1051" s="7"/>
      <c r="F1051" s="7"/>
      <c r="G1051" s="7"/>
      <c r="H1051" s="7"/>
      <c r="I1051" s="7"/>
      <c r="J1051" s="7"/>
      <c r="K1051" s="7"/>
      <c r="L1051" s="7"/>
      <c r="M1051" s="7"/>
      <c r="N1051" s="7"/>
      <c r="O1051" s="7"/>
      <c r="P1051" s="7"/>
      <c r="Q1051" s="7"/>
      <c r="R1051" s="7"/>
      <c r="S1051" s="7"/>
      <c r="T1051" s="7"/>
      <c r="U1051" s="7"/>
      <c r="V1051" s="7"/>
      <c r="W1051" s="7"/>
      <c r="X1051" s="7"/>
      <c r="Y1051" s="7"/>
      <c r="Z1051" s="7"/>
      <c r="AA1051" s="7"/>
      <c r="AB1051" s="7"/>
    </row>
    <row r="1052" spans="1:28">
      <c r="A1052" s="7"/>
      <c r="B1052" s="7"/>
      <c r="C1052" s="7"/>
      <c r="D1052" s="7"/>
      <c r="E1052" s="7"/>
      <c r="F1052" s="7"/>
      <c r="G1052" s="7"/>
      <c r="H1052" s="7"/>
      <c r="I1052" s="7"/>
      <c r="J1052" s="7"/>
      <c r="K1052" s="7"/>
      <c r="L1052" s="7"/>
      <c r="M1052" s="7"/>
      <c r="N1052" s="7"/>
      <c r="O1052" s="7"/>
      <c r="P1052" s="7"/>
      <c r="Q1052" s="7"/>
      <c r="R1052" s="7"/>
      <c r="S1052" s="7"/>
      <c r="T1052" s="7"/>
      <c r="U1052" s="7"/>
      <c r="V1052" s="7"/>
      <c r="W1052" s="7"/>
      <c r="X1052" s="7"/>
      <c r="Y1052" s="7"/>
      <c r="Z1052" s="7"/>
      <c r="AA1052" s="7"/>
      <c r="AB1052" s="7"/>
    </row>
    <row r="1053" spans="1:28">
      <c r="A1053" s="7"/>
      <c r="B1053" s="7"/>
      <c r="C1053" s="7"/>
      <c r="D1053" s="7"/>
      <c r="E1053" s="7"/>
      <c r="F1053" s="7"/>
      <c r="G1053" s="7"/>
      <c r="H1053" s="7"/>
      <c r="I1053" s="7"/>
      <c r="J1053" s="7"/>
      <c r="K1053" s="7"/>
      <c r="L1053" s="7"/>
      <c r="M1053" s="7"/>
      <c r="N1053" s="7"/>
      <c r="O1053" s="7"/>
      <c r="P1053" s="7"/>
      <c r="Q1053" s="7"/>
      <c r="R1053" s="7"/>
      <c r="S1053" s="7"/>
      <c r="T1053" s="7"/>
      <c r="U1053" s="7"/>
      <c r="V1053" s="7"/>
      <c r="W1053" s="7"/>
      <c r="X1053" s="7"/>
      <c r="Y1053" s="7"/>
      <c r="Z1053" s="7"/>
      <c r="AA1053" s="7"/>
      <c r="AB1053" s="7"/>
    </row>
    <row r="1054" spans="1:28">
      <c r="A1054" s="7"/>
      <c r="B1054" s="7"/>
      <c r="C1054" s="7"/>
      <c r="D1054" s="7"/>
      <c r="E1054" s="7"/>
      <c r="F1054" s="7"/>
      <c r="G1054" s="7"/>
      <c r="H1054" s="7"/>
      <c r="I1054" s="7"/>
      <c r="J1054" s="7"/>
      <c r="K1054" s="7"/>
      <c r="L1054" s="7"/>
      <c r="M1054" s="7"/>
      <c r="N1054" s="7"/>
      <c r="O1054" s="7"/>
      <c r="P1054" s="7"/>
      <c r="Q1054" s="7"/>
      <c r="R1054" s="7"/>
      <c r="S1054" s="7"/>
      <c r="T1054" s="7"/>
      <c r="U1054" s="7"/>
      <c r="V1054" s="7"/>
      <c r="W1054" s="7"/>
      <c r="X1054" s="7"/>
      <c r="Y1054" s="7"/>
      <c r="Z1054" s="7"/>
      <c r="AA1054" s="7"/>
      <c r="AB1054" s="7"/>
    </row>
    <row r="1055" spans="1:28">
      <c r="A1055" s="7"/>
      <c r="B1055" s="7"/>
      <c r="C1055" s="7"/>
      <c r="D1055" s="7"/>
      <c r="E1055" s="7"/>
      <c r="F1055" s="7"/>
      <c r="G1055" s="7"/>
      <c r="H1055" s="7"/>
      <c r="I1055" s="7"/>
      <c r="J1055" s="7"/>
      <c r="K1055" s="7"/>
      <c r="L1055" s="7"/>
      <c r="M1055" s="7"/>
      <c r="N1055" s="7"/>
      <c r="O1055" s="7"/>
      <c r="P1055" s="7"/>
      <c r="Q1055" s="7"/>
      <c r="R1055" s="7"/>
      <c r="S1055" s="7"/>
      <c r="T1055" s="7"/>
      <c r="U1055" s="7"/>
      <c r="V1055" s="7"/>
      <c r="W1055" s="7"/>
      <c r="X1055" s="7"/>
      <c r="Y1055" s="7"/>
      <c r="Z1055" s="7"/>
      <c r="AA1055" s="7"/>
      <c r="AB1055" s="7"/>
    </row>
    <row r="1056" spans="1:28">
      <c r="A1056" s="7"/>
      <c r="B1056" s="7"/>
      <c r="C1056" s="7"/>
      <c r="D1056" s="7"/>
      <c r="E1056" s="7"/>
      <c r="F1056" s="7"/>
      <c r="G1056" s="7"/>
      <c r="H1056" s="7"/>
      <c r="I1056" s="7"/>
      <c r="J1056" s="7"/>
      <c r="K1056" s="7"/>
      <c r="L1056" s="7"/>
      <c r="M1056" s="7"/>
      <c r="N1056" s="7"/>
      <c r="O1056" s="7"/>
      <c r="P1056" s="7"/>
      <c r="Q1056" s="7"/>
      <c r="R1056" s="7"/>
      <c r="S1056" s="7"/>
      <c r="T1056" s="7"/>
      <c r="U1056" s="7"/>
      <c r="V1056" s="7"/>
      <c r="W1056" s="7"/>
      <c r="X1056" s="7"/>
      <c r="Y1056" s="7"/>
      <c r="Z1056" s="7"/>
      <c r="AA1056" s="7"/>
      <c r="AB1056" s="7"/>
    </row>
    <row r="1057" spans="1:28">
      <c r="A1057" s="7"/>
      <c r="B1057" s="7"/>
      <c r="C1057" s="7"/>
      <c r="D1057" s="7"/>
      <c r="E1057" s="7"/>
      <c r="F1057" s="7"/>
      <c r="G1057" s="7"/>
      <c r="H1057" s="7"/>
      <c r="I1057" s="7"/>
      <c r="J1057" s="7"/>
      <c r="K1057" s="7"/>
      <c r="L1057" s="7"/>
      <c r="M1057" s="7"/>
      <c r="N1057" s="7"/>
      <c r="O1057" s="7"/>
      <c r="P1057" s="7"/>
      <c r="Q1057" s="7"/>
      <c r="R1057" s="7"/>
      <c r="S1057" s="7"/>
      <c r="T1057" s="7"/>
      <c r="U1057" s="7"/>
      <c r="V1057" s="7"/>
      <c r="W1057" s="7"/>
      <c r="X1057" s="7"/>
      <c r="Y1057" s="7"/>
      <c r="Z1057" s="7"/>
      <c r="AA1057" s="7"/>
      <c r="AB1057" s="7"/>
    </row>
    <row r="1058" spans="1:28">
      <c r="A1058" s="7"/>
      <c r="B1058" s="7"/>
      <c r="C1058" s="7"/>
      <c r="D1058" s="7"/>
      <c r="E1058" s="7"/>
      <c r="F1058" s="7"/>
      <c r="G1058" s="7"/>
      <c r="H1058" s="7"/>
      <c r="I1058" s="7"/>
      <c r="J1058" s="7"/>
      <c r="K1058" s="7"/>
      <c r="L1058" s="7"/>
      <c r="M1058" s="7"/>
      <c r="N1058" s="7"/>
      <c r="O1058" s="7"/>
      <c r="P1058" s="7"/>
      <c r="Q1058" s="7"/>
      <c r="R1058" s="7"/>
      <c r="S1058" s="7"/>
      <c r="T1058" s="7"/>
      <c r="U1058" s="7"/>
      <c r="V1058" s="7"/>
      <c r="W1058" s="7"/>
      <c r="X1058" s="7"/>
      <c r="Y1058" s="7"/>
      <c r="Z1058" s="7"/>
      <c r="AA1058" s="7"/>
      <c r="AB1058" s="7"/>
    </row>
    <row r="1059" spans="1:28">
      <c r="A1059" s="7"/>
      <c r="B1059" s="7"/>
      <c r="C1059" s="7"/>
      <c r="D1059" s="7"/>
      <c r="E1059" s="7"/>
      <c r="F1059" s="7"/>
      <c r="G1059" s="7"/>
      <c r="H1059" s="7"/>
      <c r="I1059" s="7"/>
      <c r="J1059" s="7"/>
      <c r="K1059" s="7"/>
      <c r="L1059" s="7"/>
      <c r="M1059" s="7"/>
      <c r="N1059" s="7"/>
      <c r="O1059" s="7"/>
      <c r="P1059" s="7"/>
      <c r="Q1059" s="7"/>
      <c r="R1059" s="7"/>
      <c r="S1059" s="7"/>
      <c r="T1059" s="7"/>
      <c r="U1059" s="7"/>
      <c r="V1059" s="7"/>
      <c r="W1059" s="7"/>
      <c r="X1059" s="7"/>
      <c r="Y1059" s="7"/>
      <c r="Z1059" s="7"/>
      <c r="AA1059" s="7"/>
      <c r="AB1059" s="7"/>
    </row>
    <row r="1060" spans="1:28">
      <c r="A1060" s="7"/>
      <c r="B1060" s="7"/>
      <c r="C1060" s="7"/>
      <c r="D1060" s="7"/>
      <c r="E1060" s="7"/>
      <c r="F1060" s="7"/>
      <c r="G1060" s="7"/>
      <c r="H1060" s="7"/>
      <c r="I1060" s="7"/>
      <c r="J1060" s="7"/>
      <c r="K1060" s="7"/>
      <c r="L1060" s="7"/>
      <c r="M1060" s="7"/>
      <c r="N1060" s="7"/>
      <c r="O1060" s="7"/>
      <c r="P1060" s="7"/>
      <c r="Q1060" s="7"/>
      <c r="R1060" s="7"/>
      <c r="S1060" s="7"/>
      <c r="T1060" s="7"/>
      <c r="U1060" s="7"/>
      <c r="V1060" s="7"/>
      <c r="W1060" s="7"/>
      <c r="X1060" s="7"/>
      <c r="Y1060" s="7"/>
      <c r="Z1060" s="7"/>
      <c r="AA1060" s="7"/>
      <c r="AB1060" s="7"/>
    </row>
    <row r="1061" spans="1:28">
      <c r="A1061" s="7"/>
      <c r="B1061" s="7"/>
      <c r="C1061" s="7"/>
      <c r="D1061" s="7"/>
      <c r="E1061" s="7"/>
      <c r="F1061" s="7"/>
      <c r="G1061" s="7"/>
      <c r="H1061" s="7"/>
      <c r="I1061" s="7"/>
      <c r="J1061" s="7"/>
      <c r="K1061" s="7"/>
      <c r="L1061" s="7"/>
      <c r="M1061" s="7"/>
      <c r="N1061" s="7"/>
      <c r="O1061" s="7"/>
      <c r="P1061" s="7"/>
      <c r="Q1061" s="7"/>
      <c r="R1061" s="7"/>
      <c r="S1061" s="7"/>
      <c r="T1061" s="7"/>
      <c r="U1061" s="7"/>
      <c r="V1061" s="7"/>
      <c r="W1061" s="7"/>
      <c r="X1061" s="7"/>
      <c r="Y1061" s="7"/>
      <c r="Z1061" s="7"/>
      <c r="AA1061" s="7"/>
      <c r="AB1061" s="7"/>
    </row>
    <row r="1062" spans="1:28">
      <c r="A1062" s="7"/>
      <c r="B1062" s="7"/>
      <c r="C1062" s="7"/>
      <c r="D1062" s="7"/>
      <c r="E1062" s="7"/>
      <c r="F1062" s="7"/>
      <c r="G1062" s="7"/>
      <c r="H1062" s="7"/>
      <c r="I1062" s="7"/>
      <c r="J1062" s="7"/>
      <c r="K1062" s="7"/>
      <c r="L1062" s="7"/>
      <c r="M1062" s="7"/>
      <c r="N1062" s="7"/>
      <c r="O1062" s="7"/>
      <c r="P1062" s="7"/>
      <c r="Q1062" s="7"/>
      <c r="R1062" s="7"/>
      <c r="S1062" s="7"/>
      <c r="T1062" s="7"/>
      <c r="U1062" s="7"/>
      <c r="V1062" s="7"/>
      <c r="W1062" s="7"/>
      <c r="X1062" s="7"/>
      <c r="Y1062" s="7"/>
      <c r="Z1062" s="7"/>
      <c r="AA1062" s="7"/>
      <c r="AB1062" s="7"/>
    </row>
    <row r="1063" spans="1:28">
      <c r="A1063" s="7"/>
      <c r="B1063" s="7"/>
      <c r="C1063" s="7"/>
      <c r="D1063" s="7"/>
      <c r="E1063" s="7"/>
      <c r="F1063" s="7"/>
      <c r="G1063" s="7"/>
      <c r="H1063" s="7"/>
      <c r="I1063" s="7"/>
      <c r="J1063" s="7"/>
      <c r="K1063" s="7"/>
      <c r="L1063" s="7"/>
      <c r="M1063" s="7"/>
      <c r="N1063" s="7"/>
      <c r="O1063" s="7"/>
      <c r="P1063" s="7"/>
      <c r="Q1063" s="7"/>
      <c r="R1063" s="7"/>
      <c r="S1063" s="7"/>
      <c r="T1063" s="7"/>
      <c r="U1063" s="7"/>
      <c r="V1063" s="7"/>
      <c r="W1063" s="7"/>
      <c r="X1063" s="7"/>
      <c r="Y1063" s="7"/>
      <c r="Z1063" s="7"/>
      <c r="AA1063" s="7"/>
      <c r="AB1063" s="7"/>
    </row>
    <row r="1064" spans="1:28">
      <c r="A1064" s="7"/>
      <c r="B1064" s="7"/>
      <c r="C1064" s="7"/>
      <c r="D1064" s="7"/>
      <c r="E1064" s="7"/>
      <c r="F1064" s="7"/>
      <c r="G1064" s="7"/>
      <c r="H1064" s="7"/>
      <c r="I1064" s="7"/>
      <c r="J1064" s="7"/>
      <c r="K1064" s="7"/>
      <c r="L1064" s="7"/>
      <c r="M1064" s="7"/>
      <c r="N1064" s="7"/>
      <c r="O1064" s="7"/>
      <c r="P1064" s="7"/>
      <c r="Q1064" s="7"/>
      <c r="R1064" s="7"/>
      <c r="S1064" s="7"/>
      <c r="T1064" s="7"/>
      <c r="U1064" s="7"/>
      <c r="V1064" s="7"/>
      <c r="W1064" s="7"/>
      <c r="X1064" s="7"/>
      <c r="Y1064" s="7"/>
      <c r="Z1064" s="7"/>
      <c r="AA1064" s="7"/>
      <c r="AB1064" s="7"/>
    </row>
    <row r="1065" spans="1:28">
      <c r="A1065" s="7"/>
      <c r="B1065" s="7"/>
      <c r="C1065" s="7"/>
      <c r="D1065" s="7"/>
      <c r="E1065" s="7"/>
      <c r="F1065" s="7"/>
      <c r="G1065" s="7"/>
      <c r="H1065" s="7"/>
      <c r="I1065" s="7"/>
      <c r="J1065" s="7"/>
      <c r="K1065" s="7"/>
      <c r="L1065" s="7"/>
      <c r="M1065" s="7"/>
      <c r="N1065" s="7"/>
      <c r="O1065" s="7"/>
      <c r="P1065" s="7"/>
      <c r="Q1065" s="7"/>
      <c r="R1065" s="7"/>
      <c r="S1065" s="7"/>
      <c r="T1065" s="7"/>
      <c r="U1065" s="7"/>
      <c r="V1065" s="7"/>
      <c r="W1065" s="7"/>
      <c r="X1065" s="7"/>
      <c r="Y1065" s="7"/>
      <c r="Z1065" s="7"/>
      <c r="AA1065" s="7"/>
      <c r="AB1065" s="7"/>
    </row>
    <row r="1066" spans="1:28">
      <c r="A1066" s="7"/>
      <c r="B1066" s="7"/>
      <c r="C1066" s="7"/>
      <c r="D1066" s="7"/>
      <c r="E1066" s="7"/>
      <c r="F1066" s="7"/>
      <c r="G1066" s="7"/>
      <c r="H1066" s="7"/>
      <c r="I1066" s="7"/>
      <c r="J1066" s="7"/>
      <c r="K1066" s="7"/>
      <c r="L1066" s="7"/>
      <c r="M1066" s="7"/>
      <c r="N1066" s="7"/>
      <c r="O1066" s="7"/>
      <c r="P1066" s="7"/>
      <c r="Q1066" s="7"/>
      <c r="R1066" s="7"/>
      <c r="S1066" s="7"/>
      <c r="T1066" s="7"/>
      <c r="U1066" s="7"/>
      <c r="V1066" s="7"/>
      <c r="W1066" s="7"/>
      <c r="X1066" s="7"/>
      <c r="Y1066" s="7"/>
      <c r="Z1066" s="7"/>
      <c r="AA1066" s="7"/>
      <c r="AB1066" s="7"/>
    </row>
  </sheetData>
  <mergeCells count="12">
    <mergeCell ref="P6:Q6"/>
    <mergeCell ref="R6:R7"/>
    <mergeCell ref="A2:R2"/>
    <mergeCell ref="A3:R3"/>
    <mergeCell ref="A4:R4"/>
    <mergeCell ref="A6:A7"/>
    <mergeCell ref="B6:D6"/>
    <mergeCell ref="E6:E7"/>
    <mergeCell ref="F6:H6"/>
    <mergeCell ref="I6:K6"/>
    <mergeCell ref="L6:N6"/>
    <mergeCell ref="O6:O7"/>
  </mergeCells>
  <hyperlinks>
    <hyperlink ref="A1" location="Índice!A1" display="Volver al Índice" xr:uid="{437DA1A9-303A-436C-BE4A-5020CA0CF2F8}"/>
  </hyperlink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451901-1C4F-43B6-959A-6E8AA8B41063}">
  <sheetPr codeName="Hoja17"/>
  <dimension ref="A1:AG17"/>
  <sheetViews>
    <sheetView showGridLines="0" zoomScale="70" zoomScaleNormal="70" workbookViewId="0"/>
  </sheetViews>
  <sheetFormatPr baseColWidth="10" defaultColWidth="13.88671875" defaultRowHeight="13.8"/>
  <cols>
    <col min="1" max="1" width="19.33203125" style="196" customWidth="1"/>
    <col min="2" max="4" width="8.6640625" style="196" customWidth="1"/>
    <col min="5" max="5" width="0.6640625" style="196" customWidth="1"/>
    <col min="6" max="8" width="8.6640625" style="196" customWidth="1"/>
    <col min="9" max="9" width="0.6640625" style="196" customWidth="1"/>
    <col min="10" max="12" width="8.6640625" style="196" customWidth="1"/>
    <col min="13" max="13" width="0.6640625" style="196" customWidth="1"/>
    <col min="14" max="16" width="8.6640625" style="196" customWidth="1"/>
    <col min="17" max="17" width="0.6640625" style="196" customWidth="1"/>
    <col min="18" max="20" width="8.6640625" style="196" customWidth="1"/>
    <col min="21" max="21" width="0.6640625" style="196" customWidth="1"/>
    <col min="22" max="22" width="10.33203125" style="196" bestFit="1" customWidth="1"/>
    <col min="23" max="24" width="8.44140625" style="196" bestFit="1" customWidth="1"/>
    <col min="25" max="25" width="10.109375" style="196" customWidth="1"/>
    <col min="26" max="27" width="8.6640625" style="196" customWidth="1"/>
    <col min="28" max="28" width="0.6640625" style="196" customWidth="1"/>
    <col min="29" max="31" width="8.6640625" style="196" customWidth="1"/>
    <col min="32" max="32" width="0.6640625" style="196" customWidth="1"/>
    <col min="33" max="33" width="10.88671875" style="196" customWidth="1"/>
    <col min="34" max="256" width="13.88671875" style="196"/>
    <col min="257" max="257" width="19.33203125" style="196" customWidth="1"/>
    <col min="258" max="260" width="8.6640625" style="196" customWidth="1"/>
    <col min="261" max="261" width="0.6640625" style="196" customWidth="1"/>
    <col min="262" max="264" width="8.6640625" style="196" customWidth="1"/>
    <col min="265" max="265" width="0.6640625" style="196" customWidth="1"/>
    <col min="266" max="268" width="8.6640625" style="196" customWidth="1"/>
    <col min="269" max="269" width="0.6640625" style="196" customWidth="1"/>
    <col min="270" max="272" width="8.6640625" style="196" customWidth="1"/>
    <col min="273" max="273" width="0.6640625" style="196" customWidth="1"/>
    <col min="274" max="276" width="8.6640625" style="196" customWidth="1"/>
    <col min="277" max="277" width="0.6640625" style="196" customWidth="1"/>
    <col min="278" max="278" width="10.33203125" style="196" bestFit="1" customWidth="1"/>
    <col min="279" max="280" width="8.44140625" style="196" bestFit="1" customWidth="1"/>
    <col min="281" max="281" width="10.109375" style="196" customWidth="1"/>
    <col min="282" max="283" width="8.6640625" style="196" customWidth="1"/>
    <col min="284" max="284" width="0.6640625" style="196" customWidth="1"/>
    <col min="285" max="287" width="8.6640625" style="196" customWidth="1"/>
    <col min="288" max="288" width="0.6640625" style="196" customWidth="1"/>
    <col min="289" max="289" width="10.88671875" style="196" customWidth="1"/>
    <col min="290" max="512" width="13.88671875" style="196"/>
    <col min="513" max="513" width="19.33203125" style="196" customWidth="1"/>
    <col min="514" max="516" width="8.6640625" style="196" customWidth="1"/>
    <col min="517" max="517" width="0.6640625" style="196" customWidth="1"/>
    <col min="518" max="520" width="8.6640625" style="196" customWidth="1"/>
    <col min="521" max="521" width="0.6640625" style="196" customWidth="1"/>
    <col min="522" max="524" width="8.6640625" style="196" customWidth="1"/>
    <col min="525" max="525" width="0.6640625" style="196" customWidth="1"/>
    <col min="526" max="528" width="8.6640625" style="196" customWidth="1"/>
    <col min="529" max="529" width="0.6640625" style="196" customWidth="1"/>
    <col min="530" max="532" width="8.6640625" style="196" customWidth="1"/>
    <col min="533" max="533" width="0.6640625" style="196" customWidth="1"/>
    <col min="534" max="534" width="10.33203125" style="196" bestFit="1" customWidth="1"/>
    <col min="535" max="536" width="8.44140625" style="196" bestFit="1" customWidth="1"/>
    <col min="537" max="537" width="10.109375" style="196" customWidth="1"/>
    <col min="538" max="539" width="8.6640625" style="196" customWidth="1"/>
    <col min="540" max="540" width="0.6640625" style="196" customWidth="1"/>
    <col min="541" max="543" width="8.6640625" style="196" customWidth="1"/>
    <col min="544" max="544" width="0.6640625" style="196" customWidth="1"/>
    <col min="545" max="545" width="10.88671875" style="196" customWidth="1"/>
    <col min="546" max="768" width="13.88671875" style="196"/>
    <col min="769" max="769" width="19.33203125" style="196" customWidth="1"/>
    <col min="770" max="772" width="8.6640625" style="196" customWidth="1"/>
    <col min="773" max="773" width="0.6640625" style="196" customWidth="1"/>
    <col min="774" max="776" width="8.6640625" style="196" customWidth="1"/>
    <col min="777" max="777" width="0.6640625" style="196" customWidth="1"/>
    <col min="778" max="780" width="8.6640625" style="196" customWidth="1"/>
    <col min="781" max="781" width="0.6640625" style="196" customWidth="1"/>
    <col min="782" max="784" width="8.6640625" style="196" customWidth="1"/>
    <col min="785" max="785" width="0.6640625" style="196" customWidth="1"/>
    <col min="786" max="788" width="8.6640625" style="196" customWidth="1"/>
    <col min="789" max="789" width="0.6640625" style="196" customWidth="1"/>
    <col min="790" max="790" width="10.33203125" style="196" bestFit="1" customWidth="1"/>
    <col min="791" max="792" width="8.44140625" style="196" bestFit="1" customWidth="1"/>
    <col min="793" max="793" width="10.109375" style="196" customWidth="1"/>
    <col min="794" max="795" width="8.6640625" style="196" customWidth="1"/>
    <col min="796" max="796" width="0.6640625" style="196" customWidth="1"/>
    <col min="797" max="799" width="8.6640625" style="196" customWidth="1"/>
    <col min="800" max="800" width="0.6640625" style="196" customWidth="1"/>
    <col min="801" max="801" width="10.88671875" style="196" customWidth="1"/>
    <col min="802" max="1024" width="13.88671875" style="196"/>
    <col min="1025" max="1025" width="19.33203125" style="196" customWidth="1"/>
    <col min="1026" max="1028" width="8.6640625" style="196" customWidth="1"/>
    <col min="1029" max="1029" width="0.6640625" style="196" customWidth="1"/>
    <col min="1030" max="1032" width="8.6640625" style="196" customWidth="1"/>
    <col min="1033" max="1033" width="0.6640625" style="196" customWidth="1"/>
    <col min="1034" max="1036" width="8.6640625" style="196" customWidth="1"/>
    <col min="1037" max="1037" width="0.6640625" style="196" customWidth="1"/>
    <col min="1038" max="1040" width="8.6640625" style="196" customWidth="1"/>
    <col min="1041" max="1041" width="0.6640625" style="196" customWidth="1"/>
    <col min="1042" max="1044" width="8.6640625" style="196" customWidth="1"/>
    <col min="1045" max="1045" width="0.6640625" style="196" customWidth="1"/>
    <col min="1046" max="1046" width="10.33203125" style="196" bestFit="1" customWidth="1"/>
    <col min="1047" max="1048" width="8.44140625" style="196" bestFit="1" customWidth="1"/>
    <col min="1049" max="1049" width="10.109375" style="196" customWidth="1"/>
    <col min="1050" max="1051" width="8.6640625" style="196" customWidth="1"/>
    <col min="1052" max="1052" width="0.6640625" style="196" customWidth="1"/>
    <col min="1053" max="1055" width="8.6640625" style="196" customWidth="1"/>
    <col min="1056" max="1056" width="0.6640625" style="196" customWidth="1"/>
    <col min="1057" max="1057" width="10.88671875" style="196" customWidth="1"/>
    <col min="1058" max="1280" width="13.88671875" style="196"/>
    <col min="1281" max="1281" width="19.33203125" style="196" customWidth="1"/>
    <col min="1282" max="1284" width="8.6640625" style="196" customWidth="1"/>
    <col min="1285" max="1285" width="0.6640625" style="196" customWidth="1"/>
    <col min="1286" max="1288" width="8.6640625" style="196" customWidth="1"/>
    <col min="1289" max="1289" width="0.6640625" style="196" customWidth="1"/>
    <col min="1290" max="1292" width="8.6640625" style="196" customWidth="1"/>
    <col min="1293" max="1293" width="0.6640625" style="196" customWidth="1"/>
    <col min="1294" max="1296" width="8.6640625" style="196" customWidth="1"/>
    <col min="1297" max="1297" width="0.6640625" style="196" customWidth="1"/>
    <col min="1298" max="1300" width="8.6640625" style="196" customWidth="1"/>
    <col min="1301" max="1301" width="0.6640625" style="196" customWidth="1"/>
    <col min="1302" max="1302" width="10.33203125" style="196" bestFit="1" customWidth="1"/>
    <col min="1303" max="1304" width="8.44140625" style="196" bestFit="1" customWidth="1"/>
    <col min="1305" max="1305" width="10.109375" style="196" customWidth="1"/>
    <col min="1306" max="1307" width="8.6640625" style="196" customWidth="1"/>
    <col min="1308" max="1308" width="0.6640625" style="196" customWidth="1"/>
    <col min="1309" max="1311" width="8.6640625" style="196" customWidth="1"/>
    <col min="1312" max="1312" width="0.6640625" style="196" customWidth="1"/>
    <col min="1313" max="1313" width="10.88671875" style="196" customWidth="1"/>
    <col min="1314" max="1536" width="13.88671875" style="196"/>
    <col min="1537" max="1537" width="19.33203125" style="196" customWidth="1"/>
    <col min="1538" max="1540" width="8.6640625" style="196" customWidth="1"/>
    <col min="1541" max="1541" width="0.6640625" style="196" customWidth="1"/>
    <col min="1542" max="1544" width="8.6640625" style="196" customWidth="1"/>
    <col min="1545" max="1545" width="0.6640625" style="196" customWidth="1"/>
    <col min="1546" max="1548" width="8.6640625" style="196" customWidth="1"/>
    <col min="1549" max="1549" width="0.6640625" style="196" customWidth="1"/>
    <col min="1550" max="1552" width="8.6640625" style="196" customWidth="1"/>
    <col min="1553" max="1553" width="0.6640625" style="196" customWidth="1"/>
    <col min="1554" max="1556" width="8.6640625" style="196" customWidth="1"/>
    <col min="1557" max="1557" width="0.6640625" style="196" customWidth="1"/>
    <col min="1558" max="1558" width="10.33203125" style="196" bestFit="1" customWidth="1"/>
    <col min="1559" max="1560" width="8.44140625" style="196" bestFit="1" customWidth="1"/>
    <col min="1561" max="1561" width="10.109375" style="196" customWidth="1"/>
    <col min="1562" max="1563" width="8.6640625" style="196" customWidth="1"/>
    <col min="1564" max="1564" width="0.6640625" style="196" customWidth="1"/>
    <col min="1565" max="1567" width="8.6640625" style="196" customWidth="1"/>
    <col min="1568" max="1568" width="0.6640625" style="196" customWidth="1"/>
    <col min="1569" max="1569" width="10.88671875" style="196" customWidth="1"/>
    <col min="1570" max="1792" width="13.88671875" style="196"/>
    <col min="1793" max="1793" width="19.33203125" style="196" customWidth="1"/>
    <col min="1794" max="1796" width="8.6640625" style="196" customWidth="1"/>
    <col min="1797" max="1797" width="0.6640625" style="196" customWidth="1"/>
    <col min="1798" max="1800" width="8.6640625" style="196" customWidth="1"/>
    <col min="1801" max="1801" width="0.6640625" style="196" customWidth="1"/>
    <col min="1802" max="1804" width="8.6640625" style="196" customWidth="1"/>
    <col min="1805" max="1805" width="0.6640625" style="196" customWidth="1"/>
    <col min="1806" max="1808" width="8.6640625" style="196" customWidth="1"/>
    <col min="1809" max="1809" width="0.6640625" style="196" customWidth="1"/>
    <col min="1810" max="1812" width="8.6640625" style="196" customWidth="1"/>
    <col min="1813" max="1813" width="0.6640625" style="196" customWidth="1"/>
    <col min="1814" max="1814" width="10.33203125" style="196" bestFit="1" customWidth="1"/>
    <col min="1815" max="1816" width="8.44140625" style="196" bestFit="1" customWidth="1"/>
    <col min="1817" max="1817" width="10.109375" style="196" customWidth="1"/>
    <col min="1818" max="1819" width="8.6640625" style="196" customWidth="1"/>
    <col min="1820" max="1820" width="0.6640625" style="196" customWidth="1"/>
    <col min="1821" max="1823" width="8.6640625" style="196" customWidth="1"/>
    <col min="1824" max="1824" width="0.6640625" style="196" customWidth="1"/>
    <col min="1825" max="1825" width="10.88671875" style="196" customWidth="1"/>
    <col min="1826" max="2048" width="13.88671875" style="196"/>
    <col min="2049" max="2049" width="19.33203125" style="196" customWidth="1"/>
    <col min="2050" max="2052" width="8.6640625" style="196" customWidth="1"/>
    <col min="2053" max="2053" width="0.6640625" style="196" customWidth="1"/>
    <col min="2054" max="2056" width="8.6640625" style="196" customWidth="1"/>
    <col min="2057" max="2057" width="0.6640625" style="196" customWidth="1"/>
    <col min="2058" max="2060" width="8.6640625" style="196" customWidth="1"/>
    <col min="2061" max="2061" width="0.6640625" style="196" customWidth="1"/>
    <col min="2062" max="2064" width="8.6640625" style="196" customWidth="1"/>
    <col min="2065" max="2065" width="0.6640625" style="196" customWidth="1"/>
    <col min="2066" max="2068" width="8.6640625" style="196" customWidth="1"/>
    <col min="2069" max="2069" width="0.6640625" style="196" customWidth="1"/>
    <col min="2070" max="2070" width="10.33203125" style="196" bestFit="1" customWidth="1"/>
    <col min="2071" max="2072" width="8.44140625" style="196" bestFit="1" customWidth="1"/>
    <col min="2073" max="2073" width="10.109375" style="196" customWidth="1"/>
    <col min="2074" max="2075" width="8.6640625" style="196" customWidth="1"/>
    <col min="2076" max="2076" width="0.6640625" style="196" customWidth="1"/>
    <col min="2077" max="2079" width="8.6640625" style="196" customWidth="1"/>
    <col min="2080" max="2080" width="0.6640625" style="196" customWidth="1"/>
    <col min="2081" max="2081" width="10.88671875" style="196" customWidth="1"/>
    <col min="2082" max="2304" width="13.88671875" style="196"/>
    <col min="2305" max="2305" width="19.33203125" style="196" customWidth="1"/>
    <col min="2306" max="2308" width="8.6640625" style="196" customWidth="1"/>
    <col min="2309" max="2309" width="0.6640625" style="196" customWidth="1"/>
    <col min="2310" max="2312" width="8.6640625" style="196" customWidth="1"/>
    <col min="2313" max="2313" width="0.6640625" style="196" customWidth="1"/>
    <col min="2314" max="2316" width="8.6640625" style="196" customWidth="1"/>
    <col min="2317" max="2317" width="0.6640625" style="196" customWidth="1"/>
    <col min="2318" max="2320" width="8.6640625" style="196" customWidth="1"/>
    <col min="2321" max="2321" width="0.6640625" style="196" customWidth="1"/>
    <col min="2322" max="2324" width="8.6640625" style="196" customWidth="1"/>
    <col min="2325" max="2325" width="0.6640625" style="196" customWidth="1"/>
    <col min="2326" max="2326" width="10.33203125" style="196" bestFit="1" customWidth="1"/>
    <col min="2327" max="2328" width="8.44140625" style="196" bestFit="1" customWidth="1"/>
    <col min="2329" max="2329" width="10.109375" style="196" customWidth="1"/>
    <col min="2330" max="2331" width="8.6640625" style="196" customWidth="1"/>
    <col min="2332" max="2332" width="0.6640625" style="196" customWidth="1"/>
    <col min="2333" max="2335" width="8.6640625" style="196" customWidth="1"/>
    <col min="2336" max="2336" width="0.6640625" style="196" customWidth="1"/>
    <col min="2337" max="2337" width="10.88671875" style="196" customWidth="1"/>
    <col min="2338" max="2560" width="13.88671875" style="196"/>
    <col min="2561" max="2561" width="19.33203125" style="196" customWidth="1"/>
    <col min="2562" max="2564" width="8.6640625" style="196" customWidth="1"/>
    <col min="2565" max="2565" width="0.6640625" style="196" customWidth="1"/>
    <col min="2566" max="2568" width="8.6640625" style="196" customWidth="1"/>
    <col min="2569" max="2569" width="0.6640625" style="196" customWidth="1"/>
    <col min="2570" max="2572" width="8.6640625" style="196" customWidth="1"/>
    <col min="2573" max="2573" width="0.6640625" style="196" customWidth="1"/>
    <col min="2574" max="2576" width="8.6640625" style="196" customWidth="1"/>
    <col min="2577" max="2577" width="0.6640625" style="196" customWidth="1"/>
    <col min="2578" max="2580" width="8.6640625" style="196" customWidth="1"/>
    <col min="2581" max="2581" width="0.6640625" style="196" customWidth="1"/>
    <col min="2582" max="2582" width="10.33203125" style="196" bestFit="1" customWidth="1"/>
    <col min="2583" max="2584" width="8.44140625" style="196" bestFit="1" customWidth="1"/>
    <col min="2585" max="2585" width="10.109375" style="196" customWidth="1"/>
    <col min="2586" max="2587" width="8.6640625" style="196" customWidth="1"/>
    <col min="2588" max="2588" width="0.6640625" style="196" customWidth="1"/>
    <col min="2589" max="2591" width="8.6640625" style="196" customWidth="1"/>
    <col min="2592" max="2592" width="0.6640625" style="196" customWidth="1"/>
    <col min="2593" max="2593" width="10.88671875" style="196" customWidth="1"/>
    <col min="2594" max="2816" width="13.88671875" style="196"/>
    <col min="2817" max="2817" width="19.33203125" style="196" customWidth="1"/>
    <col min="2818" max="2820" width="8.6640625" style="196" customWidth="1"/>
    <col min="2821" max="2821" width="0.6640625" style="196" customWidth="1"/>
    <col min="2822" max="2824" width="8.6640625" style="196" customWidth="1"/>
    <col min="2825" max="2825" width="0.6640625" style="196" customWidth="1"/>
    <col min="2826" max="2828" width="8.6640625" style="196" customWidth="1"/>
    <col min="2829" max="2829" width="0.6640625" style="196" customWidth="1"/>
    <col min="2830" max="2832" width="8.6640625" style="196" customWidth="1"/>
    <col min="2833" max="2833" width="0.6640625" style="196" customWidth="1"/>
    <col min="2834" max="2836" width="8.6640625" style="196" customWidth="1"/>
    <col min="2837" max="2837" width="0.6640625" style="196" customWidth="1"/>
    <col min="2838" max="2838" width="10.33203125" style="196" bestFit="1" customWidth="1"/>
    <col min="2839" max="2840" width="8.44140625" style="196" bestFit="1" customWidth="1"/>
    <col min="2841" max="2841" width="10.109375" style="196" customWidth="1"/>
    <col min="2842" max="2843" width="8.6640625" style="196" customWidth="1"/>
    <col min="2844" max="2844" width="0.6640625" style="196" customWidth="1"/>
    <col min="2845" max="2847" width="8.6640625" style="196" customWidth="1"/>
    <col min="2848" max="2848" width="0.6640625" style="196" customWidth="1"/>
    <col min="2849" max="2849" width="10.88671875" style="196" customWidth="1"/>
    <col min="2850" max="3072" width="13.88671875" style="196"/>
    <col min="3073" max="3073" width="19.33203125" style="196" customWidth="1"/>
    <col min="3074" max="3076" width="8.6640625" style="196" customWidth="1"/>
    <col min="3077" max="3077" width="0.6640625" style="196" customWidth="1"/>
    <col min="3078" max="3080" width="8.6640625" style="196" customWidth="1"/>
    <col min="3081" max="3081" width="0.6640625" style="196" customWidth="1"/>
    <col min="3082" max="3084" width="8.6640625" style="196" customWidth="1"/>
    <col min="3085" max="3085" width="0.6640625" style="196" customWidth="1"/>
    <col min="3086" max="3088" width="8.6640625" style="196" customWidth="1"/>
    <col min="3089" max="3089" width="0.6640625" style="196" customWidth="1"/>
    <col min="3090" max="3092" width="8.6640625" style="196" customWidth="1"/>
    <col min="3093" max="3093" width="0.6640625" style="196" customWidth="1"/>
    <col min="3094" max="3094" width="10.33203125" style="196" bestFit="1" customWidth="1"/>
    <col min="3095" max="3096" width="8.44140625" style="196" bestFit="1" customWidth="1"/>
    <col min="3097" max="3097" width="10.109375" style="196" customWidth="1"/>
    <col min="3098" max="3099" width="8.6640625" style="196" customWidth="1"/>
    <col min="3100" max="3100" width="0.6640625" style="196" customWidth="1"/>
    <col min="3101" max="3103" width="8.6640625" style="196" customWidth="1"/>
    <col min="3104" max="3104" width="0.6640625" style="196" customWidth="1"/>
    <col min="3105" max="3105" width="10.88671875" style="196" customWidth="1"/>
    <col min="3106" max="3328" width="13.88671875" style="196"/>
    <col min="3329" max="3329" width="19.33203125" style="196" customWidth="1"/>
    <col min="3330" max="3332" width="8.6640625" style="196" customWidth="1"/>
    <col min="3333" max="3333" width="0.6640625" style="196" customWidth="1"/>
    <col min="3334" max="3336" width="8.6640625" style="196" customWidth="1"/>
    <col min="3337" max="3337" width="0.6640625" style="196" customWidth="1"/>
    <col min="3338" max="3340" width="8.6640625" style="196" customWidth="1"/>
    <col min="3341" max="3341" width="0.6640625" style="196" customWidth="1"/>
    <col min="3342" max="3344" width="8.6640625" style="196" customWidth="1"/>
    <col min="3345" max="3345" width="0.6640625" style="196" customWidth="1"/>
    <col min="3346" max="3348" width="8.6640625" style="196" customWidth="1"/>
    <col min="3349" max="3349" width="0.6640625" style="196" customWidth="1"/>
    <col min="3350" max="3350" width="10.33203125" style="196" bestFit="1" customWidth="1"/>
    <col min="3351" max="3352" width="8.44140625" style="196" bestFit="1" customWidth="1"/>
    <col min="3353" max="3353" width="10.109375" style="196" customWidth="1"/>
    <col min="3354" max="3355" width="8.6640625" style="196" customWidth="1"/>
    <col min="3356" max="3356" width="0.6640625" style="196" customWidth="1"/>
    <col min="3357" max="3359" width="8.6640625" style="196" customWidth="1"/>
    <col min="3360" max="3360" width="0.6640625" style="196" customWidth="1"/>
    <col min="3361" max="3361" width="10.88671875" style="196" customWidth="1"/>
    <col min="3362" max="3584" width="13.88671875" style="196"/>
    <col min="3585" max="3585" width="19.33203125" style="196" customWidth="1"/>
    <col min="3586" max="3588" width="8.6640625" style="196" customWidth="1"/>
    <col min="3589" max="3589" width="0.6640625" style="196" customWidth="1"/>
    <col min="3590" max="3592" width="8.6640625" style="196" customWidth="1"/>
    <col min="3593" max="3593" width="0.6640625" style="196" customWidth="1"/>
    <col min="3594" max="3596" width="8.6640625" style="196" customWidth="1"/>
    <col min="3597" max="3597" width="0.6640625" style="196" customWidth="1"/>
    <col min="3598" max="3600" width="8.6640625" style="196" customWidth="1"/>
    <col min="3601" max="3601" width="0.6640625" style="196" customWidth="1"/>
    <col min="3602" max="3604" width="8.6640625" style="196" customWidth="1"/>
    <col min="3605" max="3605" width="0.6640625" style="196" customWidth="1"/>
    <col min="3606" max="3606" width="10.33203125" style="196" bestFit="1" customWidth="1"/>
    <col min="3607" max="3608" width="8.44140625" style="196" bestFit="1" customWidth="1"/>
    <col min="3609" max="3609" width="10.109375" style="196" customWidth="1"/>
    <col min="3610" max="3611" width="8.6640625" style="196" customWidth="1"/>
    <col min="3612" max="3612" width="0.6640625" style="196" customWidth="1"/>
    <col min="3613" max="3615" width="8.6640625" style="196" customWidth="1"/>
    <col min="3616" max="3616" width="0.6640625" style="196" customWidth="1"/>
    <col min="3617" max="3617" width="10.88671875" style="196" customWidth="1"/>
    <col min="3618" max="3840" width="13.88671875" style="196"/>
    <col min="3841" max="3841" width="19.33203125" style="196" customWidth="1"/>
    <col min="3842" max="3844" width="8.6640625" style="196" customWidth="1"/>
    <col min="3845" max="3845" width="0.6640625" style="196" customWidth="1"/>
    <col min="3846" max="3848" width="8.6640625" style="196" customWidth="1"/>
    <col min="3849" max="3849" width="0.6640625" style="196" customWidth="1"/>
    <col min="3850" max="3852" width="8.6640625" style="196" customWidth="1"/>
    <col min="3853" max="3853" width="0.6640625" style="196" customWidth="1"/>
    <col min="3854" max="3856" width="8.6640625" style="196" customWidth="1"/>
    <col min="3857" max="3857" width="0.6640625" style="196" customWidth="1"/>
    <col min="3858" max="3860" width="8.6640625" style="196" customWidth="1"/>
    <col min="3861" max="3861" width="0.6640625" style="196" customWidth="1"/>
    <col min="3862" max="3862" width="10.33203125" style="196" bestFit="1" customWidth="1"/>
    <col min="3863" max="3864" width="8.44140625" style="196" bestFit="1" customWidth="1"/>
    <col min="3865" max="3865" width="10.109375" style="196" customWidth="1"/>
    <col min="3866" max="3867" width="8.6640625" style="196" customWidth="1"/>
    <col min="3868" max="3868" width="0.6640625" style="196" customWidth="1"/>
    <col min="3869" max="3871" width="8.6640625" style="196" customWidth="1"/>
    <col min="3872" max="3872" width="0.6640625" style="196" customWidth="1"/>
    <col min="3873" max="3873" width="10.88671875" style="196" customWidth="1"/>
    <col min="3874" max="4096" width="13.88671875" style="196"/>
    <col min="4097" max="4097" width="19.33203125" style="196" customWidth="1"/>
    <col min="4098" max="4100" width="8.6640625" style="196" customWidth="1"/>
    <col min="4101" max="4101" width="0.6640625" style="196" customWidth="1"/>
    <col min="4102" max="4104" width="8.6640625" style="196" customWidth="1"/>
    <col min="4105" max="4105" width="0.6640625" style="196" customWidth="1"/>
    <col min="4106" max="4108" width="8.6640625" style="196" customWidth="1"/>
    <col min="4109" max="4109" width="0.6640625" style="196" customWidth="1"/>
    <col min="4110" max="4112" width="8.6640625" style="196" customWidth="1"/>
    <col min="4113" max="4113" width="0.6640625" style="196" customWidth="1"/>
    <col min="4114" max="4116" width="8.6640625" style="196" customWidth="1"/>
    <col min="4117" max="4117" width="0.6640625" style="196" customWidth="1"/>
    <col min="4118" max="4118" width="10.33203125" style="196" bestFit="1" customWidth="1"/>
    <col min="4119" max="4120" width="8.44140625" style="196" bestFit="1" customWidth="1"/>
    <col min="4121" max="4121" width="10.109375" style="196" customWidth="1"/>
    <col min="4122" max="4123" width="8.6640625" style="196" customWidth="1"/>
    <col min="4124" max="4124" width="0.6640625" style="196" customWidth="1"/>
    <col min="4125" max="4127" width="8.6640625" style="196" customWidth="1"/>
    <col min="4128" max="4128" width="0.6640625" style="196" customWidth="1"/>
    <col min="4129" max="4129" width="10.88671875" style="196" customWidth="1"/>
    <col min="4130" max="4352" width="13.88671875" style="196"/>
    <col min="4353" max="4353" width="19.33203125" style="196" customWidth="1"/>
    <col min="4354" max="4356" width="8.6640625" style="196" customWidth="1"/>
    <col min="4357" max="4357" width="0.6640625" style="196" customWidth="1"/>
    <col min="4358" max="4360" width="8.6640625" style="196" customWidth="1"/>
    <col min="4361" max="4361" width="0.6640625" style="196" customWidth="1"/>
    <col min="4362" max="4364" width="8.6640625" style="196" customWidth="1"/>
    <col min="4365" max="4365" width="0.6640625" style="196" customWidth="1"/>
    <col min="4366" max="4368" width="8.6640625" style="196" customWidth="1"/>
    <col min="4369" max="4369" width="0.6640625" style="196" customWidth="1"/>
    <col min="4370" max="4372" width="8.6640625" style="196" customWidth="1"/>
    <col min="4373" max="4373" width="0.6640625" style="196" customWidth="1"/>
    <col min="4374" max="4374" width="10.33203125" style="196" bestFit="1" customWidth="1"/>
    <col min="4375" max="4376" width="8.44140625" style="196" bestFit="1" customWidth="1"/>
    <col min="4377" max="4377" width="10.109375" style="196" customWidth="1"/>
    <col min="4378" max="4379" width="8.6640625" style="196" customWidth="1"/>
    <col min="4380" max="4380" width="0.6640625" style="196" customWidth="1"/>
    <col min="4381" max="4383" width="8.6640625" style="196" customWidth="1"/>
    <col min="4384" max="4384" width="0.6640625" style="196" customWidth="1"/>
    <col min="4385" max="4385" width="10.88671875" style="196" customWidth="1"/>
    <col min="4386" max="4608" width="13.88671875" style="196"/>
    <col min="4609" max="4609" width="19.33203125" style="196" customWidth="1"/>
    <col min="4610" max="4612" width="8.6640625" style="196" customWidth="1"/>
    <col min="4613" max="4613" width="0.6640625" style="196" customWidth="1"/>
    <col min="4614" max="4616" width="8.6640625" style="196" customWidth="1"/>
    <col min="4617" max="4617" width="0.6640625" style="196" customWidth="1"/>
    <col min="4618" max="4620" width="8.6640625" style="196" customWidth="1"/>
    <col min="4621" max="4621" width="0.6640625" style="196" customWidth="1"/>
    <col min="4622" max="4624" width="8.6640625" style="196" customWidth="1"/>
    <col min="4625" max="4625" width="0.6640625" style="196" customWidth="1"/>
    <col min="4626" max="4628" width="8.6640625" style="196" customWidth="1"/>
    <col min="4629" max="4629" width="0.6640625" style="196" customWidth="1"/>
    <col min="4630" max="4630" width="10.33203125" style="196" bestFit="1" customWidth="1"/>
    <col min="4631" max="4632" width="8.44140625" style="196" bestFit="1" customWidth="1"/>
    <col min="4633" max="4633" width="10.109375" style="196" customWidth="1"/>
    <col min="4634" max="4635" width="8.6640625" style="196" customWidth="1"/>
    <col min="4636" max="4636" width="0.6640625" style="196" customWidth="1"/>
    <col min="4637" max="4639" width="8.6640625" style="196" customWidth="1"/>
    <col min="4640" max="4640" width="0.6640625" style="196" customWidth="1"/>
    <col min="4641" max="4641" width="10.88671875" style="196" customWidth="1"/>
    <col min="4642" max="4864" width="13.88671875" style="196"/>
    <col min="4865" max="4865" width="19.33203125" style="196" customWidth="1"/>
    <col min="4866" max="4868" width="8.6640625" style="196" customWidth="1"/>
    <col min="4869" max="4869" width="0.6640625" style="196" customWidth="1"/>
    <col min="4870" max="4872" width="8.6640625" style="196" customWidth="1"/>
    <col min="4873" max="4873" width="0.6640625" style="196" customWidth="1"/>
    <col min="4874" max="4876" width="8.6640625" style="196" customWidth="1"/>
    <col min="4877" max="4877" width="0.6640625" style="196" customWidth="1"/>
    <col min="4878" max="4880" width="8.6640625" style="196" customWidth="1"/>
    <col min="4881" max="4881" width="0.6640625" style="196" customWidth="1"/>
    <col min="4882" max="4884" width="8.6640625" style="196" customWidth="1"/>
    <col min="4885" max="4885" width="0.6640625" style="196" customWidth="1"/>
    <col min="4886" max="4886" width="10.33203125" style="196" bestFit="1" customWidth="1"/>
    <col min="4887" max="4888" width="8.44140625" style="196" bestFit="1" customWidth="1"/>
    <col min="4889" max="4889" width="10.109375" style="196" customWidth="1"/>
    <col min="4890" max="4891" width="8.6640625" style="196" customWidth="1"/>
    <col min="4892" max="4892" width="0.6640625" style="196" customWidth="1"/>
    <col min="4893" max="4895" width="8.6640625" style="196" customWidth="1"/>
    <col min="4896" max="4896" width="0.6640625" style="196" customWidth="1"/>
    <col min="4897" max="4897" width="10.88671875" style="196" customWidth="1"/>
    <col min="4898" max="5120" width="13.88671875" style="196"/>
    <col min="5121" max="5121" width="19.33203125" style="196" customWidth="1"/>
    <col min="5122" max="5124" width="8.6640625" style="196" customWidth="1"/>
    <col min="5125" max="5125" width="0.6640625" style="196" customWidth="1"/>
    <col min="5126" max="5128" width="8.6640625" style="196" customWidth="1"/>
    <col min="5129" max="5129" width="0.6640625" style="196" customWidth="1"/>
    <col min="5130" max="5132" width="8.6640625" style="196" customWidth="1"/>
    <col min="5133" max="5133" width="0.6640625" style="196" customWidth="1"/>
    <col min="5134" max="5136" width="8.6640625" style="196" customWidth="1"/>
    <col min="5137" max="5137" width="0.6640625" style="196" customWidth="1"/>
    <col min="5138" max="5140" width="8.6640625" style="196" customWidth="1"/>
    <col min="5141" max="5141" width="0.6640625" style="196" customWidth="1"/>
    <col min="5142" max="5142" width="10.33203125" style="196" bestFit="1" customWidth="1"/>
    <col min="5143" max="5144" width="8.44140625" style="196" bestFit="1" customWidth="1"/>
    <col min="5145" max="5145" width="10.109375" style="196" customWidth="1"/>
    <col min="5146" max="5147" width="8.6640625" style="196" customWidth="1"/>
    <col min="5148" max="5148" width="0.6640625" style="196" customWidth="1"/>
    <col min="5149" max="5151" width="8.6640625" style="196" customWidth="1"/>
    <col min="5152" max="5152" width="0.6640625" style="196" customWidth="1"/>
    <col min="5153" max="5153" width="10.88671875" style="196" customWidth="1"/>
    <col min="5154" max="5376" width="13.88671875" style="196"/>
    <col min="5377" max="5377" width="19.33203125" style="196" customWidth="1"/>
    <col min="5378" max="5380" width="8.6640625" style="196" customWidth="1"/>
    <col min="5381" max="5381" width="0.6640625" style="196" customWidth="1"/>
    <col min="5382" max="5384" width="8.6640625" style="196" customWidth="1"/>
    <col min="5385" max="5385" width="0.6640625" style="196" customWidth="1"/>
    <col min="5386" max="5388" width="8.6640625" style="196" customWidth="1"/>
    <col min="5389" max="5389" width="0.6640625" style="196" customWidth="1"/>
    <col min="5390" max="5392" width="8.6640625" style="196" customWidth="1"/>
    <col min="5393" max="5393" width="0.6640625" style="196" customWidth="1"/>
    <col min="5394" max="5396" width="8.6640625" style="196" customWidth="1"/>
    <col min="5397" max="5397" width="0.6640625" style="196" customWidth="1"/>
    <col min="5398" max="5398" width="10.33203125" style="196" bestFit="1" customWidth="1"/>
    <col min="5399" max="5400" width="8.44140625" style="196" bestFit="1" customWidth="1"/>
    <col min="5401" max="5401" width="10.109375" style="196" customWidth="1"/>
    <col min="5402" max="5403" width="8.6640625" style="196" customWidth="1"/>
    <col min="5404" max="5404" width="0.6640625" style="196" customWidth="1"/>
    <col min="5405" max="5407" width="8.6640625" style="196" customWidth="1"/>
    <col min="5408" max="5408" width="0.6640625" style="196" customWidth="1"/>
    <col min="5409" max="5409" width="10.88671875" style="196" customWidth="1"/>
    <col min="5410" max="5632" width="13.88671875" style="196"/>
    <col min="5633" max="5633" width="19.33203125" style="196" customWidth="1"/>
    <col min="5634" max="5636" width="8.6640625" style="196" customWidth="1"/>
    <col min="5637" max="5637" width="0.6640625" style="196" customWidth="1"/>
    <col min="5638" max="5640" width="8.6640625" style="196" customWidth="1"/>
    <col min="5641" max="5641" width="0.6640625" style="196" customWidth="1"/>
    <col min="5642" max="5644" width="8.6640625" style="196" customWidth="1"/>
    <col min="5645" max="5645" width="0.6640625" style="196" customWidth="1"/>
    <col min="5646" max="5648" width="8.6640625" style="196" customWidth="1"/>
    <col min="5649" max="5649" width="0.6640625" style="196" customWidth="1"/>
    <col min="5650" max="5652" width="8.6640625" style="196" customWidth="1"/>
    <col min="5653" max="5653" width="0.6640625" style="196" customWidth="1"/>
    <col min="5654" max="5654" width="10.33203125" style="196" bestFit="1" customWidth="1"/>
    <col min="5655" max="5656" width="8.44140625" style="196" bestFit="1" customWidth="1"/>
    <col min="5657" max="5657" width="10.109375" style="196" customWidth="1"/>
    <col min="5658" max="5659" width="8.6640625" style="196" customWidth="1"/>
    <col min="5660" max="5660" width="0.6640625" style="196" customWidth="1"/>
    <col min="5661" max="5663" width="8.6640625" style="196" customWidth="1"/>
    <col min="5664" max="5664" width="0.6640625" style="196" customWidth="1"/>
    <col min="5665" max="5665" width="10.88671875" style="196" customWidth="1"/>
    <col min="5666" max="5888" width="13.88671875" style="196"/>
    <col min="5889" max="5889" width="19.33203125" style="196" customWidth="1"/>
    <col min="5890" max="5892" width="8.6640625" style="196" customWidth="1"/>
    <col min="5893" max="5893" width="0.6640625" style="196" customWidth="1"/>
    <col min="5894" max="5896" width="8.6640625" style="196" customWidth="1"/>
    <col min="5897" max="5897" width="0.6640625" style="196" customWidth="1"/>
    <col min="5898" max="5900" width="8.6640625" style="196" customWidth="1"/>
    <col min="5901" max="5901" width="0.6640625" style="196" customWidth="1"/>
    <col min="5902" max="5904" width="8.6640625" style="196" customWidth="1"/>
    <col min="5905" max="5905" width="0.6640625" style="196" customWidth="1"/>
    <col min="5906" max="5908" width="8.6640625" style="196" customWidth="1"/>
    <col min="5909" max="5909" width="0.6640625" style="196" customWidth="1"/>
    <col min="5910" max="5910" width="10.33203125" style="196" bestFit="1" customWidth="1"/>
    <col min="5911" max="5912" width="8.44140625" style="196" bestFit="1" customWidth="1"/>
    <col min="5913" max="5913" width="10.109375" style="196" customWidth="1"/>
    <col min="5914" max="5915" width="8.6640625" style="196" customWidth="1"/>
    <col min="5916" max="5916" width="0.6640625" style="196" customWidth="1"/>
    <col min="5917" max="5919" width="8.6640625" style="196" customWidth="1"/>
    <col min="5920" max="5920" width="0.6640625" style="196" customWidth="1"/>
    <col min="5921" max="5921" width="10.88671875" style="196" customWidth="1"/>
    <col min="5922" max="6144" width="13.88671875" style="196"/>
    <col min="6145" max="6145" width="19.33203125" style="196" customWidth="1"/>
    <col min="6146" max="6148" width="8.6640625" style="196" customWidth="1"/>
    <col min="6149" max="6149" width="0.6640625" style="196" customWidth="1"/>
    <col min="6150" max="6152" width="8.6640625" style="196" customWidth="1"/>
    <col min="6153" max="6153" width="0.6640625" style="196" customWidth="1"/>
    <col min="6154" max="6156" width="8.6640625" style="196" customWidth="1"/>
    <col min="6157" max="6157" width="0.6640625" style="196" customWidth="1"/>
    <col min="6158" max="6160" width="8.6640625" style="196" customWidth="1"/>
    <col min="6161" max="6161" width="0.6640625" style="196" customWidth="1"/>
    <col min="6162" max="6164" width="8.6640625" style="196" customWidth="1"/>
    <col min="6165" max="6165" width="0.6640625" style="196" customWidth="1"/>
    <col min="6166" max="6166" width="10.33203125" style="196" bestFit="1" customWidth="1"/>
    <col min="6167" max="6168" width="8.44140625" style="196" bestFit="1" customWidth="1"/>
    <col min="6169" max="6169" width="10.109375" style="196" customWidth="1"/>
    <col min="6170" max="6171" width="8.6640625" style="196" customWidth="1"/>
    <col min="6172" max="6172" width="0.6640625" style="196" customWidth="1"/>
    <col min="6173" max="6175" width="8.6640625" style="196" customWidth="1"/>
    <col min="6176" max="6176" width="0.6640625" style="196" customWidth="1"/>
    <col min="6177" max="6177" width="10.88671875" style="196" customWidth="1"/>
    <col min="6178" max="6400" width="13.88671875" style="196"/>
    <col min="6401" max="6401" width="19.33203125" style="196" customWidth="1"/>
    <col min="6402" max="6404" width="8.6640625" style="196" customWidth="1"/>
    <col min="6405" max="6405" width="0.6640625" style="196" customWidth="1"/>
    <col min="6406" max="6408" width="8.6640625" style="196" customWidth="1"/>
    <col min="6409" max="6409" width="0.6640625" style="196" customWidth="1"/>
    <col min="6410" max="6412" width="8.6640625" style="196" customWidth="1"/>
    <col min="6413" max="6413" width="0.6640625" style="196" customWidth="1"/>
    <col min="6414" max="6416" width="8.6640625" style="196" customWidth="1"/>
    <col min="6417" max="6417" width="0.6640625" style="196" customWidth="1"/>
    <col min="6418" max="6420" width="8.6640625" style="196" customWidth="1"/>
    <col min="6421" max="6421" width="0.6640625" style="196" customWidth="1"/>
    <col min="6422" max="6422" width="10.33203125" style="196" bestFit="1" customWidth="1"/>
    <col min="6423" max="6424" width="8.44140625" style="196" bestFit="1" customWidth="1"/>
    <col min="6425" max="6425" width="10.109375" style="196" customWidth="1"/>
    <col min="6426" max="6427" width="8.6640625" style="196" customWidth="1"/>
    <col min="6428" max="6428" width="0.6640625" style="196" customWidth="1"/>
    <col min="6429" max="6431" width="8.6640625" style="196" customWidth="1"/>
    <col min="6432" max="6432" width="0.6640625" style="196" customWidth="1"/>
    <col min="6433" max="6433" width="10.88671875" style="196" customWidth="1"/>
    <col min="6434" max="6656" width="13.88671875" style="196"/>
    <col min="6657" max="6657" width="19.33203125" style="196" customWidth="1"/>
    <col min="6658" max="6660" width="8.6640625" style="196" customWidth="1"/>
    <col min="6661" max="6661" width="0.6640625" style="196" customWidth="1"/>
    <col min="6662" max="6664" width="8.6640625" style="196" customWidth="1"/>
    <col min="6665" max="6665" width="0.6640625" style="196" customWidth="1"/>
    <col min="6666" max="6668" width="8.6640625" style="196" customWidth="1"/>
    <col min="6669" max="6669" width="0.6640625" style="196" customWidth="1"/>
    <col min="6670" max="6672" width="8.6640625" style="196" customWidth="1"/>
    <col min="6673" max="6673" width="0.6640625" style="196" customWidth="1"/>
    <col min="6674" max="6676" width="8.6640625" style="196" customWidth="1"/>
    <col min="6677" max="6677" width="0.6640625" style="196" customWidth="1"/>
    <col min="6678" max="6678" width="10.33203125" style="196" bestFit="1" customWidth="1"/>
    <col min="6679" max="6680" width="8.44140625" style="196" bestFit="1" customWidth="1"/>
    <col min="6681" max="6681" width="10.109375" style="196" customWidth="1"/>
    <col min="6682" max="6683" width="8.6640625" style="196" customWidth="1"/>
    <col min="6684" max="6684" width="0.6640625" style="196" customWidth="1"/>
    <col min="6685" max="6687" width="8.6640625" style="196" customWidth="1"/>
    <col min="6688" max="6688" width="0.6640625" style="196" customWidth="1"/>
    <col min="6689" max="6689" width="10.88671875" style="196" customWidth="1"/>
    <col min="6690" max="6912" width="13.88671875" style="196"/>
    <col min="6913" max="6913" width="19.33203125" style="196" customWidth="1"/>
    <col min="6914" max="6916" width="8.6640625" style="196" customWidth="1"/>
    <col min="6917" max="6917" width="0.6640625" style="196" customWidth="1"/>
    <col min="6918" max="6920" width="8.6640625" style="196" customWidth="1"/>
    <col min="6921" max="6921" width="0.6640625" style="196" customWidth="1"/>
    <col min="6922" max="6924" width="8.6640625" style="196" customWidth="1"/>
    <col min="6925" max="6925" width="0.6640625" style="196" customWidth="1"/>
    <col min="6926" max="6928" width="8.6640625" style="196" customWidth="1"/>
    <col min="6929" max="6929" width="0.6640625" style="196" customWidth="1"/>
    <col min="6930" max="6932" width="8.6640625" style="196" customWidth="1"/>
    <col min="6933" max="6933" width="0.6640625" style="196" customWidth="1"/>
    <col min="6934" max="6934" width="10.33203125" style="196" bestFit="1" customWidth="1"/>
    <col min="6935" max="6936" width="8.44140625" style="196" bestFit="1" customWidth="1"/>
    <col min="6937" max="6937" width="10.109375" style="196" customWidth="1"/>
    <col min="6938" max="6939" width="8.6640625" style="196" customWidth="1"/>
    <col min="6940" max="6940" width="0.6640625" style="196" customWidth="1"/>
    <col min="6941" max="6943" width="8.6640625" style="196" customWidth="1"/>
    <col min="6944" max="6944" width="0.6640625" style="196" customWidth="1"/>
    <col min="6945" max="6945" width="10.88671875" style="196" customWidth="1"/>
    <col min="6946" max="7168" width="13.88671875" style="196"/>
    <col min="7169" max="7169" width="19.33203125" style="196" customWidth="1"/>
    <col min="7170" max="7172" width="8.6640625" style="196" customWidth="1"/>
    <col min="7173" max="7173" width="0.6640625" style="196" customWidth="1"/>
    <col min="7174" max="7176" width="8.6640625" style="196" customWidth="1"/>
    <col min="7177" max="7177" width="0.6640625" style="196" customWidth="1"/>
    <col min="7178" max="7180" width="8.6640625" style="196" customWidth="1"/>
    <col min="7181" max="7181" width="0.6640625" style="196" customWidth="1"/>
    <col min="7182" max="7184" width="8.6640625" style="196" customWidth="1"/>
    <col min="7185" max="7185" width="0.6640625" style="196" customWidth="1"/>
    <col min="7186" max="7188" width="8.6640625" style="196" customWidth="1"/>
    <col min="7189" max="7189" width="0.6640625" style="196" customWidth="1"/>
    <col min="7190" max="7190" width="10.33203125" style="196" bestFit="1" customWidth="1"/>
    <col min="7191" max="7192" width="8.44140625" style="196" bestFit="1" customWidth="1"/>
    <col min="7193" max="7193" width="10.109375" style="196" customWidth="1"/>
    <col min="7194" max="7195" width="8.6640625" style="196" customWidth="1"/>
    <col min="7196" max="7196" width="0.6640625" style="196" customWidth="1"/>
    <col min="7197" max="7199" width="8.6640625" style="196" customWidth="1"/>
    <col min="7200" max="7200" width="0.6640625" style="196" customWidth="1"/>
    <col min="7201" max="7201" width="10.88671875" style="196" customWidth="1"/>
    <col min="7202" max="7424" width="13.88671875" style="196"/>
    <col min="7425" max="7425" width="19.33203125" style="196" customWidth="1"/>
    <col min="7426" max="7428" width="8.6640625" style="196" customWidth="1"/>
    <col min="7429" max="7429" width="0.6640625" style="196" customWidth="1"/>
    <col min="7430" max="7432" width="8.6640625" style="196" customWidth="1"/>
    <col min="7433" max="7433" width="0.6640625" style="196" customWidth="1"/>
    <col min="7434" max="7436" width="8.6640625" style="196" customWidth="1"/>
    <col min="7437" max="7437" width="0.6640625" style="196" customWidth="1"/>
    <col min="7438" max="7440" width="8.6640625" style="196" customWidth="1"/>
    <col min="7441" max="7441" width="0.6640625" style="196" customWidth="1"/>
    <col min="7442" max="7444" width="8.6640625" style="196" customWidth="1"/>
    <col min="7445" max="7445" width="0.6640625" style="196" customWidth="1"/>
    <col min="7446" max="7446" width="10.33203125" style="196" bestFit="1" customWidth="1"/>
    <col min="7447" max="7448" width="8.44140625" style="196" bestFit="1" customWidth="1"/>
    <col min="7449" max="7449" width="10.109375" style="196" customWidth="1"/>
    <col min="7450" max="7451" width="8.6640625" style="196" customWidth="1"/>
    <col min="7452" max="7452" width="0.6640625" style="196" customWidth="1"/>
    <col min="7453" max="7455" width="8.6640625" style="196" customWidth="1"/>
    <col min="7456" max="7456" width="0.6640625" style="196" customWidth="1"/>
    <col min="7457" max="7457" width="10.88671875" style="196" customWidth="1"/>
    <col min="7458" max="7680" width="13.88671875" style="196"/>
    <col min="7681" max="7681" width="19.33203125" style="196" customWidth="1"/>
    <col min="7682" max="7684" width="8.6640625" style="196" customWidth="1"/>
    <col min="7685" max="7685" width="0.6640625" style="196" customWidth="1"/>
    <col min="7686" max="7688" width="8.6640625" style="196" customWidth="1"/>
    <col min="7689" max="7689" width="0.6640625" style="196" customWidth="1"/>
    <col min="7690" max="7692" width="8.6640625" style="196" customWidth="1"/>
    <col min="7693" max="7693" width="0.6640625" style="196" customWidth="1"/>
    <col min="7694" max="7696" width="8.6640625" style="196" customWidth="1"/>
    <col min="7697" max="7697" width="0.6640625" style="196" customWidth="1"/>
    <col min="7698" max="7700" width="8.6640625" style="196" customWidth="1"/>
    <col min="7701" max="7701" width="0.6640625" style="196" customWidth="1"/>
    <col min="7702" max="7702" width="10.33203125" style="196" bestFit="1" customWidth="1"/>
    <col min="7703" max="7704" width="8.44140625" style="196" bestFit="1" customWidth="1"/>
    <col min="7705" max="7705" width="10.109375" style="196" customWidth="1"/>
    <col min="7706" max="7707" width="8.6640625" style="196" customWidth="1"/>
    <col min="7708" max="7708" width="0.6640625" style="196" customWidth="1"/>
    <col min="7709" max="7711" width="8.6640625" style="196" customWidth="1"/>
    <col min="7712" max="7712" width="0.6640625" style="196" customWidth="1"/>
    <col min="7713" max="7713" width="10.88671875" style="196" customWidth="1"/>
    <col min="7714" max="7936" width="13.88671875" style="196"/>
    <col min="7937" max="7937" width="19.33203125" style="196" customWidth="1"/>
    <col min="7938" max="7940" width="8.6640625" style="196" customWidth="1"/>
    <col min="7941" max="7941" width="0.6640625" style="196" customWidth="1"/>
    <col min="7942" max="7944" width="8.6640625" style="196" customWidth="1"/>
    <col min="7945" max="7945" width="0.6640625" style="196" customWidth="1"/>
    <col min="7946" max="7948" width="8.6640625" style="196" customWidth="1"/>
    <col min="7949" max="7949" width="0.6640625" style="196" customWidth="1"/>
    <col min="7950" max="7952" width="8.6640625" style="196" customWidth="1"/>
    <col min="7953" max="7953" width="0.6640625" style="196" customWidth="1"/>
    <col min="7954" max="7956" width="8.6640625" style="196" customWidth="1"/>
    <col min="7957" max="7957" width="0.6640625" style="196" customWidth="1"/>
    <col min="7958" max="7958" width="10.33203125" style="196" bestFit="1" customWidth="1"/>
    <col min="7959" max="7960" width="8.44140625" style="196" bestFit="1" customWidth="1"/>
    <col min="7961" max="7961" width="10.109375" style="196" customWidth="1"/>
    <col min="7962" max="7963" width="8.6640625" style="196" customWidth="1"/>
    <col min="7964" max="7964" width="0.6640625" style="196" customWidth="1"/>
    <col min="7965" max="7967" width="8.6640625" style="196" customWidth="1"/>
    <col min="7968" max="7968" width="0.6640625" style="196" customWidth="1"/>
    <col min="7969" max="7969" width="10.88671875" style="196" customWidth="1"/>
    <col min="7970" max="8192" width="13.88671875" style="196"/>
    <col min="8193" max="8193" width="19.33203125" style="196" customWidth="1"/>
    <col min="8194" max="8196" width="8.6640625" style="196" customWidth="1"/>
    <col min="8197" max="8197" width="0.6640625" style="196" customWidth="1"/>
    <col min="8198" max="8200" width="8.6640625" style="196" customWidth="1"/>
    <col min="8201" max="8201" width="0.6640625" style="196" customWidth="1"/>
    <col min="8202" max="8204" width="8.6640625" style="196" customWidth="1"/>
    <col min="8205" max="8205" width="0.6640625" style="196" customWidth="1"/>
    <col min="8206" max="8208" width="8.6640625" style="196" customWidth="1"/>
    <col min="8209" max="8209" width="0.6640625" style="196" customWidth="1"/>
    <col min="8210" max="8212" width="8.6640625" style="196" customWidth="1"/>
    <col min="8213" max="8213" width="0.6640625" style="196" customWidth="1"/>
    <col min="8214" max="8214" width="10.33203125" style="196" bestFit="1" customWidth="1"/>
    <col min="8215" max="8216" width="8.44140625" style="196" bestFit="1" customWidth="1"/>
    <col min="8217" max="8217" width="10.109375" style="196" customWidth="1"/>
    <col min="8218" max="8219" width="8.6640625" style="196" customWidth="1"/>
    <col min="8220" max="8220" width="0.6640625" style="196" customWidth="1"/>
    <col min="8221" max="8223" width="8.6640625" style="196" customWidth="1"/>
    <col min="8224" max="8224" width="0.6640625" style="196" customWidth="1"/>
    <col min="8225" max="8225" width="10.88671875" style="196" customWidth="1"/>
    <col min="8226" max="8448" width="13.88671875" style="196"/>
    <col min="8449" max="8449" width="19.33203125" style="196" customWidth="1"/>
    <col min="8450" max="8452" width="8.6640625" style="196" customWidth="1"/>
    <col min="8453" max="8453" width="0.6640625" style="196" customWidth="1"/>
    <col min="8454" max="8456" width="8.6640625" style="196" customWidth="1"/>
    <col min="8457" max="8457" width="0.6640625" style="196" customWidth="1"/>
    <col min="8458" max="8460" width="8.6640625" style="196" customWidth="1"/>
    <col min="8461" max="8461" width="0.6640625" style="196" customWidth="1"/>
    <col min="8462" max="8464" width="8.6640625" style="196" customWidth="1"/>
    <col min="8465" max="8465" width="0.6640625" style="196" customWidth="1"/>
    <col min="8466" max="8468" width="8.6640625" style="196" customWidth="1"/>
    <col min="8469" max="8469" width="0.6640625" style="196" customWidth="1"/>
    <col min="8470" max="8470" width="10.33203125" style="196" bestFit="1" customWidth="1"/>
    <col min="8471" max="8472" width="8.44140625" style="196" bestFit="1" customWidth="1"/>
    <col min="8473" max="8473" width="10.109375" style="196" customWidth="1"/>
    <col min="8474" max="8475" width="8.6640625" style="196" customWidth="1"/>
    <col min="8476" max="8476" width="0.6640625" style="196" customWidth="1"/>
    <col min="8477" max="8479" width="8.6640625" style="196" customWidth="1"/>
    <col min="8480" max="8480" width="0.6640625" style="196" customWidth="1"/>
    <col min="8481" max="8481" width="10.88671875" style="196" customWidth="1"/>
    <col min="8482" max="8704" width="13.88671875" style="196"/>
    <col min="8705" max="8705" width="19.33203125" style="196" customWidth="1"/>
    <col min="8706" max="8708" width="8.6640625" style="196" customWidth="1"/>
    <col min="8709" max="8709" width="0.6640625" style="196" customWidth="1"/>
    <col min="8710" max="8712" width="8.6640625" style="196" customWidth="1"/>
    <col min="8713" max="8713" width="0.6640625" style="196" customWidth="1"/>
    <col min="8714" max="8716" width="8.6640625" style="196" customWidth="1"/>
    <col min="8717" max="8717" width="0.6640625" style="196" customWidth="1"/>
    <col min="8718" max="8720" width="8.6640625" style="196" customWidth="1"/>
    <col min="8721" max="8721" width="0.6640625" style="196" customWidth="1"/>
    <col min="8722" max="8724" width="8.6640625" style="196" customWidth="1"/>
    <col min="8725" max="8725" width="0.6640625" style="196" customWidth="1"/>
    <col min="8726" max="8726" width="10.33203125" style="196" bestFit="1" customWidth="1"/>
    <col min="8727" max="8728" width="8.44140625" style="196" bestFit="1" customWidth="1"/>
    <col min="8729" max="8729" width="10.109375" style="196" customWidth="1"/>
    <col min="8730" max="8731" width="8.6640625" style="196" customWidth="1"/>
    <col min="8732" max="8732" width="0.6640625" style="196" customWidth="1"/>
    <col min="8733" max="8735" width="8.6640625" style="196" customWidth="1"/>
    <col min="8736" max="8736" width="0.6640625" style="196" customWidth="1"/>
    <col min="8737" max="8737" width="10.88671875" style="196" customWidth="1"/>
    <col min="8738" max="8960" width="13.88671875" style="196"/>
    <col min="8961" max="8961" width="19.33203125" style="196" customWidth="1"/>
    <col min="8962" max="8964" width="8.6640625" style="196" customWidth="1"/>
    <col min="8965" max="8965" width="0.6640625" style="196" customWidth="1"/>
    <col min="8966" max="8968" width="8.6640625" style="196" customWidth="1"/>
    <col min="8969" max="8969" width="0.6640625" style="196" customWidth="1"/>
    <col min="8970" max="8972" width="8.6640625" style="196" customWidth="1"/>
    <col min="8973" max="8973" width="0.6640625" style="196" customWidth="1"/>
    <col min="8974" max="8976" width="8.6640625" style="196" customWidth="1"/>
    <col min="8977" max="8977" width="0.6640625" style="196" customWidth="1"/>
    <col min="8978" max="8980" width="8.6640625" style="196" customWidth="1"/>
    <col min="8981" max="8981" width="0.6640625" style="196" customWidth="1"/>
    <col min="8982" max="8982" width="10.33203125" style="196" bestFit="1" customWidth="1"/>
    <col min="8983" max="8984" width="8.44140625" style="196" bestFit="1" customWidth="1"/>
    <col min="8985" max="8985" width="10.109375" style="196" customWidth="1"/>
    <col min="8986" max="8987" width="8.6640625" style="196" customWidth="1"/>
    <col min="8988" max="8988" width="0.6640625" style="196" customWidth="1"/>
    <col min="8989" max="8991" width="8.6640625" style="196" customWidth="1"/>
    <col min="8992" max="8992" width="0.6640625" style="196" customWidth="1"/>
    <col min="8993" max="8993" width="10.88671875" style="196" customWidth="1"/>
    <col min="8994" max="9216" width="13.88671875" style="196"/>
    <col min="9217" max="9217" width="19.33203125" style="196" customWidth="1"/>
    <col min="9218" max="9220" width="8.6640625" style="196" customWidth="1"/>
    <col min="9221" max="9221" width="0.6640625" style="196" customWidth="1"/>
    <col min="9222" max="9224" width="8.6640625" style="196" customWidth="1"/>
    <col min="9225" max="9225" width="0.6640625" style="196" customWidth="1"/>
    <col min="9226" max="9228" width="8.6640625" style="196" customWidth="1"/>
    <col min="9229" max="9229" width="0.6640625" style="196" customWidth="1"/>
    <col min="9230" max="9232" width="8.6640625" style="196" customWidth="1"/>
    <col min="9233" max="9233" width="0.6640625" style="196" customWidth="1"/>
    <col min="9234" max="9236" width="8.6640625" style="196" customWidth="1"/>
    <col min="9237" max="9237" width="0.6640625" style="196" customWidth="1"/>
    <col min="9238" max="9238" width="10.33203125" style="196" bestFit="1" customWidth="1"/>
    <col min="9239" max="9240" width="8.44140625" style="196" bestFit="1" customWidth="1"/>
    <col min="9241" max="9241" width="10.109375" style="196" customWidth="1"/>
    <col min="9242" max="9243" width="8.6640625" style="196" customWidth="1"/>
    <col min="9244" max="9244" width="0.6640625" style="196" customWidth="1"/>
    <col min="9245" max="9247" width="8.6640625" style="196" customWidth="1"/>
    <col min="9248" max="9248" width="0.6640625" style="196" customWidth="1"/>
    <col min="9249" max="9249" width="10.88671875" style="196" customWidth="1"/>
    <col min="9250" max="9472" width="13.88671875" style="196"/>
    <col min="9473" max="9473" width="19.33203125" style="196" customWidth="1"/>
    <col min="9474" max="9476" width="8.6640625" style="196" customWidth="1"/>
    <col min="9477" max="9477" width="0.6640625" style="196" customWidth="1"/>
    <col min="9478" max="9480" width="8.6640625" style="196" customWidth="1"/>
    <col min="9481" max="9481" width="0.6640625" style="196" customWidth="1"/>
    <col min="9482" max="9484" width="8.6640625" style="196" customWidth="1"/>
    <col min="9485" max="9485" width="0.6640625" style="196" customWidth="1"/>
    <col min="9486" max="9488" width="8.6640625" style="196" customWidth="1"/>
    <col min="9489" max="9489" width="0.6640625" style="196" customWidth="1"/>
    <col min="9490" max="9492" width="8.6640625" style="196" customWidth="1"/>
    <col min="9493" max="9493" width="0.6640625" style="196" customWidth="1"/>
    <col min="9494" max="9494" width="10.33203125" style="196" bestFit="1" customWidth="1"/>
    <col min="9495" max="9496" width="8.44140625" style="196" bestFit="1" customWidth="1"/>
    <col min="9497" max="9497" width="10.109375" style="196" customWidth="1"/>
    <col min="9498" max="9499" width="8.6640625" style="196" customWidth="1"/>
    <col min="9500" max="9500" width="0.6640625" style="196" customWidth="1"/>
    <col min="9501" max="9503" width="8.6640625" style="196" customWidth="1"/>
    <col min="9504" max="9504" width="0.6640625" style="196" customWidth="1"/>
    <col min="9505" max="9505" width="10.88671875" style="196" customWidth="1"/>
    <col min="9506" max="9728" width="13.88671875" style="196"/>
    <col min="9729" max="9729" width="19.33203125" style="196" customWidth="1"/>
    <col min="9730" max="9732" width="8.6640625" style="196" customWidth="1"/>
    <col min="9733" max="9733" width="0.6640625" style="196" customWidth="1"/>
    <col min="9734" max="9736" width="8.6640625" style="196" customWidth="1"/>
    <col min="9737" max="9737" width="0.6640625" style="196" customWidth="1"/>
    <col min="9738" max="9740" width="8.6640625" style="196" customWidth="1"/>
    <col min="9741" max="9741" width="0.6640625" style="196" customWidth="1"/>
    <col min="9742" max="9744" width="8.6640625" style="196" customWidth="1"/>
    <col min="9745" max="9745" width="0.6640625" style="196" customWidth="1"/>
    <col min="9746" max="9748" width="8.6640625" style="196" customWidth="1"/>
    <col min="9749" max="9749" width="0.6640625" style="196" customWidth="1"/>
    <col min="9750" max="9750" width="10.33203125" style="196" bestFit="1" customWidth="1"/>
    <col min="9751" max="9752" width="8.44140625" style="196" bestFit="1" customWidth="1"/>
    <col min="9753" max="9753" width="10.109375" style="196" customWidth="1"/>
    <col min="9754" max="9755" width="8.6640625" style="196" customWidth="1"/>
    <col min="9756" max="9756" width="0.6640625" style="196" customWidth="1"/>
    <col min="9757" max="9759" width="8.6640625" style="196" customWidth="1"/>
    <col min="9760" max="9760" width="0.6640625" style="196" customWidth="1"/>
    <col min="9761" max="9761" width="10.88671875" style="196" customWidth="1"/>
    <col min="9762" max="9984" width="13.88671875" style="196"/>
    <col min="9985" max="9985" width="19.33203125" style="196" customWidth="1"/>
    <col min="9986" max="9988" width="8.6640625" style="196" customWidth="1"/>
    <col min="9989" max="9989" width="0.6640625" style="196" customWidth="1"/>
    <col min="9990" max="9992" width="8.6640625" style="196" customWidth="1"/>
    <col min="9993" max="9993" width="0.6640625" style="196" customWidth="1"/>
    <col min="9994" max="9996" width="8.6640625" style="196" customWidth="1"/>
    <col min="9997" max="9997" width="0.6640625" style="196" customWidth="1"/>
    <col min="9998" max="10000" width="8.6640625" style="196" customWidth="1"/>
    <col min="10001" max="10001" width="0.6640625" style="196" customWidth="1"/>
    <col min="10002" max="10004" width="8.6640625" style="196" customWidth="1"/>
    <col min="10005" max="10005" width="0.6640625" style="196" customWidth="1"/>
    <col min="10006" max="10006" width="10.33203125" style="196" bestFit="1" customWidth="1"/>
    <col min="10007" max="10008" width="8.44140625" style="196" bestFit="1" customWidth="1"/>
    <col min="10009" max="10009" width="10.109375" style="196" customWidth="1"/>
    <col min="10010" max="10011" width="8.6640625" style="196" customWidth="1"/>
    <col min="10012" max="10012" width="0.6640625" style="196" customWidth="1"/>
    <col min="10013" max="10015" width="8.6640625" style="196" customWidth="1"/>
    <col min="10016" max="10016" width="0.6640625" style="196" customWidth="1"/>
    <col min="10017" max="10017" width="10.88671875" style="196" customWidth="1"/>
    <col min="10018" max="10240" width="13.88671875" style="196"/>
    <col min="10241" max="10241" width="19.33203125" style="196" customWidth="1"/>
    <col min="10242" max="10244" width="8.6640625" style="196" customWidth="1"/>
    <col min="10245" max="10245" width="0.6640625" style="196" customWidth="1"/>
    <col min="10246" max="10248" width="8.6640625" style="196" customWidth="1"/>
    <col min="10249" max="10249" width="0.6640625" style="196" customWidth="1"/>
    <col min="10250" max="10252" width="8.6640625" style="196" customWidth="1"/>
    <col min="10253" max="10253" width="0.6640625" style="196" customWidth="1"/>
    <col min="10254" max="10256" width="8.6640625" style="196" customWidth="1"/>
    <col min="10257" max="10257" width="0.6640625" style="196" customWidth="1"/>
    <col min="10258" max="10260" width="8.6640625" style="196" customWidth="1"/>
    <col min="10261" max="10261" width="0.6640625" style="196" customWidth="1"/>
    <col min="10262" max="10262" width="10.33203125" style="196" bestFit="1" customWidth="1"/>
    <col min="10263" max="10264" width="8.44140625" style="196" bestFit="1" customWidth="1"/>
    <col min="10265" max="10265" width="10.109375" style="196" customWidth="1"/>
    <col min="10266" max="10267" width="8.6640625" style="196" customWidth="1"/>
    <col min="10268" max="10268" width="0.6640625" style="196" customWidth="1"/>
    <col min="10269" max="10271" width="8.6640625" style="196" customWidth="1"/>
    <col min="10272" max="10272" width="0.6640625" style="196" customWidth="1"/>
    <col min="10273" max="10273" width="10.88671875" style="196" customWidth="1"/>
    <col min="10274" max="10496" width="13.88671875" style="196"/>
    <col min="10497" max="10497" width="19.33203125" style="196" customWidth="1"/>
    <col min="10498" max="10500" width="8.6640625" style="196" customWidth="1"/>
    <col min="10501" max="10501" width="0.6640625" style="196" customWidth="1"/>
    <col min="10502" max="10504" width="8.6640625" style="196" customWidth="1"/>
    <col min="10505" max="10505" width="0.6640625" style="196" customWidth="1"/>
    <col min="10506" max="10508" width="8.6640625" style="196" customWidth="1"/>
    <col min="10509" max="10509" width="0.6640625" style="196" customWidth="1"/>
    <col min="10510" max="10512" width="8.6640625" style="196" customWidth="1"/>
    <col min="10513" max="10513" width="0.6640625" style="196" customWidth="1"/>
    <col min="10514" max="10516" width="8.6640625" style="196" customWidth="1"/>
    <col min="10517" max="10517" width="0.6640625" style="196" customWidth="1"/>
    <col min="10518" max="10518" width="10.33203125" style="196" bestFit="1" customWidth="1"/>
    <col min="10519" max="10520" width="8.44140625" style="196" bestFit="1" customWidth="1"/>
    <col min="10521" max="10521" width="10.109375" style="196" customWidth="1"/>
    <col min="10522" max="10523" width="8.6640625" style="196" customWidth="1"/>
    <col min="10524" max="10524" width="0.6640625" style="196" customWidth="1"/>
    <col min="10525" max="10527" width="8.6640625" style="196" customWidth="1"/>
    <col min="10528" max="10528" width="0.6640625" style="196" customWidth="1"/>
    <col min="10529" max="10529" width="10.88671875" style="196" customWidth="1"/>
    <col min="10530" max="10752" width="13.88671875" style="196"/>
    <col min="10753" max="10753" width="19.33203125" style="196" customWidth="1"/>
    <col min="10754" max="10756" width="8.6640625" style="196" customWidth="1"/>
    <col min="10757" max="10757" width="0.6640625" style="196" customWidth="1"/>
    <col min="10758" max="10760" width="8.6640625" style="196" customWidth="1"/>
    <col min="10761" max="10761" width="0.6640625" style="196" customWidth="1"/>
    <col min="10762" max="10764" width="8.6640625" style="196" customWidth="1"/>
    <col min="10765" max="10765" width="0.6640625" style="196" customWidth="1"/>
    <col min="10766" max="10768" width="8.6640625" style="196" customWidth="1"/>
    <col min="10769" max="10769" width="0.6640625" style="196" customWidth="1"/>
    <col min="10770" max="10772" width="8.6640625" style="196" customWidth="1"/>
    <col min="10773" max="10773" width="0.6640625" style="196" customWidth="1"/>
    <col min="10774" max="10774" width="10.33203125" style="196" bestFit="1" customWidth="1"/>
    <col min="10775" max="10776" width="8.44140625" style="196" bestFit="1" customWidth="1"/>
    <col min="10777" max="10777" width="10.109375" style="196" customWidth="1"/>
    <col min="10778" max="10779" width="8.6640625" style="196" customWidth="1"/>
    <col min="10780" max="10780" width="0.6640625" style="196" customWidth="1"/>
    <col min="10781" max="10783" width="8.6640625" style="196" customWidth="1"/>
    <col min="10784" max="10784" width="0.6640625" style="196" customWidth="1"/>
    <col min="10785" max="10785" width="10.88671875" style="196" customWidth="1"/>
    <col min="10786" max="11008" width="13.88671875" style="196"/>
    <col min="11009" max="11009" width="19.33203125" style="196" customWidth="1"/>
    <col min="11010" max="11012" width="8.6640625" style="196" customWidth="1"/>
    <col min="11013" max="11013" width="0.6640625" style="196" customWidth="1"/>
    <col min="11014" max="11016" width="8.6640625" style="196" customWidth="1"/>
    <col min="11017" max="11017" width="0.6640625" style="196" customWidth="1"/>
    <col min="11018" max="11020" width="8.6640625" style="196" customWidth="1"/>
    <col min="11021" max="11021" width="0.6640625" style="196" customWidth="1"/>
    <col min="11022" max="11024" width="8.6640625" style="196" customWidth="1"/>
    <col min="11025" max="11025" width="0.6640625" style="196" customWidth="1"/>
    <col min="11026" max="11028" width="8.6640625" style="196" customWidth="1"/>
    <col min="11029" max="11029" width="0.6640625" style="196" customWidth="1"/>
    <col min="11030" max="11030" width="10.33203125" style="196" bestFit="1" customWidth="1"/>
    <col min="11031" max="11032" width="8.44140625" style="196" bestFit="1" customWidth="1"/>
    <col min="11033" max="11033" width="10.109375" style="196" customWidth="1"/>
    <col min="11034" max="11035" width="8.6640625" style="196" customWidth="1"/>
    <col min="11036" max="11036" width="0.6640625" style="196" customWidth="1"/>
    <col min="11037" max="11039" width="8.6640625" style="196" customWidth="1"/>
    <col min="11040" max="11040" width="0.6640625" style="196" customWidth="1"/>
    <col min="11041" max="11041" width="10.88671875" style="196" customWidth="1"/>
    <col min="11042" max="11264" width="13.88671875" style="196"/>
    <col min="11265" max="11265" width="19.33203125" style="196" customWidth="1"/>
    <col min="11266" max="11268" width="8.6640625" style="196" customWidth="1"/>
    <col min="11269" max="11269" width="0.6640625" style="196" customWidth="1"/>
    <col min="11270" max="11272" width="8.6640625" style="196" customWidth="1"/>
    <col min="11273" max="11273" width="0.6640625" style="196" customWidth="1"/>
    <col min="11274" max="11276" width="8.6640625" style="196" customWidth="1"/>
    <col min="11277" max="11277" width="0.6640625" style="196" customWidth="1"/>
    <col min="11278" max="11280" width="8.6640625" style="196" customWidth="1"/>
    <col min="11281" max="11281" width="0.6640625" style="196" customWidth="1"/>
    <col min="11282" max="11284" width="8.6640625" style="196" customWidth="1"/>
    <col min="11285" max="11285" width="0.6640625" style="196" customWidth="1"/>
    <col min="11286" max="11286" width="10.33203125" style="196" bestFit="1" customWidth="1"/>
    <col min="11287" max="11288" width="8.44140625" style="196" bestFit="1" customWidth="1"/>
    <col min="11289" max="11289" width="10.109375" style="196" customWidth="1"/>
    <col min="11290" max="11291" width="8.6640625" style="196" customWidth="1"/>
    <col min="11292" max="11292" width="0.6640625" style="196" customWidth="1"/>
    <col min="11293" max="11295" width="8.6640625" style="196" customWidth="1"/>
    <col min="11296" max="11296" width="0.6640625" style="196" customWidth="1"/>
    <col min="11297" max="11297" width="10.88671875" style="196" customWidth="1"/>
    <col min="11298" max="11520" width="13.88671875" style="196"/>
    <col min="11521" max="11521" width="19.33203125" style="196" customWidth="1"/>
    <col min="11522" max="11524" width="8.6640625" style="196" customWidth="1"/>
    <col min="11525" max="11525" width="0.6640625" style="196" customWidth="1"/>
    <col min="11526" max="11528" width="8.6640625" style="196" customWidth="1"/>
    <col min="11529" max="11529" width="0.6640625" style="196" customWidth="1"/>
    <col min="11530" max="11532" width="8.6640625" style="196" customWidth="1"/>
    <col min="11533" max="11533" width="0.6640625" style="196" customWidth="1"/>
    <col min="11534" max="11536" width="8.6640625" style="196" customWidth="1"/>
    <col min="11537" max="11537" width="0.6640625" style="196" customWidth="1"/>
    <col min="11538" max="11540" width="8.6640625" style="196" customWidth="1"/>
    <col min="11541" max="11541" width="0.6640625" style="196" customWidth="1"/>
    <col min="11542" max="11542" width="10.33203125" style="196" bestFit="1" customWidth="1"/>
    <col min="11543" max="11544" width="8.44140625" style="196" bestFit="1" customWidth="1"/>
    <col min="11545" max="11545" width="10.109375" style="196" customWidth="1"/>
    <col min="11546" max="11547" width="8.6640625" style="196" customWidth="1"/>
    <col min="11548" max="11548" width="0.6640625" style="196" customWidth="1"/>
    <col min="11549" max="11551" width="8.6640625" style="196" customWidth="1"/>
    <col min="11552" max="11552" width="0.6640625" style="196" customWidth="1"/>
    <col min="11553" max="11553" width="10.88671875" style="196" customWidth="1"/>
    <col min="11554" max="11776" width="13.88671875" style="196"/>
    <col min="11777" max="11777" width="19.33203125" style="196" customWidth="1"/>
    <col min="11778" max="11780" width="8.6640625" style="196" customWidth="1"/>
    <col min="11781" max="11781" width="0.6640625" style="196" customWidth="1"/>
    <col min="11782" max="11784" width="8.6640625" style="196" customWidth="1"/>
    <col min="11785" max="11785" width="0.6640625" style="196" customWidth="1"/>
    <col min="11786" max="11788" width="8.6640625" style="196" customWidth="1"/>
    <col min="11789" max="11789" width="0.6640625" style="196" customWidth="1"/>
    <col min="11790" max="11792" width="8.6640625" style="196" customWidth="1"/>
    <col min="11793" max="11793" width="0.6640625" style="196" customWidth="1"/>
    <col min="11794" max="11796" width="8.6640625" style="196" customWidth="1"/>
    <col min="11797" max="11797" width="0.6640625" style="196" customWidth="1"/>
    <col min="11798" max="11798" width="10.33203125" style="196" bestFit="1" customWidth="1"/>
    <col min="11799" max="11800" width="8.44140625" style="196" bestFit="1" customWidth="1"/>
    <col min="11801" max="11801" width="10.109375" style="196" customWidth="1"/>
    <col min="11802" max="11803" width="8.6640625" style="196" customWidth="1"/>
    <col min="11804" max="11804" width="0.6640625" style="196" customWidth="1"/>
    <col min="11805" max="11807" width="8.6640625" style="196" customWidth="1"/>
    <col min="11808" max="11808" width="0.6640625" style="196" customWidth="1"/>
    <col min="11809" max="11809" width="10.88671875" style="196" customWidth="1"/>
    <col min="11810" max="12032" width="13.88671875" style="196"/>
    <col min="12033" max="12033" width="19.33203125" style="196" customWidth="1"/>
    <col min="12034" max="12036" width="8.6640625" style="196" customWidth="1"/>
    <col min="12037" max="12037" width="0.6640625" style="196" customWidth="1"/>
    <col min="12038" max="12040" width="8.6640625" style="196" customWidth="1"/>
    <col min="12041" max="12041" width="0.6640625" style="196" customWidth="1"/>
    <col min="12042" max="12044" width="8.6640625" style="196" customWidth="1"/>
    <col min="12045" max="12045" width="0.6640625" style="196" customWidth="1"/>
    <col min="12046" max="12048" width="8.6640625" style="196" customWidth="1"/>
    <col min="12049" max="12049" width="0.6640625" style="196" customWidth="1"/>
    <col min="12050" max="12052" width="8.6640625" style="196" customWidth="1"/>
    <col min="12053" max="12053" width="0.6640625" style="196" customWidth="1"/>
    <col min="12054" max="12054" width="10.33203125" style="196" bestFit="1" customWidth="1"/>
    <col min="12055" max="12056" width="8.44140625" style="196" bestFit="1" customWidth="1"/>
    <col min="12057" max="12057" width="10.109375" style="196" customWidth="1"/>
    <col min="12058" max="12059" width="8.6640625" style="196" customWidth="1"/>
    <col min="12060" max="12060" width="0.6640625" style="196" customWidth="1"/>
    <col min="12061" max="12063" width="8.6640625" style="196" customWidth="1"/>
    <col min="12064" max="12064" width="0.6640625" style="196" customWidth="1"/>
    <col min="12065" max="12065" width="10.88671875" style="196" customWidth="1"/>
    <col min="12066" max="12288" width="13.88671875" style="196"/>
    <col min="12289" max="12289" width="19.33203125" style="196" customWidth="1"/>
    <col min="12290" max="12292" width="8.6640625" style="196" customWidth="1"/>
    <col min="12293" max="12293" width="0.6640625" style="196" customWidth="1"/>
    <col min="12294" max="12296" width="8.6640625" style="196" customWidth="1"/>
    <col min="12297" max="12297" width="0.6640625" style="196" customWidth="1"/>
    <col min="12298" max="12300" width="8.6640625" style="196" customWidth="1"/>
    <col min="12301" max="12301" width="0.6640625" style="196" customWidth="1"/>
    <col min="12302" max="12304" width="8.6640625" style="196" customWidth="1"/>
    <col min="12305" max="12305" width="0.6640625" style="196" customWidth="1"/>
    <col min="12306" max="12308" width="8.6640625" style="196" customWidth="1"/>
    <col min="12309" max="12309" width="0.6640625" style="196" customWidth="1"/>
    <col min="12310" max="12310" width="10.33203125" style="196" bestFit="1" customWidth="1"/>
    <col min="12311" max="12312" width="8.44140625" style="196" bestFit="1" customWidth="1"/>
    <col min="12313" max="12313" width="10.109375" style="196" customWidth="1"/>
    <col min="12314" max="12315" width="8.6640625" style="196" customWidth="1"/>
    <col min="12316" max="12316" width="0.6640625" style="196" customWidth="1"/>
    <col min="12317" max="12319" width="8.6640625" style="196" customWidth="1"/>
    <col min="12320" max="12320" width="0.6640625" style="196" customWidth="1"/>
    <col min="12321" max="12321" width="10.88671875" style="196" customWidth="1"/>
    <col min="12322" max="12544" width="13.88671875" style="196"/>
    <col min="12545" max="12545" width="19.33203125" style="196" customWidth="1"/>
    <col min="12546" max="12548" width="8.6640625" style="196" customWidth="1"/>
    <col min="12549" max="12549" width="0.6640625" style="196" customWidth="1"/>
    <col min="12550" max="12552" width="8.6640625" style="196" customWidth="1"/>
    <col min="12553" max="12553" width="0.6640625" style="196" customWidth="1"/>
    <col min="12554" max="12556" width="8.6640625" style="196" customWidth="1"/>
    <col min="12557" max="12557" width="0.6640625" style="196" customWidth="1"/>
    <col min="12558" max="12560" width="8.6640625" style="196" customWidth="1"/>
    <col min="12561" max="12561" width="0.6640625" style="196" customWidth="1"/>
    <col min="12562" max="12564" width="8.6640625" style="196" customWidth="1"/>
    <col min="12565" max="12565" width="0.6640625" style="196" customWidth="1"/>
    <col min="12566" max="12566" width="10.33203125" style="196" bestFit="1" customWidth="1"/>
    <col min="12567" max="12568" width="8.44140625" style="196" bestFit="1" customWidth="1"/>
    <col min="12569" max="12569" width="10.109375" style="196" customWidth="1"/>
    <col min="12570" max="12571" width="8.6640625" style="196" customWidth="1"/>
    <col min="12572" max="12572" width="0.6640625" style="196" customWidth="1"/>
    <col min="12573" max="12575" width="8.6640625" style="196" customWidth="1"/>
    <col min="12576" max="12576" width="0.6640625" style="196" customWidth="1"/>
    <col min="12577" max="12577" width="10.88671875" style="196" customWidth="1"/>
    <col min="12578" max="12800" width="13.88671875" style="196"/>
    <col min="12801" max="12801" width="19.33203125" style="196" customWidth="1"/>
    <col min="12802" max="12804" width="8.6640625" style="196" customWidth="1"/>
    <col min="12805" max="12805" width="0.6640625" style="196" customWidth="1"/>
    <col min="12806" max="12808" width="8.6640625" style="196" customWidth="1"/>
    <col min="12809" max="12809" width="0.6640625" style="196" customWidth="1"/>
    <col min="12810" max="12812" width="8.6640625" style="196" customWidth="1"/>
    <col min="12813" max="12813" width="0.6640625" style="196" customWidth="1"/>
    <col min="12814" max="12816" width="8.6640625" style="196" customWidth="1"/>
    <col min="12817" max="12817" width="0.6640625" style="196" customWidth="1"/>
    <col min="12818" max="12820" width="8.6640625" style="196" customWidth="1"/>
    <col min="12821" max="12821" width="0.6640625" style="196" customWidth="1"/>
    <col min="12822" max="12822" width="10.33203125" style="196" bestFit="1" customWidth="1"/>
    <col min="12823" max="12824" width="8.44140625" style="196" bestFit="1" customWidth="1"/>
    <col min="12825" max="12825" width="10.109375" style="196" customWidth="1"/>
    <col min="12826" max="12827" width="8.6640625" style="196" customWidth="1"/>
    <col min="12828" max="12828" width="0.6640625" style="196" customWidth="1"/>
    <col min="12829" max="12831" width="8.6640625" style="196" customWidth="1"/>
    <col min="12832" max="12832" width="0.6640625" style="196" customWidth="1"/>
    <col min="12833" max="12833" width="10.88671875" style="196" customWidth="1"/>
    <col min="12834" max="13056" width="13.88671875" style="196"/>
    <col min="13057" max="13057" width="19.33203125" style="196" customWidth="1"/>
    <col min="13058" max="13060" width="8.6640625" style="196" customWidth="1"/>
    <col min="13061" max="13061" width="0.6640625" style="196" customWidth="1"/>
    <col min="13062" max="13064" width="8.6640625" style="196" customWidth="1"/>
    <col min="13065" max="13065" width="0.6640625" style="196" customWidth="1"/>
    <col min="13066" max="13068" width="8.6640625" style="196" customWidth="1"/>
    <col min="13069" max="13069" width="0.6640625" style="196" customWidth="1"/>
    <col min="13070" max="13072" width="8.6640625" style="196" customWidth="1"/>
    <col min="13073" max="13073" width="0.6640625" style="196" customWidth="1"/>
    <col min="13074" max="13076" width="8.6640625" style="196" customWidth="1"/>
    <col min="13077" max="13077" width="0.6640625" style="196" customWidth="1"/>
    <col min="13078" max="13078" width="10.33203125" style="196" bestFit="1" customWidth="1"/>
    <col min="13079" max="13080" width="8.44140625" style="196" bestFit="1" customWidth="1"/>
    <col min="13081" max="13081" width="10.109375" style="196" customWidth="1"/>
    <col min="13082" max="13083" width="8.6640625" style="196" customWidth="1"/>
    <col min="13084" max="13084" width="0.6640625" style="196" customWidth="1"/>
    <col min="13085" max="13087" width="8.6640625" style="196" customWidth="1"/>
    <col min="13088" max="13088" width="0.6640625" style="196" customWidth="1"/>
    <col min="13089" max="13089" width="10.88671875" style="196" customWidth="1"/>
    <col min="13090" max="13312" width="13.88671875" style="196"/>
    <col min="13313" max="13313" width="19.33203125" style="196" customWidth="1"/>
    <col min="13314" max="13316" width="8.6640625" style="196" customWidth="1"/>
    <col min="13317" max="13317" width="0.6640625" style="196" customWidth="1"/>
    <col min="13318" max="13320" width="8.6640625" style="196" customWidth="1"/>
    <col min="13321" max="13321" width="0.6640625" style="196" customWidth="1"/>
    <col min="13322" max="13324" width="8.6640625" style="196" customWidth="1"/>
    <col min="13325" max="13325" width="0.6640625" style="196" customWidth="1"/>
    <col min="13326" max="13328" width="8.6640625" style="196" customWidth="1"/>
    <col min="13329" max="13329" width="0.6640625" style="196" customWidth="1"/>
    <col min="13330" max="13332" width="8.6640625" style="196" customWidth="1"/>
    <col min="13333" max="13333" width="0.6640625" style="196" customWidth="1"/>
    <col min="13334" max="13334" width="10.33203125" style="196" bestFit="1" customWidth="1"/>
    <col min="13335" max="13336" width="8.44140625" style="196" bestFit="1" customWidth="1"/>
    <col min="13337" max="13337" width="10.109375" style="196" customWidth="1"/>
    <col min="13338" max="13339" width="8.6640625" style="196" customWidth="1"/>
    <col min="13340" max="13340" width="0.6640625" style="196" customWidth="1"/>
    <col min="13341" max="13343" width="8.6640625" style="196" customWidth="1"/>
    <col min="13344" max="13344" width="0.6640625" style="196" customWidth="1"/>
    <col min="13345" max="13345" width="10.88671875" style="196" customWidth="1"/>
    <col min="13346" max="13568" width="13.88671875" style="196"/>
    <col min="13569" max="13569" width="19.33203125" style="196" customWidth="1"/>
    <col min="13570" max="13572" width="8.6640625" style="196" customWidth="1"/>
    <col min="13573" max="13573" width="0.6640625" style="196" customWidth="1"/>
    <col min="13574" max="13576" width="8.6640625" style="196" customWidth="1"/>
    <col min="13577" max="13577" width="0.6640625" style="196" customWidth="1"/>
    <col min="13578" max="13580" width="8.6640625" style="196" customWidth="1"/>
    <col min="13581" max="13581" width="0.6640625" style="196" customWidth="1"/>
    <col min="13582" max="13584" width="8.6640625" style="196" customWidth="1"/>
    <col min="13585" max="13585" width="0.6640625" style="196" customWidth="1"/>
    <col min="13586" max="13588" width="8.6640625" style="196" customWidth="1"/>
    <col min="13589" max="13589" width="0.6640625" style="196" customWidth="1"/>
    <col min="13590" max="13590" width="10.33203125" style="196" bestFit="1" customWidth="1"/>
    <col min="13591" max="13592" width="8.44140625" style="196" bestFit="1" customWidth="1"/>
    <col min="13593" max="13593" width="10.109375" style="196" customWidth="1"/>
    <col min="13594" max="13595" width="8.6640625" style="196" customWidth="1"/>
    <col min="13596" max="13596" width="0.6640625" style="196" customWidth="1"/>
    <col min="13597" max="13599" width="8.6640625" style="196" customWidth="1"/>
    <col min="13600" max="13600" width="0.6640625" style="196" customWidth="1"/>
    <col min="13601" max="13601" width="10.88671875" style="196" customWidth="1"/>
    <col min="13602" max="13824" width="13.88671875" style="196"/>
    <col min="13825" max="13825" width="19.33203125" style="196" customWidth="1"/>
    <col min="13826" max="13828" width="8.6640625" style="196" customWidth="1"/>
    <col min="13829" max="13829" width="0.6640625" style="196" customWidth="1"/>
    <col min="13830" max="13832" width="8.6640625" style="196" customWidth="1"/>
    <col min="13833" max="13833" width="0.6640625" style="196" customWidth="1"/>
    <col min="13834" max="13836" width="8.6640625" style="196" customWidth="1"/>
    <col min="13837" max="13837" width="0.6640625" style="196" customWidth="1"/>
    <col min="13838" max="13840" width="8.6640625" style="196" customWidth="1"/>
    <col min="13841" max="13841" width="0.6640625" style="196" customWidth="1"/>
    <col min="13842" max="13844" width="8.6640625" style="196" customWidth="1"/>
    <col min="13845" max="13845" width="0.6640625" style="196" customWidth="1"/>
    <col min="13846" max="13846" width="10.33203125" style="196" bestFit="1" customWidth="1"/>
    <col min="13847" max="13848" width="8.44140625" style="196" bestFit="1" customWidth="1"/>
    <col min="13849" max="13849" width="10.109375" style="196" customWidth="1"/>
    <col min="13850" max="13851" width="8.6640625" style="196" customWidth="1"/>
    <col min="13852" max="13852" width="0.6640625" style="196" customWidth="1"/>
    <col min="13853" max="13855" width="8.6640625" style="196" customWidth="1"/>
    <col min="13856" max="13856" width="0.6640625" style="196" customWidth="1"/>
    <col min="13857" max="13857" width="10.88671875" style="196" customWidth="1"/>
    <col min="13858" max="14080" width="13.88671875" style="196"/>
    <col min="14081" max="14081" width="19.33203125" style="196" customWidth="1"/>
    <col min="14082" max="14084" width="8.6640625" style="196" customWidth="1"/>
    <col min="14085" max="14085" width="0.6640625" style="196" customWidth="1"/>
    <col min="14086" max="14088" width="8.6640625" style="196" customWidth="1"/>
    <col min="14089" max="14089" width="0.6640625" style="196" customWidth="1"/>
    <col min="14090" max="14092" width="8.6640625" style="196" customWidth="1"/>
    <col min="14093" max="14093" width="0.6640625" style="196" customWidth="1"/>
    <col min="14094" max="14096" width="8.6640625" style="196" customWidth="1"/>
    <col min="14097" max="14097" width="0.6640625" style="196" customWidth="1"/>
    <col min="14098" max="14100" width="8.6640625" style="196" customWidth="1"/>
    <col min="14101" max="14101" width="0.6640625" style="196" customWidth="1"/>
    <col min="14102" max="14102" width="10.33203125" style="196" bestFit="1" customWidth="1"/>
    <col min="14103" max="14104" width="8.44140625" style="196" bestFit="1" customWidth="1"/>
    <col min="14105" max="14105" width="10.109375" style="196" customWidth="1"/>
    <col min="14106" max="14107" width="8.6640625" style="196" customWidth="1"/>
    <col min="14108" max="14108" width="0.6640625" style="196" customWidth="1"/>
    <col min="14109" max="14111" width="8.6640625" style="196" customWidth="1"/>
    <col min="14112" max="14112" width="0.6640625" style="196" customWidth="1"/>
    <col min="14113" max="14113" width="10.88671875" style="196" customWidth="1"/>
    <col min="14114" max="14336" width="13.88671875" style="196"/>
    <col min="14337" max="14337" width="19.33203125" style="196" customWidth="1"/>
    <col min="14338" max="14340" width="8.6640625" style="196" customWidth="1"/>
    <col min="14341" max="14341" width="0.6640625" style="196" customWidth="1"/>
    <col min="14342" max="14344" width="8.6640625" style="196" customWidth="1"/>
    <col min="14345" max="14345" width="0.6640625" style="196" customWidth="1"/>
    <col min="14346" max="14348" width="8.6640625" style="196" customWidth="1"/>
    <col min="14349" max="14349" width="0.6640625" style="196" customWidth="1"/>
    <col min="14350" max="14352" width="8.6640625" style="196" customWidth="1"/>
    <col min="14353" max="14353" width="0.6640625" style="196" customWidth="1"/>
    <col min="14354" max="14356" width="8.6640625" style="196" customWidth="1"/>
    <col min="14357" max="14357" width="0.6640625" style="196" customWidth="1"/>
    <col min="14358" max="14358" width="10.33203125" style="196" bestFit="1" customWidth="1"/>
    <col min="14359" max="14360" width="8.44140625" style="196" bestFit="1" customWidth="1"/>
    <col min="14361" max="14361" width="10.109375" style="196" customWidth="1"/>
    <col min="14362" max="14363" width="8.6640625" style="196" customWidth="1"/>
    <col min="14364" max="14364" width="0.6640625" style="196" customWidth="1"/>
    <col min="14365" max="14367" width="8.6640625" style="196" customWidth="1"/>
    <col min="14368" max="14368" width="0.6640625" style="196" customWidth="1"/>
    <col min="14369" max="14369" width="10.88671875" style="196" customWidth="1"/>
    <col min="14370" max="14592" width="13.88671875" style="196"/>
    <col min="14593" max="14593" width="19.33203125" style="196" customWidth="1"/>
    <col min="14594" max="14596" width="8.6640625" style="196" customWidth="1"/>
    <col min="14597" max="14597" width="0.6640625" style="196" customWidth="1"/>
    <col min="14598" max="14600" width="8.6640625" style="196" customWidth="1"/>
    <col min="14601" max="14601" width="0.6640625" style="196" customWidth="1"/>
    <col min="14602" max="14604" width="8.6640625" style="196" customWidth="1"/>
    <col min="14605" max="14605" width="0.6640625" style="196" customWidth="1"/>
    <col min="14606" max="14608" width="8.6640625" style="196" customWidth="1"/>
    <col min="14609" max="14609" width="0.6640625" style="196" customWidth="1"/>
    <col min="14610" max="14612" width="8.6640625" style="196" customWidth="1"/>
    <col min="14613" max="14613" width="0.6640625" style="196" customWidth="1"/>
    <col min="14614" max="14614" width="10.33203125" style="196" bestFit="1" customWidth="1"/>
    <col min="14615" max="14616" width="8.44140625" style="196" bestFit="1" customWidth="1"/>
    <col min="14617" max="14617" width="10.109375" style="196" customWidth="1"/>
    <col min="14618" max="14619" width="8.6640625" style="196" customWidth="1"/>
    <col min="14620" max="14620" width="0.6640625" style="196" customWidth="1"/>
    <col min="14621" max="14623" width="8.6640625" style="196" customWidth="1"/>
    <col min="14624" max="14624" width="0.6640625" style="196" customWidth="1"/>
    <col min="14625" max="14625" width="10.88671875" style="196" customWidth="1"/>
    <col min="14626" max="14848" width="13.88671875" style="196"/>
    <col min="14849" max="14849" width="19.33203125" style="196" customWidth="1"/>
    <col min="14850" max="14852" width="8.6640625" style="196" customWidth="1"/>
    <col min="14853" max="14853" width="0.6640625" style="196" customWidth="1"/>
    <col min="14854" max="14856" width="8.6640625" style="196" customWidth="1"/>
    <col min="14857" max="14857" width="0.6640625" style="196" customWidth="1"/>
    <col min="14858" max="14860" width="8.6640625" style="196" customWidth="1"/>
    <col min="14861" max="14861" width="0.6640625" style="196" customWidth="1"/>
    <col min="14862" max="14864" width="8.6640625" style="196" customWidth="1"/>
    <col min="14865" max="14865" width="0.6640625" style="196" customWidth="1"/>
    <col min="14866" max="14868" width="8.6640625" style="196" customWidth="1"/>
    <col min="14869" max="14869" width="0.6640625" style="196" customWidth="1"/>
    <col min="14870" max="14870" width="10.33203125" style="196" bestFit="1" customWidth="1"/>
    <col min="14871" max="14872" width="8.44140625" style="196" bestFit="1" customWidth="1"/>
    <col min="14873" max="14873" width="10.109375" style="196" customWidth="1"/>
    <col min="14874" max="14875" width="8.6640625" style="196" customWidth="1"/>
    <col min="14876" max="14876" width="0.6640625" style="196" customWidth="1"/>
    <col min="14877" max="14879" width="8.6640625" style="196" customWidth="1"/>
    <col min="14880" max="14880" width="0.6640625" style="196" customWidth="1"/>
    <col min="14881" max="14881" width="10.88671875" style="196" customWidth="1"/>
    <col min="14882" max="15104" width="13.88671875" style="196"/>
    <col min="15105" max="15105" width="19.33203125" style="196" customWidth="1"/>
    <col min="15106" max="15108" width="8.6640625" style="196" customWidth="1"/>
    <col min="15109" max="15109" width="0.6640625" style="196" customWidth="1"/>
    <col min="15110" max="15112" width="8.6640625" style="196" customWidth="1"/>
    <col min="15113" max="15113" width="0.6640625" style="196" customWidth="1"/>
    <col min="15114" max="15116" width="8.6640625" style="196" customWidth="1"/>
    <col min="15117" max="15117" width="0.6640625" style="196" customWidth="1"/>
    <col min="15118" max="15120" width="8.6640625" style="196" customWidth="1"/>
    <col min="15121" max="15121" width="0.6640625" style="196" customWidth="1"/>
    <col min="15122" max="15124" width="8.6640625" style="196" customWidth="1"/>
    <col min="15125" max="15125" width="0.6640625" style="196" customWidth="1"/>
    <col min="15126" max="15126" width="10.33203125" style="196" bestFit="1" customWidth="1"/>
    <col min="15127" max="15128" width="8.44140625" style="196" bestFit="1" customWidth="1"/>
    <col min="15129" max="15129" width="10.109375" style="196" customWidth="1"/>
    <col min="15130" max="15131" width="8.6640625" style="196" customWidth="1"/>
    <col min="15132" max="15132" width="0.6640625" style="196" customWidth="1"/>
    <col min="15133" max="15135" width="8.6640625" style="196" customWidth="1"/>
    <col min="15136" max="15136" width="0.6640625" style="196" customWidth="1"/>
    <col min="15137" max="15137" width="10.88671875" style="196" customWidth="1"/>
    <col min="15138" max="15360" width="13.88671875" style="196"/>
    <col min="15361" max="15361" width="19.33203125" style="196" customWidth="1"/>
    <col min="15362" max="15364" width="8.6640625" style="196" customWidth="1"/>
    <col min="15365" max="15365" width="0.6640625" style="196" customWidth="1"/>
    <col min="15366" max="15368" width="8.6640625" style="196" customWidth="1"/>
    <col min="15369" max="15369" width="0.6640625" style="196" customWidth="1"/>
    <col min="15370" max="15372" width="8.6640625" style="196" customWidth="1"/>
    <col min="15373" max="15373" width="0.6640625" style="196" customWidth="1"/>
    <col min="15374" max="15376" width="8.6640625" style="196" customWidth="1"/>
    <col min="15377" max="15377" width="0.6640625" style="196" customWidth="1"/>
    <col min="15378" max="15380" width="8.6640625" style="196" customWidth="1"/>
    <col min="15381" max="15381" width="0.6640625" style="196" customWidth="1"/>
    <col min="15382" max="15382" width="10.33203125" style="196" bestFit="1" customWidth="1"/>
    <col min="15383" max="15384" width="8.44140625" style="196" bestFit="1" customWidth="1"/>
    <col min="15385" max="15385" width="10.109375" style="196" customWidth="1"/>
    <col min="15386" max="15387" width="8.6640625" style="196" customWidth="1"/>
    <col min="15388" max="15388" width="0.6640625" style="196" customWidth="1"/>
    <col min="15389" max="15391" width="8.6640625" style="196" customWidth="1"/>
    <col min="15392" max="15392" width="0.6640625" style="196" customWidth="1"/>
    <col min="15393" max="15393" width="10.88671875" style="196" customWidth="1"/>
    <col min="15394" max="15616" width="13.88671875" style="196"/>
    <col min="15617" max="15617" width="19.33203125" style="196" customWidth="1"/>
    <col min="15618" max="15620" width="8.6640625" style="196" customWidth="1"/>
    <col min="15621" max="15621" width="0.6640625" style="196" customWidth="1"/>
    <col min="15622" max="15624" width="8.6640625" style="196" customWidth="1"/>
    <col min="15625" max="15625" width="0.6640625" style="196" customWidth="1"/>
    <col min="15626" max="15628" width="8.6640625" style="196" customWidth="1"/>
    <col min="15629" max="15629" width="0.6640625" style="196" customWidth="1"/>
    <col min="15630" max="15632" width="8.6640625" style="196" customWidth="1"/>
    <col min="15633" max="15633" width="0.6640625" style="196" customWidth="1"/>
    <col min="15634" max="15636" width="8.6640625" style="196" customWidth="1"/>
    <col min="15637" max="15637" width="0.6640625" style="196" customWidth="1"/>
    <col min="15638" max="15638" width="10.33203125" style="196" bestFit="1" customWidth="1"/>
    <col min="15639" max="15640" width="8.44140625" style="196" bestFit="1" customWidth="1"/>
    <col min="15641" max="15641" width="10.109375" style="196" customWidth="1"/>
    <col min="15642" max="15643" width="8.6640625" style="196" customWidth="1"/>
    <col min="15644" max="15644" width="0.6640625" style="196" customWidth="1"/>
    <col min="15645" max="15647" width="8.6640625" style="196" customWidth="1"/>
    <col min="15648" max="15648" width="0.6640625" style="196" customWidth="1"/>
    <col min="15649" max="15649" width="10.88671875" style="196" customWidth="1"/>
    <col min="15650" max="15872" width="13.88671875" style="196"/>
    <col min="15873" max="15873" width="19.33203125" style="196" customWidth="1"/>
    <col min="15874" max="15876" width="8.6640625" style="196" customWidth="1"/>
    <col min="15877" max="15877" width="0.6640625" style="196" customWidth="1"/>
    <col min="15878" max="15880" width="8.6640625" style="196" customWidth="1"/>
    <col min="15881" max="15881" width="0.6640625" style="196" customWidth="1"/>
    <col min="15882" max="15884" width="8.6640625" style="196" customWidth="1"/>
    <col min="15885" max="15885" width="0.6640625" style="196" customWidth="1"/>
    <col min="15886" max="15888" width="8.6640625" style="196" customWidth="1"/>
    <col min="15889" max="15889" width="0.6640625" style="196" customWidth="1"/>
    <col min="15890" max="15892" width="8.6640625" style="196" customWidth="1"/>
    <col min="15893" max="15893" width="0.6640625" style="196" customWidth="1"/>
    <col min="15894" max="15894" width="10.33203125" style="196" bestFit="1" customWidth="1"/>
    <col min="15895" max="15896" width="8.44140625" style="196" bestFit="1" customWidth="1"/>
    <col min="15897" max="15897" width="10.109375" style="196" customWidth="1"/>
    <col min="15898" max="15899" width="8.6640625" style="196" customWidth="1"/>
    <col min="15900" max="15900" width="0.6640625" style="196" customWidth="1"/>
    <col min="15901" max="15903" width="8.6640625" style="196" customWidth="1"/>
    <col min="15904" max="15904" width="0.6640625" style="196" customWidth="1"/>
    <col min="15905" max="15905" width="10.88671875" style="196" customWidth="1"/>
    <col min="15906" max="16128" width="13.88671875" style="196"/>
    <col min="16129" max="16129" width="19.33203125" style="196" customWidth="1"/>
    <col min="16130" max="16132" width="8.6640625" style="196" customWidth="1"/>
    <col min="16133" max="16133" width="0.6640625" style="196" customWidth="1"/>
    <col min="16134" max="16136" width="8.6640625" style="196" customWidth="1"/>
    <col min="16137" max="16137" width="0.6640625" style="196" customWidth="1"/>
    <col min="16138" max="16140" width="8.6640625" style="196" customWidth="1"/>
    <col min="16141" max="16141" width="0.6640625" style="196" customWidth="1"/>
    <col min="16142" max="16144" width="8.6640625" style="196" customWidth="1"/>
    <col min="16145" max="16145" width="0.6640625" style="196" customWidth="1"/>
    <col min="16146" max="16148" width="8.6640625" style="196" customWidth="1"/>
    <col min="16149" max="16149" width="0.6640625" style="196" customWidth="1"/>
    <col min="16150" max="16150" width="10.33203125" style="196" bestFit="1" customWidth="1"/>
    <col min="16151" max="16152" width="8.44140625" style="196" bestFit="1" customWidth="1"/>
    <col min="16153" max="16153" width="10.109375" style="196" customWidth="1"/>
    <col min="16154" max="16155" width="8.6640625" style="196" customWidth="1"/>
    <col min="16156" max="16156" width="0.6640625" style="196" customWidth="1"/>
    <col min="16157" max="16159" width="8.6640625" style="196" customWidth="1"/>
    <col min="16160" max="16160" width="0.6640625" style="196" customWidth="1"/>
    <col min="16161" max="16161" width="10.88671875" style="196" customWidth="1"/>
    <col min="16162" max="16384" width="13.88671875" style="196"/>
  </cols>
  <sheetData>
    <row r="1" spans="1:33">
      <c r="A1" s="213" t="s">
        <v>781</v>
      </c>
    </row>
    <row r="2" spans="1:33" s="169" customFormat="1" ht="28.2">
      <c r="A2" s="331" t="s">
        <v>753</v>
      </c>
      <c r="B2" s="331"/>
      <c r="C2" s="331"/>
      <c r="D2" s="331"/>
      <c r="E2" s="331"/>
      <c r="F2" s="331"/>
      <c r="G2" s="331"/>
      <c r="H2" s="331"/>
      <c r="I2" s="331"/>
      <c r="J2" s="331"/>
      <c r="K2" s="331"/>
      <c r="L2" s="331"/>
      <c r="M2" s="331"/>
      <c r="N2" s="331"/>
      <c r="O2" s="331"/>
      <c r="P2" s="331"/>
      <c r="Q2" s="331"/>
      <c r="R2" s="331"/>
      <c r="S2" s="331"/>
      <c r="T2" s="331"/>
      <c r="U2" s="331"/>
      <c r="V2" s="331"/>
      <c r="W2" s="331"/>
      <c r="X2" s="331"/>
      <c r="Y2" s="331"/>
      <c r="Z2" s="331"/>
      <c r="AA2" s="331"/>
      <c r="AB2" s="331"/>
      <c r="AC2" s="331"/>
      <c r="AD2" s="331"/>
      <c r="AE2" s="331"/>
      <c r="AF2" s="331"/>
      <c r="AG2" s="331"/>
    </row>
    <row r="3" spans="1:33" s="170" customFormat="1" ht="23.1" customHeight="1">
      <c r="A3" s="332">
        <v>45900</v>
      </c>
      <c r="B3" s="332"/>
      <c r="C3" s="332"/>
      <c r="D3" s="332"/>
      <c r="E3" s="332"/>
      <c r="F3" s="332"/>
      <c r="G3" s="332"/>
      <c r="H3" s="332"/>
      <c r="I3" s="332"/>
      <c r="J3" s="332"/>
      <c r="K3" s="332"/>
      <c r="L3" s="332"/>
      <c r="M3" s="332"/>
      <c r="N3" s="332"/>
      <c r="O3" s="332"/>
      <c r="P3" s="332"/>
      <c r="Q3" s="332"/>
      <c r="R3" s="332"/>
      <c r="S3" s="332"/>
      <c r="T3" s="332"/>
      <c r="U3" s="332"/>
      <c r="V3" s="332"/>
      <c r="W3" s="332"/>
      <c r="X3" s="332"/>
      <c r="Y3" s="332"/>
      <c r="Z3" s="332"/>
      <c r="AA3" s="332"/>
      <c r="AB3" s="332"/>
      <c r="AC3" s="332"/>
      <c r="AD3" s="332"/>
      <c r="AE3" s="332"/>
      <c r="AF3" s="332"/>
      <c r="AG3" s="332"/>
    </row>
    <row r="4" spans="1:33" s="173" customFormat="1" ht="16.8">
      <c r="A4" s="171" t="s">
        <v>0</v>
      </c>
      <c r="B4" s="172"/>
      <c r="C4" s="172"/>
      <c r="D4" s="172"/>
      <c r="E4" s="172"/>
      <c r="F4" s="172"/>
      <c r="G4" s="172"/>
      <c r="H4" s="172"/>
      <c r="I4" s="172"/>
      <c r="J4" s="172"/>
      <c r="K4" s="172"/>
      <c r="L4" s="172"/>
      <c r="M4" s="172"/>
      <c r="N4" s="172"/>
      <c r="O4" s="172"/>
      <c r="P4" s="172"/>
      <c r="Q4" s="172"/>
      <c r="R4" s="172"/>
      <c r="S4" s="172"/>
      <c r="T4" s="172"/>
      <c r="U4" s="172"/>
      <c r="V4" s="172"/>
      <c r="W4" s="172"/>
      <c r="X4" s="172"/>
      <c r="Y4" s="172"/>
      <c r="Z4" s="172"/>
      <c r="AA4" s="172"/>
      <c r="AB4" s="172"/>
      <c r="AC4" s="172"/>
      <c r="AD4" s="172"/>
      <c r="AE4" s="172"/>
      <c r="AF4" s="172"/>
      <c r="AG4" s="172"/>
    </row>
    <row r="5" spans="1:33" s="174" customFormat="1" ht="8.4" customHeight="1" thickBot="1"/>
    <row r="6" spans="1:33" s="174" customFormat="1" ht="30.15" customHeight="1">
      <c r="A6" s="333" t="s">
        <v>1</v>
      </c>
      <c r="B6" s="336" t="s">
        <v>754</v>
      </c>
      <c r="C6" s="336"/>
      <c r="D6" s="336"/>
      <c r="E6" s="175"/>
      <c r="F6" s="336" t="s">
        <v>755</v>
      </c>
      <c r="G6" s="336"/>
      <c r="H6" s="336"/>
      <c r="I6" s="175"/>
      <c r="J6" s="336" t="s">
        <v>756</v>
      </c>
      <c r="K6" s="336"/>
      <c r="L6" s="336"/>
      <c r="M6" s="175"/>
      <c r="N6" s="336" t="s">
        <v>757</v>
      </c>
      <c r="O6" s="336"/>
      <c r="P6" s="336"/>
      <c r="Q6" s="175"/>
      <c r="R6" s="336" t="s">
        <v>758</v>
      </c>
      <c r="S6" s="336"/>
      <c r="T6" s="336"/>
      <c r="U6" s="175"/>
      <c r="V6" s="333" t="s">
        <v>759</v>
      </c>
      <c r="W6" s="333"/>
      <c r="X6" s="333"/>
      <c r="Y6" s="333"/>
      <c r="Z6" s="333"/>
      <c r="AA6" s="333"/>
      <c r="AB6" s="175"/>
      <c r="AC6" s="337" t="s">
        <v>760</v>
      </c>
      <c r="AD6" s="337"/>
      <c r="AE6" s="337"/>
      <c r="AF6" s="175"/>
      <c r="AG6" s="326" t="s">
        <v>761</v>
      </c>
    </row>
    <row r="7" spans="1:33" s="174" customFormat="1" ht="15.75" customHeight="1">
      <c r="A7" s="334"/>
      <c r="B7" s="177"/>
      <c r="C7" s="177"/>
      <c r="D7" s="177"/>
      <c r="E7" s="176"/>
      <c r="F7" s="177"/>
      <c r="G7" s="177"/>
      <c r="H7" s="177"/>
      <c r="I7" s="176"/>
      <c r="J7" s="177"/>
      <c r="K7" s="177"/>
      <c r="L7" s="177"/>
      <c r="M7" s="176"/>
      <c r="N7" s="177"/>
      <c r="O7" s="177"/>
      <c r="P7" s="177"/>
      <c r="Q7" s="176"/>
      <c r="R7" s="177"/>
      <c r="S7" s="177"/>
      <c r="T7" s="177"/>
      <c r="U7" s="176"/>
      <c r="V7" s="329" t="s">
        <v>762</v>
      </c>
      <c r="W7" s="329"/>
      <c r="X7" s="329"/>
      <c r="Y7" s="329" t="s">
        <v>763</v>
      </c>
      <c r="Z7" s="329"/>
      <c r="AA7" s="329"/>
      <c r="AB7" s="176"/>
      <c r="AC7" s="178"/>
      <c r="AD7" s="178"/>
      <c r="AE7" s="178"/>
      <c r="AF7" s="176"/>
      <c r="AG7" s="327"/>
    </row>
    <row r="8" spans="1:33" s="174" customFormat="1" ht="54.9" customHeight="1">
      <c r="A8" s="335"/>
      <c r="B8" s="179" t="s">
        <v>742</v>
      </c>
      <c r="C8" s="180" t="s">
        <v>764</v>
      </c>
      <c r="D8" s="179" t="s">
        <v>765</v>
      </c>
      <c r="E8" s="179"/>
      <c r="F8" s="179" t="s">
        <v>742</v>
      </c>
      <c r="G8" s="180" t="s">
        <v>764</v>
      </c>
      <c r="H8" s="179" t="s">
        <v>765</v>
      </c>
      <c r="I8" s="179"/>
      <c r="J8" s="179" t="s">
        <v>742</v>
      </c>
      <c r="K8" s="180" t="s">
        <v>764</v>
      </c>
      <c r="L8" s="179" t="s">
        <v>765</v>
      </c>
      <c r="M8" s="179"/>
      <c r="N8" s="179" t="s">
        <v>742</v>
      </c>
      <c r="O8" s="180" t="s">
        <v>764</v>
      </c>
      <c r="P8" s="179" t="s">
        <v>765</v>
      </c>
      <c r="Q8" s="179"/>
      <c r="R8" s="179" t="s">
        <v>742</v>
      </c>
      <c r="S8" s="180" t="s">
        <v>764</v>
      </c>
      <c r="T8" s="179" t="s">
        <v>765</v>
      </c>
      <c r="U8" s="179"/>
      <c r="V8" s="179" t="s">
        <v>742</v>
      </c>
      <c r="W8" s="180" t="s">
        <v>764</v>
      </c>
      <c r="X8" s="179" t="s">
        <v>765</v>
      </c>
      <c r="Y8" s="181" t="s">
        <v>742</v>
      </c>
      <c r="Z8" s="182" t="s">
        <v>764</v>
      </c>
      <c r="AA8" s="181" t="s">
        <v>765</v>
      </c>
      <c r="AB8" s="179"/>
      <c r="AC8" s="179" t="s">
        <v>742</v>
      </c>
      <c r="AD8" s="180" t="s">
        <v>764</v>
      </c>
      <c r="AE8" s="179" t="s">
        <v>765</v>
      </c>
      <c r="AF8" s="179"/>
      <c r="AG8" s="328"/>
    </row>
    <row r="9" spans="1:33" s="174" customFormat="1" ht="6" customHeight="1">
      <c r="B9" s="183"/>
      <c r="C9" s="184"/>
      <c r="D9" s="184"/>
      <c r="E9" s="184"/>
      <c r="F9" s="184"/>
      <c r="G9" s="184"/>
      <c r="H9" s="184"/>
      <c r="I9" s="184"/>
      <c r="J9" s="184"/>
      <c r="K9" s="184"/>
      <c r="L9" s="184"/>
      <c r="M9" s="184"/>
      <c r="N9" s="184"/>
      <c r="O9" s="184"/>
      <c r="P9" s="184"/>
      <c r="Q9" s="184"/>
      <c r="R9" s="184"/>
      <c r="S9" s="184"/>
      <c r="T9" s="184"/>
      <c r="U9" s="184"/>
      <c r="V9" s="184"/>
      <c r="W9" s="184"/>
      <c r="X9" s="184"/>
      <c r="Y9" s="184"/>
      <c r="Z9" s="184"/>
      <c r="AA9" s="184"/>
      <c r="AB9" s="184"/>
      <c r="AC9" s="184"/>
      <c r="AD9" s="184"/>
      <c r="AE9" s="184"/>
      <c r="AF9" s="184"/>
      <c r="AG9" s="185"/>
    </row>
    <row r="10" spans="1:33" s="189" customFormat="1" ht="20.100000000000001" customHeight="1">
      <c r="A10" s="186" t="s">
        <v>766</v>
      </c>
      <c r="B10" s="187">
        <v>8810918.6600000001</v>
      </c>
      <c r="C10" s="187">
        <v>0</v>
      </c>
      <c r="D10" s="187">
        <v>50.658999999999999</v>
      </c>
      <c r="E10" s="187"/>
      <c r="F10" s="187">
        <v>0</v>
      </c>
      <c r="G10" s="187">
        <v>0</v>
      </c>
      <c r="H10" s="187">
        <v>0</v>
      </c>
      <c r="I10" s="187"/>
      <c r="J10" s="187">
        <v>0</v>
      </c>
      <c r="K10" s="187">
        <v>0</v>
      </c>
      <c r="L10" s="187">
        <v>6537.8689999999997</v>
      </c>
      <c r="M10" s="187"/>
      <c r="N10" s="187">
        <v>0</v>
      </c>
      <c r="O10" s="187">
        <v>0</v>
      </c>
      <c r="P10" s="187">
        <v>619.14</v>
      </c>
      <c r="Q10" s="187"/>
      <c r="R10" s="187">
        <v>0</v>
      </c>
      <c r="S10" s="187">
        <v>0</v>
      </c>
      <c r="T10" s="187">
        <v>332.43299999999999</v>
      </c>
      <c r="U10" s="187"/>
      <c r="V10" s="187">
        <v>327792.86347000004</v>
      </c>
      <c r="W10" s="187">
        <v>0</v>
      </c>
      <c r="X10" s="187">
        <v>34465.122649999998</v>
      </c>
      <c r="Y10" s="187">
        <v>9924763.8674500007</v>
      </c>
      <c r="Z10" s="187">
        <v>20780.675429999999</v>
      </c>
      <c r="AA10" s="187">
        <v>390666.74956999999</v>
      </c>
      <c r="AB10" s="187"/>
      <c r="AC10" s="187">
        <v>789194.39099999995</v>
      </c>
      <c r="AD10" s="187">
        <v>0</v>
      </c>
      <c r="AE10" s="187">
        <v>5389.2449999999999</v>
      </c>
      <c r="AF10" s="187"/>
      <c r="AG10" s="188">
        <v>20311511.68</v>
      </c>
    </row>
    <row r="11" spans="1:33" s="189" customFormat="1" ht="20.100000000000001" customHeight="1">
      <c r="A11" s="190" t="s">
        <v>548</v>
      </c>
      <c r="B11" s="191">
        <v>0</v>
      </c>
      <c r="C11" s="191">
        <v>0</v>
      </c>
      <c r="D11" s="191">
        <v>0</v>
      </c>
      <c r="E11" s="191"/>
      <c r="F11" s="191">
        <v>0</v>
      </c>
      <c r="G11" s="191">
        <v>0</v>
      </c>
      <c r="H11" s="191">
        <v>0</v>
      </c>
      <c r="I11" s="191"/>
      <c r="J11" s="191">
        <v>0</v>
      </c>
      <c r="K11" s="191">
        <v>1198.0219999999999</v>
      </c>
      <c r="L11" s="191">
        <v>373419.84600000002</v>
      </c>
      <c r="M11" s="191"/>
      <c r="N11" s="191">
        <v>207749.038</v>
      </c>
      <c r="O11" s="191">
        <v>302.95600000000002</v>
      </c>
      <c r="P11" s="191">
        <v>99596.229000000007</v>
      </c>
      <c r="Q11" s="191"/>
      <c r="R11" s="191">
        <v>225495.658</v>
      </c>
      <c r="S11" s="191">
        <v>87.369</v>
      </c>
      <c r="T11" s="191">
        <v>12511.599</v>
      </c>
      <c r="U11" s="191"/>
      <c r="V11" s="191">
        <v>0</v>
      </c>
      <c r="W11" s="191">
        <v>0</v>
      </c>
      <c r="X11" s="191">
        <v>0</v>
      </c>
      <c r="Y11" s="191">
        <v>0</v>
      </c>
      <c r="Z11" s="191">
        <v>0</v>
      </c>
      <c r="AA11" s="191">
        <v>0</v>
      </c>
      <c r="AB11" s="191"/>
      <c r="AC11" s="191">
        <v>0</v>
      </c>
      <c r="AD11" s="191">
        <v>0</v>
      </c>
      <c r="AE11" s="191">
        <v>0</v>
      </c>
      <c r="AF11" s="191"/>
      <c r="AG11" s="192">
        <v>920360.72100000002</v>
      </c>
    </row>
    <row r="12" spans="1:33" s="189" customFormat="1" ht="10.199999999999999">
      <c r="B12" s="193"/>
      <c r="R12" s="193"/>
      <c r="T12" s="193"/>
      <c r="Y12" s="187"/>
      <c r="Z12" s="187"/>
      <c r="AA12" s="187"/>
      <c r="AE12" s="193"/>
    </row>
    <row r="13" spans="1:33" s="174" customFormat="1">
      <c r="A13" s="187" t="s">
        <v>767</v>
      </c>
      <c r="B13" s="194"/>
      <c r="C13" s="194"/>
      <c r="D13" s="194"/>
      <c r="E13" s="194"/>
      <c r="F13" s="194"/>
      <c r="G13" s="194"/>
      <c r="H13" s="194"/>
      <c r="I13" s="194"/>
      <c r="J13" s="194"/>
      <c r="K13" s="194"/>
      <c r="L13" s="194"/>
      <c r="M13" s="194"/>
      <c r="N13" s="194"/>
      <c r="O13" s="194"/>
      <c r="P13" s="194"/>
      <c r="Q13" s="194"/>
      <c r="R13" s="194"/>
      <c r="S13" s="194"/>
      <c r="T13" s="194"/>
      <c r="U13" s="194"/>
      <c r="V13" s="194"/>
      <c r="W13" s="194"/>
      <c r="X13" s="194"/>
      <c r="Y13" s="194"/>
      <c r="Z13" s="194"/>
      <c r="AA13" s="194"/>
      <c r="AB13" s="194"/>
      <c r="AC13" s="194"/>
      <c r="AD13" s="194"/>
      <c r="AE13" s="194"/>
      <c r="AF13" s="194"/>
      <c r="AG13" s="194"/>
    </row>
    <row r="14" spans="1:33" s="174" customFormat="1">
      <c r="A14" s="187" t="s">
        <v>768</v>
      </c>
      <c r="Y14" s="195"/>
      <c r="AA14" s="195"/>
    </row>
    <row r="15" spans="1:33" s="174" customFormat="1">
      <c r="A15" s="187" t="s">
        <v>769</v>
      </c>
      <c r="B15" s="195"/>
      <c r="C15" s="195"/>
      <c r="D15" s="195"/>
      <c r="E15" s="195"/>
      <c r="F15" s="195"/>
      <c r="G15" s="195"/>
      <c r="H15" s="195"/>
      <c r="I15" s="195"/>
      <c r="J15" s="195"/>
      <c r="K15" s="195"/>
      <c r="L15" s="195"/>
      <c r="M15" s="195"/>
      <c r="N15" s="195"/>
      <c r="O15" s="195"/>
      <c r="P15" s="195"/>
      <c r="Q15" s="195"/>
      <c r="R15" s="195"/>
      <c r="S15" s="195"/>
      <c r="T15" s="195"/>
      <c r="U15" s="195"/>
      <c r="V15" s="195"/>
      <c r="W15" s="195"/>
      <c r="X15" s="195"/>
      <c r="Y15" s="195"/>
      <c r="Z15" s="195"/>
      <c r="AA15" s="195"/>
      <c r="AB15" s="195"/>
      <c r="AC15" s="195"/>
      <c r="AD15" s="195"/>
      <c r="AE15" s="195"/>
      <c r="AF15" s="195"/>
      <c r="AG15" s="195"/>
    </row>
    <row r="16" spans="1:33" ht="13.95" customHeight="1">
      <c r="A16" s="330" t="s">
        <v>770</v>
      </c>
      <c r="B16" s="330"/>
      <c r="C16" s="330"/>
      <c r="D16" s="330"/>
      <c r="E16" s="330"/>
      <c r="F16" s="330"/>
      <c r="G16" s="330"/>
      <c r="H16" s="330"/>
      <c r="I16" s="330"/>
      <c r="J16" s="330"/>
      <c r="K16" s="330"/>
      <c r="L16" s="330"/>
      <c r="M16" s="330"/>
      <c r="N16" s="330"/>
      <c r="O16" s="330"/>
      <c r="P16" s="330"/>
      <c r="Q16" s="330"/>
      <c r="R16" s="330"/>
      <c r="S16" s="330"/>
      <c r="T16" s="330"/>
      <c r="U16" s="330"/>
      <c r="V16" s="330"/>
      <c r="W16" s="330"/>
      <c r="X16" s="330"/>
      <c r="Y16" s="330"/>
      <c r="Z16" s="330"/>
      <c r="AA16" s="330"/>
      <c r="AB16" s="330"/>
      <c r="AC16" s="330"/>
      <c r="AD16" s="330"/>
      <c r="AE16" s="330"/>
      <c r="AF16" s="330"/>
      <c r="AG16" s="330"/>
    </row>
    <row r="17" spans="1:33" ht="24" customHeight="1">
      <c r="A17" s="330"/>
      <c r="B17" s="330"/>
      <c r="C17" s="330"/>
      <c r="D17" s="330"/>
      <c r="E17" s="330"/>
      <c r="F17" s="330"/>
      <c r="G17" s="330"/>
      <c r="H17" s="330"/>
      <c r="I17" s="330"/>
      <c r="J17" s="330"/>
      <c r="K17" s="330"/>
      <c r="L17" s="330"/>
      <c r="M17" s="330"/>
      <c r="N17" s="330"/>
      <c r="O17" s="330"/>
      <c r="P17" s="330"/>
      <c r="Q17" s="330"/>
      <c r="R17" s="330"/>
      <c r="S17" s="330"/>
      <c r="T17" s="330"/>
      <c r="U17" s="330"/>
      <c r="V17" s="330"/>
      <c r="W17" s="330"/>
      <c r="X17" s="330"/>
      <c r="Y17" s="330"/>
      <c r="Z17" s="330"/>
      <c r="AA17" s="330"/>
      <c r="AB17" s="330"/>
      <c r="AC17" s="330"/>
      <c r="AD17" s="330"/>
      <c r="AE17" s="330"/>
      <c r="AF17" s="330"/>
      <c r="AG17" s="330"/>
    </row>
  </sheetData>
  <mergeCells count="14">
    <mergeCell ref="AG6:AG8"/>
    <mergeCell ref="V7:X7"/>
    <mergeCell ref="Y7:AA7"/>
    <mergeCell ref="A16:AG17"/>
    <mergeCell ref="A2:AG2"/>
    <mergeCell ref="A3:AG3"/>
    <mergeCell ref="A6:A8"/>
    <mergeCell ref="B6:D6"/>
    <mergeCell ref="F6:H6"/>
    <mergeCell ref="J6:L6"/>
    <mergeCell ref="N6:P6"/>
    <mergeCell ref="R6:T6"/>
    <mergeCell ref="V6:AA6"/>
    <mergeCell ref="AC6:AE6"/>
  </mergeCells>
  <hyperlinks>
    <hyperlink ref="A1" location="Índice!A1" display="Volver al Índice" xr:uid="{6A28497D-AADA-4A2C-BA1C-BFC17F848520}"/>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ADA0CF-227C-45FD-89EA-E1F54B1D8918}">
  <sheetPr codeName="Hoja18"/>
  <dimension ref="A1:G200"/>
  <sheetViews>
    <sheetView showGridLines="0" zoomScale="121" zoomScaleNormal="130" workbookViewId="0"/>
  </sheetViews>
  <sheetFormatPr baseColWidth="10" defaultColWidth="11.44140625" defaultRowHeight="13.2"/>
  <cols>
    <col min="1" max="1" width="40.6640625" style="7" bestFit="1" customWidth="1"/>
    <col min="2" max="6" width="19.44140625" style="7" customWidth="1"/>
    <col min="7" max="7" width="17.44140625" style="7" customWidth="1"/>
    <col min="8" max="8" width="12.109375" style="7" bestFit="1" customWidth="1"/>
    <col min="9" max="9" width="10.44140625" style="7" bestFit="1" customWidth="1"/>
    <col min="10" max="10" width="9.44140625" style="7" bestFit="1" customWidth="1"/>
    <col min="11" max="11" width="11" style="7" bestFit="1" customWidth="1"/>
    <col min="12" max="15" width="9.44140625" style="7" bestFit="1" customWidth="1"/>
    <col min="16" max="16" width="10.44140625" style="7" bestFit="1" customWidth="1"/>
    <col min="17" max="19" width="9.44140625" style="7" bestFit="1" customWidth="1"/>
    <col min="20" max="20" width="9.6640625" style="7" bestFit="1" customWidth="1"/>
    <col min="21" max="256" width="11.44140625" style="7"/>
    <col min="257" max="257" width="38.6640625" style="7" customWidth="1"/>
    <col min="258" max="262" width="19.44140625" style="7" customWidth="1"/>
    <col min="263" max="263" width="17.44140625" style="7" customWidth="1"/>
    <col min="264" max="264" width="12.109375" style="7" bestFit="1" customWidth="1"/>
    <col min="265" max="265" width="10.44140625" style="7" bestFit="1" customWidth="1"/>
    <col min="266" max="266" width="9.44140625" style="7" bestFit="1" customWidth="1"/>
    <col min="267" max="267" width="11" style="7" bestFit="1" customWidth="1"/>
    <col min="268" max="271" width="9.44140625" style="7" bestFit="1" customWidth="1"/>
    <col min="272" max="272" width="10.44140625" style="7" bestFit="1" customWidth="1"/>
    <col min="273" max="275" width="9.44140625" style="7" bestFit="1" customWidth="1"/>
    <col min="276" max="276" width="9.6640625" style="7" bestFit="1" customWidth="1"/>
    <col min="277" max="512" width="11.44140625" style="7"/>
    <col min="513" max="513" width="38.6640625" style="7" customWidth="1"/>
    <col min="514" max="518" width="19.44140625" style="7" customWidth="1"/>
    <col min="519" max="519" width="17.44140625" style="7" customWidth="1"/>
    <col min="520" max="520" width="12.109375" style="7" bestFit="1" customWidth="1"/>
    <col min="521" max="521" width="10.44140625" style="7" bestFit="1" customWidth="1"/>
    <col min="522" max="522" width="9.44140625" style="7" bestFit="1" customWidth="1"/>
    <col min="523" max="523" width="11" style="7" bestFit="1" customWidth="1"/>
    <col min="524" max="527" width="9.44140625" style="7" bestFit="1" customWidth="1"/>
    <col min="528" max="528" width="10.44140625" style="7" bestFit="1" customWidth="1"/>
    <col min="529" max="531" width="9.44140625" style="7" bestFit="1" customWidth="1"/>
    <col min="532" max="532" width="9.6640625" style="7" bestFit="1" customWidth="1"/>
    <col min="533" max="768" width="11.44140625" style="7"/>
    <col min="769" max="769" width="38.6640625" style="7" customWidth="1"/>
    <col min="770" max="774" width="19.44140625" style="7" customWidth="1"/>
    <col min="775" max="775" width="17.44140625" style="7" customWidth="1"/>
    <col min="776" max="776" width="12.109375" style="7" bestFit="1" customWidth="1"/>
    <col min="777" max="777" width="10.44140625" style="7" bestFit="1" customWidth="1"/>
    <col min="778" max="778" width="9.44140625" style="7" bestFit="1" customWidth="1"/>
    <col min="779" max="779" width="11" style="7" bestFit="1" customWidth="1"/>
    <col min="780" max="783" width="9.44140625" style="7" bestFit="1" customWidth="1"/>
    <col min="784" max="784" width="10.44140625" style="7" bestFit="1" customWidth="1"/>
    <col min="785" max="787" width="9.44140625" style="7" bestFit="1" customWidth="1"/>
    <col min="788" max="788" width="9.6640625" style="7" bestFit="1" customWidth="1"/>
    <col min="789" max="1024" width="11.44140625" style="7"/>
    <col min="1025" max="1025" width="38.6640625" style="7" customWidth="1"/>
    <col min="1026" max="1030" width="19.44140625" style="7" customWidth="1"/>
    <col min="1031" max="1031" width="17.44140625" style="7" customWidth="1"/>
    <col min="1032" max="1032" width="12.109375" style="7" bestFit="1" customWidth="1"/>
    <col min="1033" max="1033" width="10.44140625" style="7" bestFit="1" customWidth="1"/>
    <col min="1034" max="1034" width="9.44140625" style="7" bestFit="1" customWidth="1"/>
    <col min="1035" max="1035" width="11" style="7" bestFit="1" customWidth="1"/>
    <col min="1036" max="1039" width="9.44140625" style="7" bestFit="1" customWidth="1"/>
    <col min="1040" max="1040" width="10.44140625" style="7" bestFit="1" customWidth="1"/>
    <col min="1041" max="1043" width="9.44140625" style="7" bestFit="1" customWidth="1"/>
    <col min="1044" max="1044" width="9.6640625" style="7" bestFit="1" customWidth="1"/>
    <col min="1045" max="1280" width="11.44140625" style="7"/>
    <col min="1281" max="1281" width="38.6640625" style="7" customWidth="1"/>
    <col min="1282" max="1286" width="19.44140625" style="7" customWidth="1"/>
    <col min="1287" max="1287" width="17.44140625" style="7" customWidth="1"/>
    <col min="1288" max="1288" width="12.109375" style="7" bestFit="1" customWidth="1"/>
    <col min="1289" max="1289" width="10.44140625" style="7" bestFit="1" customWidth="1"/>
    <col min="1290" max="1290" width="9.44140625" style="7" bestFit="1" customWidth="1"/>
    <col min="1291" max="1291" width="11" style="7" bestFit="1" customWidth="1"/>
    <col min="1292" max="1295" width="9.44140625" style="7" bestFit="1" customWidth="1"/>
    <col min="1296" max="1296" width="10.44140625" style="7" bestFit="1" customWidth="1"/>
    <col min="1297" max="1299" width="9.44140625" style="7" bestFit="1" customWidth="1"/>
    <col min="1300" max="1300" width="9.6640625" style="7" bestFit="1" customWidth="1"/>
    <col min="1301" max="1536" width="11.44140625" style="7"/>
    <col min="1537" max="1537" width="38.6640625" style="7" customWidth="1"/>
    <col min="1538" max="1542" width="19.44140625" style="7" customWidth="1"/>
    <col min="1543" max="1543" width="17.44140625" style="7" customWidth="1"/>
    <col min="1544" max="1544" width="12.109375" style="7" bestFit="1" customWidth="1"/>
    <col min="1545" max="1545" width="10.44140625" style="7" bestFit="1" customWidth="1"/>
    <col min="1546" max="1546" width="9.44140625" style="7" bestFit="1" customWidth="1"/>
    <col min="1547" max="1547" width="11" style="7" bestFit="1" customWidth="1"/>
    <col min="1548" max="1551" width="9.44140625" style="7" bestFit="1" customWidth="1"/>
    <col min="1552" max="1552" width="10.44140625" style="7" bestFit="1" customWidth="1"/>
    <col min="1553" max="1555" width="9.44140625" style="7" bestFit="1" customWidth="1"/>
    <col min="1556" max="1556" width="9.6640625" style="7" bestFit="1" customWidth="1"/>
    <col min="1557" max="1792" width="11.44140625" style="7"/>
    <col min="1793" max="1793" width="38.6640625" style="7" customWidth="1"/>
    <col min="1794" max="1798" width="19.44140625" style="7" customWidth="1"/>
    <col min="1799" max="1799" width="17.44140625" style="7" customWidth="1"/>
    <col min="1800" max="1800" width="12.109375" style="7" bestFit="1" customWidth="1"/>
    <col min="1801" max="1801" width="10.44140625" style="7" bestFit="1" customWidth="1"/>
    <col min="1802" max="1802" width="9.44140625" style="7" bestFit="1" customWidth="1"/>
    <col min="1803" max="1803" width="11" style="7" bestFit="1" customWidth="1"/>
    <col min="1804" max="1807" width="9.44140625" style="7" bestFit="1" customWidth="1"/>
    <col min="1808" max="1808" width="10.44140625" style="7" bestFit="1" customWidth="1"/>
    <col min="1809" max="1811" width="9.44140625" style="7" bestFit="1" customWidth="1"/>
    <col min="1812" max="1812" width="9.6640625" style="7" bestFit="1" customWidth="1"/>
    <col min="1813" max="2048" width="11.44140625" style="7"/>
    <col min="2049" max="2049" width="38.6640625" style="7" customWidth="1"/>
    <col min="2050" max="2054" width="19.44140625" style="7" customWidth="1"/>
    <col min="2055" max="2055" width="17.44140625" style="7" customWidth="1"/>
    <col min="2056" max="2056" width="12.109375" style="7" bestFit="1" customWidth="1"/>
    <col min="2057" max="2057" width="10.44140625" style="7" bestFit="1" customWidth="1"/>
    <col min="2058" max="2058" width="9.44140625" style="7" bestFit="1" customWidth="1"/>
    <col min="2059" max="2059" width="11" style="7" bestFit="1" customWidth="1"/>
    <col min="2060" max="2063" width="9.44140625" style="7" bestFit="1" customWidth="1"/>
    <col min="2064" max="2064" width="10.44140625" style="7" bestFit="1" customWidth="1"/>
    <col min="2065" max="2067" width="9.44140625" style="7" bestFit="1" customWidth="1"/>
    <col min="2068" max="2068" width="9.6640625" style="7" bestFit="1" customWidth="1"/>
    <col min="2069" max="2304" width="11.44140625" style="7"/>
    <col min="2305" max="2305" width="38.6640625" style="7" customWidth="1"/>
    <col min="2306" max="2310" width="19.44140625" style="7" customWidth="1"/>
    <col min="2311" max="2311" width="17.44140625" style="7" customWidth="1"/>
    <col min="2312" max="2312" width="12.109375" style="7" bestFit="1" customWidth="1"/>
    <col min="2313" max="2313" width="10.44140625" style="7" bestFit="1" customWidth="1"/>
    <col min="2314" max="2314" width="9.44140625" style="7" bestFit="1" customWidth="1"/>
    <col min="2315" max="2315" width="11" style="7" bestFit="1" customWidth="1"/>
    <col min="2316" max="2319" width="9.44140625" style="7" bestFit="1" customWidth="1"/>
    <col min="2320" max="2320" width="10.44140625" style="7" bestFit="1" customWidth="1"/>
    <col min="2321" max="2323" width="9.44140625" style="7" bestFit="1" customWidth="1"/>
    <col min="2324" max="2324" width="9.6640625" style="7" bestFit="1" customWidth="1"/>
    <col min="2325" max="2560" width="11.44140625" style="7"/>
    <col min="2561" max="2561" width="38.6640625" style="7" customWidth="1"/>
    <col min="2562" max="2566" width="19.44140625" style="7" customWidth="1"/>
    <col min="2567" max="2567" width="17.44140625" style="7" customWidth="1"/>
    <col min="2568" max="2568" width="12.109375" style="7" bestFit="1" customWidth="1"/>
    <col min="2569" max="2569" width="10.44140625" style="7" bestFit="1" customWidth="1"/>
    <col min="2570" max="2570" width="9.44140625" style="7" bestFit="1" customWidth="1"/>
    <col min="2571" max="2571" width="11" style="7" bestFit="1" customWidth="1"/>
    <col min="2572" max="2575" width="9.44140625" style="7" bestFit="1" customWidth="1"/>
    <col min="2576" max="2576" width="10.44140625" style="7" bestFit="1" customWidth="1"/>
    <col min="2577" max="2579" width="9.44140625" style="7" bestFit="1" customWidth="1"/>
    <col min="2580" max="2580" width="9.6640625" style="7" bestFit="1" customWidth="1"/>
    <col min="2581" max="2816" width="11.44140625" style="7"/>
    <col min="2817" max="2817" width="38.6640625" style="7" customWidth="1"/>
    <col min="2818" max="2822" width="19.44140625" style="7" customWidth="1"/>
    <col min="2823" max="2823" width="17.44140625" style="7" customWidth="1"/>
    <col min="2824" max="2824" width="12.109375" style="7" bestFit="1" customWidth="1"/>
    <col min="2825" max="2825" width="10.44140625" style="7" bestFit="1" customWidth="1"/>
    <col min="2826" max="2826" width="9.44140625" style="7" bestFit="1" customWidth="1"/>
    <col min="2827" max="2827" width="11" style="7" bestFit="1" customWidth="1"/>
    <col min="2828" max="2831" width="9.44140625" style="7" bestFit="1" customWidth="1"/>
    <col min="2832" max="2832" width="10.44140625" style="7" bestFit="1" customWidth="1"/>
    <col min="2833" max="2835" width="9.44140625" style="7" bestFit="1" customWidth="1"/>
    <col min="2836" max="2836" width="9.6640625" style="7" bestFit="1" customWidth="1"/>
    <col min="2837" max="3072" width="11.44140625" style="7"/>
    <col min="3073" max="3073" width="38.6640625" style="7" customWidth="1"/>
    <col min="3074" max="3078" width="19.44140625" style="7" customWidth="1"/>
    <col min="3079" max="3079" width="17.44140625" style="7" customWidth="1"/>
    <col min="3080" max="3080" width="12.109375" style="7" bestFit="1" customWidth="1"/>
    <col min="3081" max="3081" width="10.44140625" style="7" bestFit="1" customWidth="1"/>
    <col min="3082" max="3082" width="9.44140625" style="7" bestFit="1" customWidth="1"/>
    <col min="3083" max="3083" width="11" style="7" bestFit="1" customWidth="1"/>
    <col min="3084" max="3087" width="9.44140625" style="7" bestFit="1" customWidth="1"/>
    <col min="3088" max="3088" width="10.44140625" style="7" bestFit="1" customWidth="1"/>
    <col min="3089" max="3091" width="9.44140625" style="7" bestFit="1" customWidth="1"/>
    <col min="3092" max="3092" width="9.6640625" style="7" bestFit="1" customWidth="1"/>
    <col min="3093" max="3328" width="11.44140625" style="7"/>
    <col min="3329" max="3329" width="38.6640625" style="7" customWidth="1"/>
    <col min="3330" max="3334" width="19.44140625" style="7" customWidth="1"/>
    <col min="3335" max="3335" width="17.44140625" style="7" customWidth="1"/>
    <col min="3336" max="3336" width="12.109375" style="7" bestFit="1" customWidth="1"/>
    <col min="3337" max="3337" width="10.44140625" style="7" bestFit="1" customWidth="1"/>
    <col min="3338" max="3338" width="9.44140625" style="7" bestFit="1" customWidth="1"/>
    <col min="3339" max="3339" width="11" style="7" bestFit="1" customWidth="1"/>
    <col min="3340" max="3343" width="9.44140625" style="7" bestFit="1" customWidth="1"/>
    <col min="3344" max="3344" width="10.44140625" style="7" bestFit="1" customWidth="1"/>
    <col min="3345" max="3347" width="9.44140625" style="7" bestFit="1" customWidth="1"/>
    <col min="3348" max="3348" width="9.6640625" style="7" bestFit="1" customWidth="1"/>
    <col min="3349" max="3584" width="11.44140625" style="7"/>
    <col min="3585" max="3585" width="38.6640625" style="7" customWidth="1"/>
    <col min="3586" max="3590" width="19.44140625" style="7" customWidth="1"/>
    <col min="3591" max="3591" width="17.44140625" style="7" customWidth="1"/>
    <col min="3592" max="3592" width="12.109375" style="7" bestFit="1" customWidth="1"/>
    <col min="3593" max="3593" width="10.44140625" style="7" bestFit="1" customWidth="1"/>
    <col min="3594" max="3594" width="9.44140625" style="7" bestFit="1" customWidth="1"/>
    <col min="3595" max="3595" width="11" style="7" bestFit="1" customWidth="1"/>
    <col min="3596" max="3599" width="9.44140625" style="7" bestFit="1" customWidth="1"/>
    <col min="3600" max="3600" width="10.44140625" style="7" bestFit="1" customWidth="1"/>
    <col min="3601" max="3603" width="9.44140625" style="7" bestFit="1" customWidth="1"/>
    <col min="3604" max="3604" width="9.6640625" style="7" bestFit="1" customWidth="1"/>
    <col min="3605" max="3840" width="11.44140625" style="7"/>
    <col min="3841" max="3841" width="38.6640625" style="7" customWidth="1"/>
    <col min="3842" max="3846" width="19.44140625" style="7" customWidth="1"/>
    <col min="3847" max="3847" width="17.44140625" style="7" customWidth="1"/>
    <col min="3848" max="3848" width="12.109375" style="7" bestFit="1" customWidth="1"/>
    <col min="3849" max="3849" width="10.44140625" style="7" bestFit="1" customWidth="1"/>
    <col min="3850" max="3850" width="9.44140625" style="7" bestFit="1" customWidth="1"/>
    <col min="3851" max="3851" width="11" style="7" bestFit="1" customWidth="1"/>
    <col min="3852" max="3855" width="9.44140625" style="7" bestFit="1" customWidth="1"/>
    <col min="3856" max="3856" width="10.44140625" style="7" bestFit="1" customWidth="1"/>
    <col min="3857" max="3859" width="9.44140625" style="7" bestFit="1" customWidth="1"/>
    <col min="3860" max="3860" width="9.6640625" style="7" bestFit="1" customWidth="1"/>
    <col min="3861" max="4096" width="11.44140625" style="7"/>
    <col min="4097" max="4097" width="38.6640625" style="7" customWidth="1"/>
    <col min="4098" max="4102" width="19.44140625" style="7" customWidth="1"/>
    <col min="4103" max="4103" width="17.44140625" style="7" customWidth="1"/>
    <col min="4104" max="4104" width="12.109375" style="7" bestFit="1" customWidth="1"/>
    <col min="4105" max="4105" width="10.44140625" style="7" bestFit="1" customWidth="1"/>
    <col min="4106" max="4106" width="9.44140625" style="7" bestFit="1" customWidth="1"/>
    <col min="4107" max="4107" width="11" style="7" bestFit="1" customWidth="1"/>
    <col min="4108" max="4111" width="9.44140625" style="7" bestFit="1" customWidth="1"/>
    <col min="4112" max="4112" width="10.44140625" style="7" bestFit="1" customWidth="1"/>
    <col min="4113" max="4115" width="9.44140625" style="7" bestFit="1" customWidth="1"/>
    <col min="4116" max="4116" width="9.6640625" style="7" bestFit="1" customWidth="1"/>
    <col min="4117" max="4352" width="11.44140625" style="7"/>
    <col min="4353" max="4353" width="38.6640625" style="7" customWidth="1"/>
    <col min="4354" max="4358" width="19.44140625" style="7" customWidth="1"/>
    <col min="4359" max="4359" width="17.44140625" style="7" customWidth="1"/>
    <col min="4360" max="4360" width="12.109375" style="7" bestFit="1" customWidth="1"/>
    <col min="4361" max="4361" width="10.44140625" style="7" bestFit="1" customWidth="1"/>
    <col min="4362" max="4362" width="9.44140625" style="7" bestFit="1" customWidth="1"/>
    <col min="4363" max="4363" width="11" style="7" bestFit="1" customWidth="1"/>
    <col min="4364" max="4367" width="9.44140625" style="7" bestFit="1" customWidth="1"/>
    <col min="4368" max="4368" width="10.44140625" style="7" bestFit="1" customWidth="1"/>
    <col min="4369" max="4371" width="9.44140625" style="7" bestFit="1" customWidth="1"/>
    <col min="4372" max="4372" width="9.6640625" style="7" bestFit="1" customWidth="1"/>
    <col min="4373" max="4608" width="11.44140625" style="7"/>
    <col min="4609" max="4609" width="38.6640625" style="7" customWidth="1"/>
    <col min="4610" max="4614" width="19.44140625" style="7" customWidth="1"/>
    <col min="4615" max="4615" width="17.44140625" style="7" customWidth="1"/>
    <col min="4616" max="4616" width="12.109375" style="7" bestFit="1" customWidth="1"/>
    <col min="4617" max="4617" width="10.44140625" style="7" bestFit="1" customWidth="1"/>
    <col min="4618" max="4618" width="9.44140625" style="7" bestFit="1" customWidth="1"/>
    <col min="4619" max="4619" width="11" style="7" bestFit="1" customWidth="1"/>
    <col min="4620" max="4623" width="9.44140625" style="7" bestFit="1" customWidth="1"/>
    <col min="4624" max="4624" width="10.44140625" style="7" bestFit="1" customWidth="1"/>
    <col min="4625" max="4627" width="9.44140625" style="7" bestFit="1" customWidth="1"/>
    <col min="4628" max="4628" width="9.6640625" style="7" bestFit="1" customWidth="1"/>
    <col min="4629" max="4864" width="11.44140625" style="7"/>
    <col min="4865" max="4865" width="38.6640625" style="7" customWidth="1"/>
    <col min="4866" max="4870" width="19.44140625" style="7" customWidth="1"/>
    <col min="4871" max="4871" width="17.44140625" style="7" customWidth="1"/>
    <col min="4872" max="4872" width="12.109375" style="7" bestFit="1" customWidth="1"/>
    <col min="4873" max="4873" width="10.44140625" style="7" bestFit="1" customWidth="1"/>
    <col min="4874" max="4874" width="9.44140625" style="7" bestFit="1" customWidth="1"/>
    <col min="4875" max="4875" width="11" style="7" bestFit="1" customWidth="1"/>
    <col min="4876" max="4879" width="9.44140625" style="7" bestFit="1" customWidth="1"/>
    <col min="4880" max="4880" width="10.44140625" style="7" bestFit="1" customWidth="1"/>
    <col min="4881" max="4883" width="9.44140625" style="7" bestFit="1" customWidth="1"/>
    <col min="4884" max="4884" width="9.6640625" style="7" bestFit="1" customWidth="1"/>
    <col min="4885" max="5120" width="11.44140625" style="7"/>
    <col min="5121" max="5121" width="38.6640625" style="7" customWidth="1"/>
    <col min="5122" max="5126" width="19.44140625" style="7" customWidth="1"/>
    <col min="5127" max="5127" width="17.44140625" style="7" customWidth="1"/>
    <col min="5128" max="5128" width="12.109375" style="7" bestFit="1" customWidth="1"/>
    <col min="5129" max="5129" width="10.44140625" style="7" bestFit="1" customWidth="1"/>
    <col min="5130" max="5130" width="9.44140625" style="7" bestFit="1" customWidth="1"/>
    <col min="5131" max="5131" width="11" style="7" bestFit="1" customWidth="1"/>
    <col min="5132" max="5135" width="9.44140625" style="7" bestFit="1" customWidth="1"/>
    <col min="5136" max="5136" width="10.44140625" style="7" bestFit="1" customWidth="1"/>
    <col min="5137" max="5139" width="9.44140625" style="7" bestFit="1" customWidth="1"/>
    <col min="5140" max="5140" width="9.6640625" style="7" bestFit="1" customWidth="1"/>
    <col min="5141" max="5376" width="11.44140625" style="7"/>
    <col min="5377" max="5377" width="38.6640625" style="7" customWidth="1"/>
    <col min="5378" max="5382" width="19.44140625" style="7" customWidth="1"/>
    <col min="5383" max="5383" width="17.44140625" style="7" customWidth="1"/>
    <col min="5384" max="5384" width="12.109375" style="7" bestFit="1" customWidth="1"/>
    <col min="5385" max="5385" width="10.44140625" style="7" bestFit="1" customWidth="1"/>
    <col min="5386" max="5386" width="9.44140625" style="7" bestFit="1" customWidth="1"/>
    <col min="5387" max="5387" width="11" style="7" bestFit="1" customWidth="1"/>
    <col min="5388" max="5391" width="9.44140625" style="7" bestFit="1" customWidth="1"/>
    <col min="5392" max="5392" width="10.44140625" style="7" bestFit="1" customWidth="1"/>
    <col min="5393" max="5395" width="9.44140625" style="7" bestFit="1" customWidth="1"/>
    <col min="5396" max="5396" width="9.6640625" style="7" bestFit="1" customWidth="1"/>
    <col min="5397" max="5632" width="11.44140625" style="7"/>
    <col min="5633" max="5633" width="38.6640625" style="7" customWidth="1"/>
    <col min="5634" max="5638" width="19.44140625" style="7" customWidth="1"/>
    <col min="5639" max="5639" width="17.44140625" style="7" customWidth="1"/>
    <col min="5640" max="5640" width="12.109375" style="7" bestFit="1" customWidth="1"/>
    <col min="5641" max="5641" width="10.44140625" style="7" bestFit="1" customWidth="1"/>
    <col min="5642" max="5642" width="9.44140625" style="7" bestFit="1" customWidth="1"/>
    <col min="5643" max="5643" width="11" style="7" bestFit="1" customWidth="1"/>
    <col min="5644" max="5647" width="9.44140625" style="7" bestFit="1" customWidth="1"/>
    <col min="5648" max="5648" width="10.44140625" style="7" bestFit="1" customWidth="1"/>
    <col min="5649" max="5651" width="9.44140625" style="7" bestFit="1" customWidth="1"/>
    <col min="5652" max="5652" width="9.6640625" style="7" bestFit="1" customWidth="1"/>
    <col min="5653" max="5888" width="11.44140625" style="7"/>
    <col min="5889" max="5889" width="38.6640625" style="7" customWidth="1"/>
    <col min="5890" max="5894" width="19.44140625" style="7" customWidth="1"/>
    <col min="5895" max="5895" width="17.44140625" style="7" customWidth="1"/>
    <col min="5896" max="5896" width="12.109375" style="7" bestFit="1" customWidth="1"/>
    <col min="5897" max="5897" width="10.44140625" style="7" bestFit="1" customWidth="1"/>
    <col min="5898" max="5898" width="9.44140625" style="7" bestFit="1" customWidth="1"/>
    <col min="5899" max="5899" width="11" style="7" bestFit="1" customWidth="1"/>
    <col min="5900" max="5903" width="9.44140625" style="7" bestFit="1" customWidth="1"/>
    <col min="5904" max="5904" width="10.44140625" style="7" bestFit="1" customWidth="1"/>
    <col min="5905" max="5907" width="9.44140625" style="7" bestFit="1" customWidth="1"/>
    <col min="5908" max="5908" width="9.6640625" style="7" bestFit="1" customWidth="1"/>
    <col min="5909" max="6144" width="11.44140625" style="7"/>
    <col min="6145" max="6145" width="38.6640625" style="7" customWidth="1"/>
    <col min="6146" max="6150" width="19.44140625" style="7" customWidth="1"/>
    <col min="6151" max="6151" width="17.44140625" style="7" customWidth="1"/>
    <col min="6152" max="6152" width="12.109375" style="7" bestFit="1" customWidth="1"/>
    <col min="6153" max="6153" width="10.44140625" style="7" bestFit="1" customWidth="1"/>
    <col min="6154" max="6154" width="9.44140625" style="7" bestFit="1" customWidth="1"/>
    <col min="6155" max="6155" width="11" style="7" bestFit="1" customWidth="1"/>
    <col min="6156" max="6159" width="9.44140625" style="7" bestFit="1" customWidth="1"/>
    <col min="6160" max="6160" width="10.44140625" style="7" bestFit="1" customWidth="1"/>
    <col min="6161" max="6163" width="9.44140625" style="7" bestFit="1" customWidth="1"/>
    <col min="6164" max="6164" width="9.6640625" style="7" bestFit="1" customWidth="1"/>
    <col min="6165" max="6400" width="11.44140625" style="7"/>
    <col min="6401" max="6401" width="38.6640625" style="7" customWidth="1"/>
    <col min="6402" max="6406" width="19.44140625" style="7" customWidth="1"/>
    <col min="6407" max="6407" width="17.44140625" style="7" customWidth="1"/>
    <col min="6408" max="6408" width="12.109375" style="7" bestFit="1" customWidth="1"/>
    <col min="6409" max="6409" width="10.44140625" style="7" bestFit="1" customWidth="1"/>
    <col min="6410" max="6410" width="9.44140625" style="7" bestFit="1" customWidth="1"/>
    <col min="6411" max="6411" width="11" style="7" bestFit="1" customWidth="1"/>
    <col min="6412" max="6415" width="9.44140625" style="7" bestFit="1" customWidth="1"/>
    <col min="6416" max="6416" width="10.44140625" style="7" bestFit="1" customWidth="1"/>
    <col min="6417" max="6419" width="9.44140625" style="7" bestFit="1" customWidth="1"/>
    <col min="6420" max="6420" width="9.6640625" style="7" bestFit="1" customWidth="1"/>
    <col min="6421" max="6656" width="11.44140625" style="7"/>
    <col min="6657" max="6657" width="38.6640625" style="7" customWidth="1"/>
    <col min="6658" max="6662" width="19.44140625" style="7" customWidth="1"/>
    <col min="6663" max="6663" width="17.44140625" style="7" customWidth="1"/>
    <col min="6664" max="6664" width="12.109375" style="7" bestFit="1" customWidth="1"/>
    <col min="6665" max="6665" width="10.44140625" style="7" bestFit="1" customWidth="1"/>
    <col min="6666" max="6666" width="9.44140625" style="7" bestFit="1" customWidth="1"/>
    <col min="6667" max="6667" width="11" style="7" bestFit="1" customWidth="1"/>
    <col min="6668" max="6671" width="9.44140625" style="7" bestFit="1" customWidth="1"/>
    <col min="6672" max="6672" width="10.44140625" style="7" bestFit="1" customWidth="1"/>
    <col min="6673" max="6675" width="9.44140625" style="7" bestFit="1" customWidth="1"/>
    <col min="6676" max="6676" width="9.6640625" style="7" bestFit="1" customWidth="1"/>
    <col min="6677" max="6912" width="11.44140625" style="7"/>
    <col min="6913" max="6913" width="38.6640625" style="7" customWidth="1"/>
    <col min="6914" max="6918" width="19.44140625" style="7" customWidth="1"/>
    <col min="6919" max="6919" width="17.44140625" style="7" customWidth="1"/>
    <col min="6920" max="6920" width="12.109375" style="7" bestFit="1" customWidth="1"/>
    <col min="6921" max="6921" width="10.44140625" style="7" bestFit="1" customWidth="1"/>
    <col min="6922" max="6922" width="9.44140625" style="7" bestFit="1" customWidth="1"/>
    <col min="6923" max="6923" width="11" style="7" bestFit="1" customWidth="1"/>
    <col min="6924" max="6927" width="9.44140625" style="7" bestFit="1" customWidth="1"/>
    <col min="6928" max="6928" width="10.44140625" style="7" bestFit="1" customWidth="1"/>
    <col min="6929" max="6931" width="9.44140625" style="7" bestFit="1" customWidth="1"/>
    <col min="6932" max="6932" width="9.6640625" style="7" bestFit="1" customWidth="1"/>
    <col min="6933" max="7168" width="11.44140625" style="7"/>
    <col min="7169" max="7169" width="38.6640625" style="7" customWidth="1"/>
    <col min="7170" max="7174" width="19.44140625" style="7" customWidth="1"/>
    <col min="7175" max="7175" width="17.44140625" style="7" customWidth="1"/>
    <col min="7176" max="7176" width="12.109375" style="7" bestFit="1" customWidth="1"/>
    <col min="7177" max="7177" width="10.44140625" style="7" bestFit="1" customWidth="1"/>
    <col min="7178" max="7178" width="9.44140625" style="7" bestFit="1" customWidth="1"/>
    <col min="7179" max="7179" width="11" style="7" bestFit="1" customWidth="1"/>
    <col min="7180" max="7183" width="9.44140625" style="7" bestFit="1" customWidth="1"/>
    <col min="7184" max="7184" width="10.44140625" style="7" bestFit="1" customWidth="1"/>
    <col min="7185" max="7187" width="9.44140625" style="7" bestFit="1" customWidth="1"/>
    <col min="7188" max="7188" width="9.6640625" style="7" bestFit="1" customWidth="1"/>
    <col min="7189" max="7424" width="11.44140625" style="7"/>
    <col min="7425" max="7425" width="38.6640625" style="7" customWidth="1"/>
    <col min="7426" max="7430" width="19.44140625" style="7" customWidth="1"/>
    <col min="7431" max="7431" width="17.44140625" style="7" customWidth="1"/>
    <col min="7432" max="7432" width="12.109375" style="7" bestFit="1" customWidth="1"/>
    <col min="7433" max="7433" width="10.44140625" style="7" bestFit="1" customWidth="1"/>
    <col min="7434" max="7434" width="9.44140625" style="7" bestFit="1" customWidth="1"/>
    <col min="7435" max="7435" width="11" style="7" bestFit="1" customWidth="1"/>
    <col min="7436" max="7439" width="9.44140625" style="7" bestFit="1" customWidth="1"/>
    <col min="7440" max="7440" width="10.44140625" style="7" bestFit="1" customWidth="1"/>
    <col min="7441" max="7443" width="9.44140625" style="7" bestFit="1" customWidth="1"/>
    <col min="7444" max="7444" width="9.6640625" style="7" bestFit="1" customWidth="1"/>
    <col min="7445" max="7680" width="11.44140625" style="7"/>
    <col min="7681" max="7681" width="38.6640625" style="7" customWidth="1"/>
    <col min="7682" max="7686" width="19.44140625" style="7" customWidth="1"/>
    <col min="7687" max="7687" width="17.44140625" style="7" customWidth="1"/>
    <col min="7688" max="7688" width="12.109375" style="7" bestFit="1" customWidth="1"/>
    <col min="7689" max="7689" width="10.44140625" style="7" bestFit="1" customWidth="1"/>
    <col min="7690" max="7690" width="9.44140625" style="7" bestFit="1" customWidth="1"/>
    <col min="7691" max="7691" width="11" style="7" bestFit="1" customWidth="1"/>
    <col min="7692" max="7695" width="9.44140625" style="7" bestFit="1" customWidth="1"/>
    <col min="7696" max="7696" width="10.44140625" style="7" bestFit="1" customWidth="1"/>
    <col min="7697" max="7699" width="9.44140625" style="7" bestFit="1" customWidth="1"/>
    <col min="7700" max="7700" width="9.6640625" style="7" bestFit="1" customWidth="1"/>
    <col min="7701" max="7936" width="11.44140625" style="7"/>
    <col min="7937" max="7937" width="38.6640625" style="7" customWidth="1"/>
    <col min="7938" max="7942" width="19.44140625" style="7" customWidth="1"/>
    <col min="7943" max="7943" width="17.44140625" style="7" customWidth="1"/>
    <col min="7944" max="7944" width="12.109375" style="7" bestFit="1" customWidth="1"/>
    <col min="7945" max="7945" width="10.44140625" style="7" bestFit="1" customWidth="1"/>
    <col min="7946" max="7946" width="9.44140625" style="7" bestFit="1" customWidth="1"/>
    <col min="7947" max="7947" width="11" style="7" bestFit="1" customWidth="1"/>
    <col min="7948" max="7951" width="9.44140625" style="7" bestFit="1" customWidth="1"/>
    <col min="7952" max="7952" width="10.44140625" style="7" bestFit="1" customWidth="1"/>
    <col min="7953" max="7955" width="9.44140625" style="7" bestFit="1" customWidth="1"/>
    <col min="7956" max="7956" width="9.6640625" style="7" bestFit="1" customWidth="1"/>
    <col min="7957" max="8192" width="11.44140625" style="7"/>
    <col min="8193" max="8193" width="38.6640625" style="7" customWidth="1"/>
    <col min="8194" max="8198" width="19.44140625" style="7" customWidth="1"/>
    <col min="8199" max="8199" width="17.44140625" style="7" customWidth="1"/>
    <col min="8200" max="8200" width="12.109375" style="7" bestFit="1" customWidth="1"/>
    <col min="8201" max="8201" width="10.44140625" style="7" bestFit="1" customWidth="1"/>
    <col min="8202" max="8202" width="9.44140625" style="7" bestFit="1" customWidth="1"/>
    <col min="8203" max="8203" width="11" style="7" bestFit="1" customWidth="1"/>
    <col min="8204" max="8207" width="9.44140625" style="7" bestFit="1" customWidth="1"/>
    <col min="8208" max="8208" width="10.44140625" style="7" bestFit="1" customWidth="1"/>
    <col min="8209" max="8211" width="9.44140625" style="7" bestFit="1" customWidth="1"/>
    <col min="8212" max="8212" width="9.6640625" style="7" bestFit="1" customWidth="1"/>
    <col min="8213" max="8448" width="11.44140625" style="7"/>
    <col min="8449" max="8449" width="38.6640625" style="7" customWidth="1"/>
    <col min="8450" max="8454" width="19.44140625" style="7" customWidth="1"/>
    <col min="8455" max="8455" width="17.44140625" style="7" customWidth="1"/>
    <col min="8456" max="8456" width="12.109375" style="7" bestFit="1" customWidth="1"/>
    <col min="8457" max="8457" width="10.44140625" style="7" bestFit="1" customWidth="1"/>
    <col min="8458" max="8458" width="9.44140625" style="7" bestFit="1" customWidth="1"/>
    <col min="8459" max="8459" width="11" style="7" bestFit="1" customWidth="1"/>
    <col min="8460" max="8463" width="9.44140625" style="7" bestFit="1" customWidth="1"/>
    <col min="8464" max="8464" width="10.44140625" style="7" bestFit="1" customWidth="1"/>
    <col min="8465" max="8467" width="9.44140625" style="7" bestFit="1" customWidth="1"/>
    <col min="8468" max="8468" width="9.6640625" style="7" bestFit="1" customWidth="1"/>
    <col min="8469" max="8704" width="11.44140625" style="7"/>
    <col min="8705" max="8705" width="38.6640625" style="7" customWidth="1"/>
    <col min="8706" max="8710" width="19.44140625" style="7" customWidth="1"/>
    <col min="8711" max="8711" width="17.44140625" style="7" customWidth="1"/>
    <col min="8712" max="8712" width="12.109375" style="7" bestFit="1" customWidth="1"/>
    <col min="8713" max="8713" width="10.44140625" style="7" bestFit="1" customWidth="1"/>
    <col min="8714" max="8714" width="9.44140625" style="7" bestFit="1" customWidth="1"/>
    <col min="8715" max="8715" width="11" style="7" bestFit="1" customWidth="1"/>
    <col min="8716" max="8719" width="9.44140625" style="7" bestFit="1" customWidth="1"/>
    <col min="8720" max="8720" width="10.44140625" style="7" bestFit="1" customWidth="1"/>
    <col min="8721" max="8723" width="9.44140625" style="7" bestFit="1" customWidth="1"/>
    <col min="8724" max="8724" width="9.6640625" style="7" bestFit="1" customWidth="1"/>
    <col min="8725" max="8960" width="11.44140625" style="7"/>
    <col min="8961" max="8961" width="38.6640625" style="7" customWidth="1"/>
    <col min="8962" max="8966" width="19.44140625" style="7" customWidth="1"/>
    <col min="8967" max="8967" width="17.44140625" style="7" customWidth="1"/>
    <col min="8968" max="8968" width="12.109375" style="7" bestFit="1" customWidth="1"/>
    <col min="8969" max="8969" width="10.44140625" style="7" bestFit="1" customWidth="1"/>
    <col min="8970" max="8970" width="9.44140625" style="7" bestFit="1" customWidth="1"/>
    <col min="8971" max="8971" width="11" style="7" bestFit="1" customWidth="1"/>
    <col min="8972" max="8975" width="9.44140625" style="7" bestFit="1" customWidth="1"/>
    <col min="8976" max="8976" width="10.44140625" style="7" bestFit="1" customWidth="1"/>
    <col min="8977" max="8979" width="9.44140625" style="7" bestFit="1" customWidth="1"/>
    <col min="8980" max="8980" width="9.6640625" style="7" bestFit="1" customWidth="1"/>
    <col min="8981" max="9216" width="11.44140625" style="7"/>
    <col min="9217" max="9217" width="38.6640625" style="7" customWidth="1"/>
    <col min="9218" max="9222" width="19.44140625" style="7" customWidth="1"/>
    <col min="9223" max="9223" width="17.44140625" style="7" customWidth="1"/>
    <col min="9224" max="9224" width="12.109375" style="7" bestFit="1" customWidth="1"/>
    <col min="9225" max="9225" width="10.44140625" style="7" bestFit="1" customWidth="1"/>
    <col min="9226" max="9226" width="9.44140625" style="7" bestFit="1" customWidth="1"/>
    <col min="9227" max="9227" width="11" style="7" bestFit="1" customWidth="1"/>
    <col min="9228" max="9231" width="9.44140625" style="7" bestFit="1" customWidth="1"/>
    <col min="9232" max="9232" width="10.44140625" style="7" bestFit="1" customWidth="1"/>
    <col min="9233" max="9235" width="9.44140625" style="7" bestFit="1" customWidth="1"/>
    <col min="9236" max="9236" width="9.6640625" style="7" bestFit="1" customWidth="1"/>
    <col min="9237" max="9472" width="11.44140625" style="7"/>
    <col min="9473" max="9473" width="38.6640625" style="7" customWidth="1"/>
    <col min="9474" max="9478" width="19.44140625" style="7" customWidth="1"/>
    <col min="9479" max="9479" width="17.44140625" style="7" customWidth="1"/>
    <col min="9480" max="9480" width="12.109375" style="7" bestFit="1" customWidth="1"/>
    <col min="9481" max="9481" width="10.44140625" style="7" bestFit="1" customWidth="1"/>
    <col min="9482" max="9482" width="9.44140625" style="7" bestFit="1" customWidth="1"/>
    <col min="9483" max="9483" width="11" style="7" bestFit="1" customWidth="1"/>
    <col min="9484" max="9487" width="9.44140625" style="7" bestFit="1" customWidth="1"/>
    <col min="9488" max="9488" width="10.44140625" style="7" bestFit="1" customWidth="1"/>
    <col min="9489" max="9491" width="9.44140625" style="7" bestFit="1" customWidth="1"/>
    <col min="9492" max="9492" width="9.6640625" style="7" bestFit="1" customWidth="1"/>
    <col min="9493" max="9728" width="11.44140625" style="7"/>
    <col min="9729" max="9729" width="38.6640625" style="7" customWidth="1"/>
    <col min="9730" max="9734" width="19.44140625" style="7" customWidth="1"/>
    <col min="9735" max="9735" width="17.44140625" style="7" customWidth="1"/>
    <col min="9736" max="9736" width="12.109375" style="7" bestFit="1" customWidth="1"/>
    <col min="9737" max="9737" width="10.44140625" style="7" bestFit="1" customWidth="1"/>
    <col min="9738" max="9738" width="9.44140625" style="7" bestFit="1" customWidth="1"/>
    <col min="9739" max="9739" width="11" style="7" bestFit="1" customWidth="1"/>
    <col min="9740" max="9743" width="9.44140625" style="7" bestFit="1" customWidth="1"/>
    <col min="9744" max="9744" width="10.44140625" style="7" bestFit="1" customWidth="1"/>
    <col min="9745" max="9747" width="9.44140625" style="7" bestFit="1" customWidth="1"/>
    <col min="9748" max="9748" width="9.6640625" style="7" bestFit="1" customWidth="1"/>
    <col min="9749" max="9984" width="11.44140625" style="7"/>
    <col min="9985" max="9985" width="38.6640625" style="7" customWidth="1"/>
    <col min="9986" max="9990" width="19.44140625" style="7" customWidth="1"/>
    <col min="9991" max="9991" width="17.44140625" style="7" customWidth="1"/>
    <col min="9992" max="9992" width="12.109375" style="7" bestFit="1" customWidth="1"/>
    <col min="9993" max="9993" width="10.44140625" style="7" bestFit="1" customWidth="1"/>
    <col min="9994" max="9994" width="9.44140625" style="7" bestFit="1" customWidth="1"/>
    <col min="9995" max="9995" width="11" style="7" bestFit="1" customWidth="1"/>
    <col min="9996" max="9999" width="9.44140625" style="7" bestFit="1" customWidth="1"/>
    <col min="10000" max="10000" width="10.44140625" style="7" bestFit="1" customWidth="1"/>
    <col min="10001" max="10003" width="9.44140625" style="7" bestFit="1" customWidth="1"/>
    <col min="10004" max="10004" width="9.6640625" style="7" bestFit="1" customWidth="1"/>
    <col min="10005" max="10240" width="11.44140625" style="7"/>
    <col min="10241" max="10241" width="38.6640625" style="7" customWidth="1"/>
    <col min="10242" max="10246" width="19.44140625" style="7" customWidth="1"/>
    <col min="10247" max="10247" width="17.44140625" style="7" customWidth="1"/>
    <col min="10248" max="10248" width="12.109375" style="7" bestFit="1" customWidth="1"/>
    <col min="10249" max="10249" width="10.44140625" style="7" bestFit="1" customWidth="1"/>
    <col min="10250" max="10250" width="9.44140625" style="7" bestFit="1" customWidth="1"/>
    <col min="10251" max="10251" width="11" style="7" bestFit="1" customWidth="1"/>
    <col min="10252" max="10255" width="9.44140625" style="7" bestFit="1" customWidth="1"/>
    <col min="10256" max="10256" width="10.44140625" style="7" bestFit="1" customWidth="1"/>
    <col min="10257" max="10259" width="9.44140625" style="7" bestFit="1" customWidth="1"/>
    <col min="10260" max="10260" width="9.6640625" style="7" bestFit="1" customWidth="1"/>
    <col min="10261" max="10496" width="11.44140625" style="7"/>
    <col min="10497" max="10497" width="38.6640625" style="7" customWidth="1"/>
    <col min="10498" max="10502" width="19.44140625" style="7" customWidth="1"/>
    <col min="10503" max="10503" width="17.44140625" style="7" customWidth="1"/>
    <col min="10504" max="10504" width="12.109375" style="7" bestFit="1" customWidth="1"/>
    <col min="10505" max="10505" width="10.44140625" style="7" bestFit="1" customWidth="1"/>
    <col min="10506" max="10506" width="9.44140625" style="7" bestFit="1" customWidth="1"/>
    <col min="10507" max="10507" width="11" style="7" bestFit="1" customWidth="1"/>
    <col min="10508" max="10511" width="9.44140625" style="7" bestFit="1" customWidth="1"/>
    <col min="10512" max="10512" width="10.44140625" style="7" bestFit="1" customWidth="1"/>
    <col min="10513" max="10515" width="9.44140625" style="7" bestFit="1" customWidth="1"/>
    <col min="10516" max="10516" width="9.6640625" style="7" bestFit="1" customWidth="1"/>
    <col min="10517" max="10752" width="11.44140625" style="7"/>
    <col min="10753" max="10753" width="38.6640625" style="7" customWidth="1"/>
    <col min="10754" max="10758" width="19.44140625" style="7" customWidth="1"/>
    <col min="10759" max="10759" width="17.44140625" style="7" customWidth="1"/>
    <col min="10760" max="10760" width="12.109375" style="7" bestFit="1" customWidth="1"/>
    <col min="10761" max="10761" width="10.44140625" style="7" bestFit="1" customWidth="1"/>
    <col min="10762" max="10762" width="9.44140625" style="7" bestFit="1" customWidth="1"/>
    <col min="10763" max="10763" width="11" style="7" bestFit="1" customWidth="1"/>
    <col min="10764" max="10767" width="9.44140625" style="7" bestFit="1" customWidth="1"/>
    <col min="10768" max="10768" width="10.44140625" style="7" bestFit="1" customWidth="1"/>
    <col min="10769" max="10771" width="9.44140625" style="7" bestFit="1" customWidth="1"/>
    <col min="10772" max="10772" width="9.6640625" style="7" bestFit="1" customWidth="1"/>
    <col min="10773" max="11008" width="11.44140625" style="7"/>
    <col min="11009" max="11009" width="38.6640625" style="7" customWidth="1"/>
    <col min="11010" max="11014" width="19.44140625" style="7" customWidth="1"/>
    <col min="11015" max="11015" width="17.44140625" style="7" customWidth="1"/>
    <col min="11016" max="11016" width="12.109375" style="7" bestFit="1" customWidth="1"/>
    <col min="11017" max="11017" width="10.44140625" style="7" bestFit="1" customWidth="1"/>
    <col min="11018" max="11018" width="9.44140625" style="7" bestFit="1" customWidth="1"/>
    <col min="11019" max="11019" width="11" style="7" bestFit="1" customWidth="1"/>
    <col min="11020" max="11023" width="9.44140625" style="7" bestFit="1" customWidth="1"/>
    <col min="11024" max="11024" width="10.44140625" style="7" bestFit="1" customWidth="1"/>
    <col min="11025" max="11027" width="9.44140625" style="7" bestFit="1" customWidth="1"/>
    <col min="11028" max="11028" width="9.6640625" style="7" bestFit="1" customWidth="1"/>
    <col min="11029" max="11264" width="11.44140625" style="7"/>
    <col min="11265" max="11265" width="38.6640625" style="7" customWidth="1"/>
    <col min="11266" max="11270" width="19.44140625" style="7" customWidth="1"/>
    <col min="11271" max="11271" width="17.44140625" style="7" customWidth="1"/>
    <col min="11272" max="11272" width="12.109375" style="7" bestFit="1" customWidth="1"/>
    <col min="11273" max="11273" width="10.44140625" style="7" bestFit="1" customWidth="1"/>
    <col min="11274" max="11274" width="9.44140625" style="7" bestFit="1" customWidth="1"/>
    <col min="11275" max="11275" width="11" style="7" bestFit="1" customWidth="1"/>
    <col min="11276" max="11279" width="9.44140625" style="7" bestFit="1" customWidth="1"/>
    <col min="11280" max="11280" width="10.44140625" style="7" bestFit="1" customWidth="1"/>
    <col min="11281" max="11283" width="9.44140625" style="7" bestFit="1" customWidth="1"/>
    <col min="11284" max="11284" width="9.6640625" style="7" bestFit="1" customWidth="1"/>
    <col min="11285" max="11520" width="11.44140625" style="7"/>
    <col min="11521" max="11521" width="38.6640625" style="7" customWidth="1"/>
    <col min="11522" max="11526" width="19.44140625" style="7" customWidth="1"/>
    <col min="11527" max="11527" width="17.44140625" style="7" customWidth="1"/>
    <col min="11528" max="11528" width="12.109375" style="7" bestFit="1" customWidth="1"/>
    <col min="11529" max="11529" width="10.44140625" style="7" bestFit="1" customWidth="1"/>
    <col min="11530" max="11530" width="9.44140625" style="7" bestFit="1" customWidth="1"/>
    <col min="11531" max="11531" width="11" style="7" bestFit="1" customWidth="1"/>
    <col min="11532" max="11535" width="9.44140625" style="7" bestFit="1" customWidth="1"/>
    <col min="11536" max="11536" width="10.44140625" style="7" bestFit="1" customWidth="1"/>
    <col min="11537" max="11539" width="9.44140625" style="7" bestFit="1" customWidth="1"/>
    <col min="11540" max="11540" width="9.6640625" style="7" bestFit="1" customWidth="1"/>
    <col min="11541" max="11776" width="11.44140625" style="7"/>
    <col min="11777" max="11777" width="38.6640625" style="7" customWidth="1"/>
    <col min="11778" max="11782" width="19.44140625" style="7" customWidth="1"/>
    <col min="11783" max="11783" width="17.44140625" style="7" customWidth="1"/>
    <col min="11784" max="11784" width="12.109375" style="7" bestFit="1" customWidth="1"/>
    <col min="11785" max="11785" width="10.44140625" style="7" bestFit="1" customWidth="1"/>
    <col min="11786" max="11786" width="9.44140625" style="7" bestFit="1" customWidth="1"/>
    <col min="11787" max="11787" width="11" style="7" bestFit="1" customWidth="1"/>
    <col min="11788" max="11791" width="9.44140625" style="7" bestFit="1" customWidth="1"/>
    <col min="11792" max="11792" width="10.44140625" style="7" bestFit="1" customWidth="1"/>
    <col min="11793" max="11795" width="9.44140625" style="7" bestFit="1" customWidth="1"/>
    <col min="11796" max="11796" width="9.6640625" style="7" bestFit="1" customWidth="1"/>
    <col min="11797" max="12032" width="11.44140625" style="7"/>
    <col min="12033" max="12033" width="38.6640625" style="7" customWidth="1"/>
    <col min="12034" max="12038" width="19.44140625" style="7" customWidth="1"/>
    <col min="12039" max="12039" width="17.44140625" style="7" customWidth="1"/>
    <col min="12040" max="12040" width="12.109375" style="7" bestFit="1" customWidth="1"/>
    <col min="12041" max="12041" width="10.44140625" style="7" bestFit="1" customWidth="1"/>
    <col min="12042" max="12042" width="9.44140625" style="7" bestFit="1" customWidth="1"/>
    <col min="12043" max="12043" width="11" style="7" bestFit="1" customWidth="1"/>
    <col min="12044" max="12047" width="9.44140625" style="7" bestFit="1" customWidth="1"/>
    <col min="12048" max="12048" width="10.44140625" style="7" bestFit="1" customWidth="1"/>
    <col min="12049" max="12051" width="9.44140625" style="7" bestFit="1" customWidth="1"/>
    <col min="12052" max="12052" width="9.6640625" style="7" bestFit="1" customWidth="1"/>
    <col min="12053" max="12288" width="11.44140625" style="7"/>
    <col min="12289" max="12289" width="38.6640625" style="7" customWidth="1"/>
    <col min="12290" max="12294" width="19.44140625" style="7" customWidth="1"/>
    <col min="12295" max="12295" width="17.44140625" style="7" customWidth="1"/>
    <col min="12296" max="12296" width="12.109375" style="7" bestFit="1" customWidth="1"/>
    <col min="12297" max="12297" width="10.44140625" style="7" bestFit="1" customWidth="1"/>
    <col min="12298" max="12298" width="9.44140625" style="7" bestFit="1" customWidth="1"/>
    <col min="12299" max="12299" width="11" style="7" bestFit="1" customWidth="1"/>
    <col min="12300" max="12303" width="9.44140625" style="7" bestFit="1" customWidth="1"/>
    <col min="12304" max="12304" width="10.44140625" style="7" bestFit="1" customWidth="1"/>
    <col min="12305" max="12307" width="9.44140625" style="7" bestFit="1" customWidth="1"/>
    <col min="12308" max="12308" width="9.6640625" style="7" bestFit="1" customWidth="1"/>
    <col min="12309" max="12544" width="11.44140625" style="7"/>
    <col min="12545" max="12545" width="38.6640625" style="7" customWidth="1"/>
    <col min="12546" max="12550" width="19.44140625" style="7" customWidth="1"/>
    <col min="12551" max="12551" width="17.44140625" style="7" customWidth="1"/>
    <col min="12552" max="12552" width="12.109375" style="7" bestFit="1" customWidth="1"/>
    <col min="12553" max="12553" width="10.44140625" style="7" bestFit="1" customWidth="1"/>
    <col min="12554" max="12554" width="9.44140625" style="7" bestFit="1" customWidth="1"/>
    <col min="12555" max="12555" width="11" style="7" bestFit="1" customWidth="1"/>
    <col min="12556" max="12559" width="9.44140625" style="7" bestFit="1" customWidth="1"/>
    <col min="12560" max="12560" width="10.44140625" style="7" bestFit="1" customWidth="1"/>
    <col min="12561" max="12563" width="9.44140625" style="7" bestFit="1" customWidth="1"/>
    <col min="12564" max="12564" width="9.6640625" style="7" bestFit="1" customWidth="1"/>
    <col min="12565" max="12800" width="11.44140625" style="7"/>
    <col min="12801" max="12801" width="38.6640625" style="7" customWidth="1"/>
    <col min="12802" max="12806" width="19.44140625" style="7" customWidth="1"/>
    <col min="12807" max="12807" width="17.44140625" style="7" customWidth="1"/>
    <col min="12808" max="12808" width="12.109375" style="7" bestFit="1" customWidth="1"/>
    <col min="12809" max="12809" width="10.44140625" style="7" bestFit="1" customWidth="1"/>
    <col min="12810" max="12810" width="9.44140625" style="7" bestFit="1" customWidth="1"/>
    <col min="12811" max="12811" width="11" style="7" bestFit="1" customWidth="1"/>
    <col min="12812" max="12815" width="9.44140625" style="7" bestFit="1" customWidth="1"/>
    <col min="12816" max="12816" width="10.44140625" style="7" bestFit="1" customWidth="1"/>
    <col min="12817" max="12819" width="9.44140625" style="7" bestFit="1" customWidth="1"/>
    <col min="12820" max="12820" width="9.6640625" style="7" bestFit="1" customWidth="1"/>
    <col min="12821" max="13056" width="11.44140625" style="7"/>
    <col min="13057" max="13057" width="38.6640625" style="7" customWidth="1"/>
    <col min="13058" max="13062" width="19.44140625" style="7" customWidth="1"/>
    <col min="13063" max="13063" width="17.44140625" style="7" customWidth="1"/>
    <col min="13064" max="13064" width="12.109375" style="7" bestFit="1" customWidth="1"/>
    <col min="13065" max="13065" width="10.44140625" style="7" bestFit="1" customWidth="1"/>
    <col min="13066" max="13066" width="9.44140625" style="7" bestFit="1" customWidth="1"/>
    <col min="13067" max="13067" width="11" style="7" bestFit="1" customWidth="1"/>
    <col min="13068" max="13071" width="9.44140625" style="7" bestFit="1" customWidth="1"/>
    <col min="13072" max="13072" width="10.44140625" style="7" bestFit="1" customWidth="1"/>
    <col min="13073" max="13075" width="9.44140625" style="7" bestFit="1" customWidth="1"/>
    <col min="13076" max="13076" width="9.6640625" style="7" bestFit="1" customWidth="1"/>
    <col min="13077" max="13312" width="11.44140625" style="7"/>
    <col min="13313" max="13313" width="38.6640625" style="7" customWidth="1"/>
    <col min="13314" max="13318" width="19.44140625" style="7" customWidth="1"/>
    <col min="13319" max="13319" width="17.44140625" style="7" customWidth="1"/>
    <col min="13320" max="13320" width="12.109375" style="7" bestFit="1" customWidth="1"/>
    <col min="13321" max="13321" width="10.44140625" style="7" bestFit="1" customWidth="1"/>
    <col min="13322" max="13322" width="9.44140625" style="7" bestFit="1" customWidth="1"/>
    <col min="13323" max="13323" width="11" style="7" bestFit="1" customWidth="1"/>
    <col min="13324" max="13327" width="9.44140625" style="7" bestFit="1" customWidth="1"/>
    <col min="13328" max="13328" width="10.44140625" style="7" bestFit="1" customWidth="1"/>
    <col min="13329" max="13331" width="9.44140625" style="7" bestFit="1" customWidth="1"/>
    <col min="13332" max="13332" width="9.6640625" style="7" bestFit="1" customWidth="1"/>
    <col min="13333" max="13568" width="11.44140625" style="7"/>
    <col min="13569" max="13569" width="38.6640625" style="7" customWidth="1"/>
    <col min="13570" max="13574" width="19.44140625" style="7" customWidth="1"/>
    <col min="13575" max="13575" width="17.44140625" style="7" customWidth="1"/>
    <col min="13576" max="13576" width="12.109375" style="7" bestFit="1" customWidth="1"/>
    <col min="13577" max="13577" width="10.44140625" style="7" bestFit="1" customWidth="1"/>
    <col min="13578" max="13578" width="9.44140625" style="7" bestFit="1" customWidth="1"/>
    <col min="13579" max="13579" width="11" style="7" bestFit="1" customWidth="1"/>
    <col min="13580" max="13583" width="9.44140625" style="7" bestFit="1" customWidth="1"/>
    <col min="13584" max="13584" width="10.44140625" style="7" bestFit="1" customWidth="1"/>
    <col min="13585" max="13587" width="9.44140625" style="7" bestFit="1" customWidth="1"/>
    <col min="13588" max="13588" width="9.6640625" style="7" bestFit="1" customWidth="1"/>
    <col min="13589" max="13824" width="11.44140625" style="7"/>
    <col min="13825" max="13825" width="38.6640625" style="7" customWidth="1"/>
    <col min="13826" max="13830" width="19.44140625" style="7" customWidth="1"/>
    <col min="13831" max="13831" width="17.44140625" style="7" customWidth="1"/>
    <col min="13832" max="13832" width="12.109375" style="7" bestFit="1" customWidth="1"/>
    <col min="13833" max="13833" width="10.44140625" style="7" bestFit="1" customWidth="1"/>
    <col min="13834" max="13834" width="9.44140625" style="7" bestFit="1" customWidth="1"/>
    <col min="13835" max="13835" width="11" style="7" bestFit="1" customWidth="1"/>
    <col min="13836" max="13839" width="9.44140625" style="7" bestFit="1" customWidth="1"/>
    <col min="13840" max="13840" width="10.44140625" style="7" bestFit="1" customWidth="1"/>
    <col min="13841" max="13843" width="9.44140625" style="7" bestFit="1" customWidth="1"/>
    <col min="13844" max="13844" width="9.6640625" style="7" bestFit="1" customWidth="1"/>
    <col min="13845" max="14080" width="11.44140625" style="7"/>
    <col min="14081" max="14081" width="38.6640625" style="7" customWidth="1"/>
    <col min="14082" max="14086" width="19.44140625" style="7" customWidth="1"/>
    <col min="14087" max="14087" width="17.44140625" style="7" customWidth="1"/>
    <col min="14088" max="14088" width="12.109375" style="7" bestFit="1" customWidth="1"/>
    <col min="14089" max="14089" width="10.44140625" style="7" bestFit="1" customWidth="1"/>
    <col min="14090" max="14090" width="9.44140625" style="7" bestFit="1" customWidth="1"/>
    <col min="14091" max="14091" width="11" style="7" bestFit="1" customWidth="1"/>
    <col min="14092" max="14095" width="9.44140625" style="7" bestFit="1" customWidth="1"/>
    <col min="14096" max="14096" width="10.44140625" style="7" bestFit="1" customWidth="1"/>
    <col min="14097" max="14099" width="9.44140625" style="7" bestFit="1" customWidth="1"/>
    <col min="14100" max="14100" width="9.6640625" style="7" bestFit="1" customWidth="1"/>
    <col min="14101" max="14336" width="11.44140625" style="7"/>
    <col min="14337" max="14337" width="38.6640625" style="7" customWidth="1"/>
    <col min="14338" max="14342" width="19.44140625" style="7" customWidth="1"/>
    <col min="14343" max="14343" width="17.44140625" style="7" customWidth="1"/>
    <col min="14344" max="14344" width="12.109375" style="7" bestFit="1" customWidth="1"/>
    <col min="14345" max="14345" width="10.44140625" style="7" bestFit="1" customWidth="1"/>
    <col min="14346" max="14346" width="9.44140625" style="7" bestFit="1" customWidth="1"/>
    <col min="14347" max="14347" width="11" style="7" bestFit="1" customWidth="1"/>
    <col min="14348" max="14351" width="9.44140625" style="7" bestFit="1" customWidth="1"/>
    <col min="14352" max="14352" width="10.44140625" style="7" bestFit="1" customWidth="1"/>
    <col min="14353" max="14355" width="9.44140625" style="7" bestFit="1" customWidth="1"/>
    <col min="14356" max="14356" width="9.6640625" style="7" bestFit="1" customWidth="1"/>
    <col min="14357" max="14592" width="11.44140625" style="7"/>
    <col min="14593" max="14593" width="38.6640625" style="7" customWidth="1"/>
    <col min="14594" max="14598" width="19.44140625" style="7" customWidth="1"/>
    <col min="14599" max="14599" width="17.44140625" style="7" customWidth="1"/>
    <col min="14600" max="14600" width="12.109375" style="7" bestFit="1" customWidth="1"/>
    <col min="14601" max="14601" width="10.44140625" style="7" bestFit="1" customWidth="1"/>
    <col min="14602" max="14602" width="9.44140625" style="7" bestFit="1" customWidth="1"/>
    <col min="14603" max="14603" width="11" style="7" bestFit="1" customWidth="1"/>
    <col min="14604" max="14607" width="9.44140625" style="7" bestFit="1" customWidth="1"/>
    <col min="14608" max="14608" width="10.44140625" style="7" bestFit="1" customWidth="1"/>
    <col min="14609" max="14611" width="9.44140625" style="7" bestFit="1" customWidth="1"/>
    <col min="14612" max="14612" width="9.6640625" style="7" bestFit="1" customWidth="1"/>
    <col min="14613" max="14848" width="11.44140625" style="7"/>
    <col min="14849" max="14849" width="38.6640625" style="7" customWidth="1"/>
    <col min="14850" max="14854" width="19.44140625" style="7" customWidth="1"/>
    <col min="14855" max="14855" width="17.44140625" style="7" customWidth="1"/>
    <col min="14856" max="14856" width="12.109375" style="7" bestFit="1" customWidth="1"/>
    <col min="14857" max="14857" width="10.44140625" style="7" bestFit="1" customWidth="1"/>
    <col min="14858" max="14858" width="9.44140625" style="7" bestFit="1" customWidth="1"/>
    <col min="14859" max="14859" width="11" style="7" bestFit="1" customWidth="1"/>
    <col min="14860" max="14863" width="9.44140625" style="7" bestFit="1" customWidth="1"/>
    <col min="14864" max="14864" width="10.44140625" style="7" bestFit="1" customWidth="1"/>
    <col min="14865" max="14867" width="9.44140625" style="7" bestFit="1" customWidth="1"/>
    <col min="14868" max="14868" width="9.6640625" style="7" bestFit="1" customWidth="1"/>
    <col min="14869" max="15104" width="11.44140625" style="7"/>
    <col min="15105" max="15105" width="38.6640625" style="7" customWidth="1"/>
    <col min="15106" max="15110" width="19.44140625" style="7" customWidth="1"/>
    <col min="15111" max="15111" width="17.44140625" style="7" customWidth="1"/>
    <col min="15112" max="15112" width="12.109375" style="7" bestFit="1" customWidth="1"/>
    <col min="15113" max="15113" width="10.44140625" style="7" bestFit="1" customWidth="1"/>
    <col min="15114" max="15114" width="9.44140625" style="7" bestFit="1" customWidth="1"/>
    <col min="15115" max="15115" width="11" style="7" bestFit="1" customWidth="1"/>
    <col min="15116" max="15119" width="9.44140625" style="7" bestFit="1" customWidth="1"/>
    <col min="15120" max="15120" width="10.44140625" style="7" bestFit="1" customWidth="1"/>
    <col min="15121" max="15123" width="9.44140625" style="7" bestFit="1" customWidth="1"/>
    <col min="15124" max="15124" width="9.6640625" style="7" bestFit="1" customWidth="1"/>
    <col min="15125" max="15360" width="11.44140625" style="7"/>
    <col min="15361" max="15361" width="38.6640625" style="7" customWidth="1"/>
    <col min="15362" max="15366" width="19.44140625" style="7" customWidth="1"/>
    <col min="15367" max="15367" width="17.44140625" style="7" customWidth="1"/>
    <col min="15368" max="15368" width="12.109375" style="7" bestFit="1" customWidth="1"/>
    <col min="15369" max="15369" width="10.44140625" style="7" bestFit="1" customWidth="1"/>
    <col min="15370" max="15370" width="9.44140625" style="7" bestFit="1" customWidth="1"/>
    <col min="15371" max="15371" width="11" style="7" bestFit="1" customWidth="1"/>
    <col min="15372" max="15375" width="9.44140625" style="7" bestFit="1" customWidth="1"/>
    <col min="15376" max="15376" width="10.44140625" style="7" bestFit="1" customWidth="1"/>
    <col min="15377" max="15379" width="9.44140625" style="7" bestFit="1" customWidth="1"/>
    <col min="15380" max="15380" width="9.6640625" style="7" bestFit="1" customWidth="1"/>
    <col min="15381" max="15616" width="11.44140625" style="7"/>
    <col min="15617" max="15617" width="38.6640625" style="7" customWidth="1"/>
    <col min="15618" max="15622" width="19.44140625" style="7" customWidth="1"/>
    <col min="15623" max="15623" width="17.44140625" style="7" customWidth="1"/>
    <col min="15624" max="15624" width="12.109375" style="7" bestFit="1" customWidth="1"/>
    <col min="15625" max="15625" width="10.44140625" style="7" bestFit="1" customWidth="1"/>
    <col min="15626" max="15626" width="9.44140625" style="7" bestFit="1" customWidth="1"/>
    <col min="15627" max="15627" width="11" style="7" bestFit="1" customWidth="1"/>
    <col min="15628" max="15631" width="9.44140625" style="7" bestFit="1" customWidth="1"/>
    <col min="15632" max="15632" width="10.44140625" style="7" bestFit="1" customWidth="1"/>
    <col min="15633" max="15635" width="9.44140625" style="7" bestFit="1" customWidth="1"/>
    <col min="15636" max="15636" width="9.6640625" style="7" bestFit="1" customWidth="1"/>
    <col min="15637" max="15872" width="11.44140625" style="7"/>
    <col min="15873" max="15873" width="38.6640625" style="7" customWidth="1"/>
    <col min="15874" max="15878" width="19.44140625" style="7" customWidth="1"/>
    <col min="15879" max="15879" width="17.44140625" style="7" customWidth="1"/>
    <col min="15880" max="15880" width="12.109375" style="7" bestFit="1" customWidth="1"/>
    <col min="15881" max="15881" width="10.44140625" style="7" bestFit="1" customWidth="1"/>
    <col min="15882" max="15882" width="9.44140625" style="7" bestFit="1" customWidth="1"/>
    <col min="15883" max="15883" width="11" style="7" bestFit="1" customWidth="1"/>
    <col min="15884" max="15887" width="9.44140625" style="7" bestFit="1" customWidth="1"/>
    <col min="15888" max="15888" width="10.44140625" style="7" bestFit="1" customWidth="1"/>
    <col min="15889" max="15891" width="9.44140625" style="7" bestFit="1" customWidth="1"/>
    <col min="15892" max="15892" width="9.6640625" style="7" bestFit="1" customWidth="1"/>
    <col min="15893" max="16128" width="11.44140625" style="7"/>
    <col min="16129" max="16129" width="38.6640625" style="7" customWidth="1"/>
    <col min="16130" max="16134" width="19.44140625" style="7" customWidth="1"/>
    <col min="16135" max="16135" width="17.44140625" style="7" customWidth="1"/>
    <col min="16136" max="16136" width="12.109375" style="7" bestFit="1" customWidth="1"/>
    <col min="16137" max="16137" width="10.44140625" style="7" bestFit="1" customWidth="1"/>
    <col min="16138" max="16138" width="9.44140625" style="7" bestFit="1" customWidth="1"/>
    <col min="16139" max="16139" width="11" style="7" bestFit="1" customWidth="1"/>
    <col min="16140" max="16143" width="9.44140625" style="7" bestFit="1" customWidth="1"/>
    <col min="16144" max="16144" width="10.44140625" style="7" bestFit="1" customWidth="1"/>
    <col min="16145" max="16147" width="9.44140625" style="7" bestFit="1" customWidth="1"/>
    <col min="16148" max="16148" width="9.6640625" style="7" bestFit="1" customWidth="1"/>
    <col min="16149" max="16384" width="11.44140625" style="7"/>
  </cols>
  <sheetData>
    <row r="1" spans="1:7" ht="13.8">
      <c r="A1" s="211" t="s">
        <v>781</v>
      </c>
    </row>
    <row r="2" spans="1:7" s="197" customFormat="1" ht="24" customHeight="1">
      <c r="A2" s="340" t="s">
        <v>771</v>
      </c>
      <c r="B2" s="340"/>
      <c r="C2" s="340"/>
      <c r="D2" s="340"/>
      <c r="E2" s="340"/>
      <c r="F2" s="340"/>
      <c r="G2" s="340"/>
    </row>
    <row r="3" spans="1:7" s="198" customFormat="1" ht="24" customHeight="1">
      <c r="A3" s="340" t="s">
        <v>772</v>
      </c>
      <c r="B3" s="340"/>
      <c r="C3" s="340"/>
      <c r="D3" s="340"/>
      <c r="E3" s="340"/>
      <c r="F3" s="340"/>
      <c r="G3" s="340"/>
    </row>
    <row r="4" spans="1:7" s="97" customFormat="1" ht="17.399999999999999" customHeight="1">
      <c r="A4" s="276">
        <v>45900</v>
      </c>
      <c r="B4" s="276"/>
      <c r="C4" s="276"/>
      <c r="D4" s="276"/>
      <c r="E4" s="276"/>
      <c r="F4" s="276"/>
      <c r="G4" s="276"/>
    </row>
    <row r="5" spans="1:7" s="98" customFormat="1" ht="16.2" customHeight="1">
      <c r="A5" s="277" t="s">
        <v>704</v>
      </c>
      <c r="B5" s="277"/>
      <c r="C5" s="277"/>
      <c r="D5" s="277"/>
      <c r="E5" s="277"/>
      <c r="F5" s="277"/>
      <c r="G5" s="277"/>
    </row>
    <row r="6" spans="1:7" s="16" customFormat="1" ht="9.75" customHeight="1" thickBot="1">
      <c r="A6" s="199"/>
      <c r="B6" s="199"/>
      <c r="C6" s="199"/>
      <c r="D6" s="199"/>
      <c r="E6" s="199"/>
      <c r="F6" s="199"/>
      <c r="G6" s="199"/>
    </row>
    <row r="7" spans="1:7" s="200" customFormat="1" ht="20.100000000000001" customHeight="1">
      <c r="A7" s="341" t="s">
        <v>1</v>
      </c>
      <c r="B7" s="343" t="s">
        <v>773</v>
      </c>
      <c r="C7" s="343" t="s">
        <v>774</v>
      </c>
      <c r="D7" s="343" t="s">
        <v>775</v>
      </c>
      <c r="E7" s="343" t="s">
        <v>776</v>
      </c>
      <c r="F7" s="343" t="s">
        <v>777</v>
      </c>
      <c r="G7" s="338" t="s">
        <v>778</v>
      </c>
    </row>
    <row r="8" spans="1:7" s="200" customFormat="1" ht="43.5" customHeight="1">
      <c r="A8" s="342"/>
      <c r="B8" s="344"/>
      <c r="C8" s="344"/>
      <c r="D8" s="345"/>
      <c r="E8" s="344"/>
      <c r="F8" s="344"/>
      <c r="G8" s="339"/>
    </row>
    <row r="9" spans="1:7" s="200" customFormat="1" ht="9" customHeight="1">
      <c r="A9" s="201"/>
      <c r="B9" s="202"/>
      <c r="C9" s="202"/>
      <c r="D9" s="202"/>
      <c r="E9" s="202"/>
      <c r="F9" s="202"/>
      <c r="G9" s="203"/>
    </row>
    <row r="10" spans="1:7" s="13" customFormat="1" ht="20.100000000000001" customHeight="1">
      <c r="A10" s="9" t="s">
        <v>779</v>
      </c>
      <c r="B10" s="204">
        <v>69.38</v>
      </c>
      <c r="C10" s="204">
        <v>27.35</v>
      </c>
      <c r="D10" s="204">
        <v>0.41</v>
      </c>
      <c r="E10" s="204">
        <v>0.97</v>
      </c>
      <c r="F10" s="204">
        <v>1.89</v>
      </c>
      <c r="G10" s="205">
        <v>22413591.541000001</v>
      </c>
    </row>
    <row r="11" spans="1:7" s="13" customFormat="1" ht="20.100000000000001" customHeight="1" thickBot="1">
      <c r="A11" s="206" t="s">
        <v>548</v>
      </c>
      <c r="B11" s="207">
        <v>47.84</v>
      </c>
      <c r="C11" s="207">
        <v>0.27</v>
      </c>
      <c r="D11" s="207">
        <v>0.24</v>
      </c>
      <c r="E11" s="207">
        <v>0.34</v>
      </c>
      <c r="F11" s="207">
        <v>51.31</v>
      </c>
      <c r="G11" s="208">
        <v>898997.68800000008</v>
      </c>
    </row>
    <row r="12" spans="1:7" s="20" customFormat="1" ht="15.75" customHeight="1" thickTop="1">
      <c r="A12" s="19" t="s">
        <v>749</v>
      </c>
      <c r="B12" s="209"/>
      <c r="C12" s="209"/>
      <c r="D12" s="209"/>
      <c r="E12" s="209"/>
      <c r="F12" s="209"/>
      <c r="G12" s="209"/>
    </row>
    <row r="200" spans="3:3">
      <c r="C200" s="7" t="s">
        <v>11</v>
      </c>
    </row>
  </sheetData>
  <mergeCells count="11">
    <mergeCell ref="G7:G8"/>
    <mergeCell ref="A2:G2"/>
    <mergeCell ref="A3:G3"/>
    <mergeCell ref="A4:G4"/>
    <mergeCell ref="A5:G5"/>
    <mergeCell ref="A7:A8"/>
    <mergeCell ref="B7:B8"/>
    <mergeCell ref="C7:C8"/>
    <mergeCell ref="D7:D8"/>
    <mergeCell ref="E7:E8"/>
    <mergeCell ref="F7:F8"/>
  </mergeCells>
  <hyperlinks>
    <hyperlink ref="A1" location="Índice!A1" display="Volver al Índice" xr:uid="{3714DD07-5B62-4255-8C97-410666D538E2}"/>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211DC-4062-4563-A64E-361A76F98675}">
  <dimension ref="A1:E19"/>
  <sheetViews>
    <sheetView zoomScale="115" zoomScaleNormal="115" workbookViewId="0"/>
  </sheetViews>
  <sheetFormatPr baseColWidth="10" defaultColWidth="11.44140625" defaultRowHeight="13.2"/>
  <cols>
    <col min="1" max="1" width="34" style="349" customWidth="1"/>
    <col min="2" max="2" width="17.6640625" style="349" customWidth="1"/>
    <col min="3" max="3" width="15.33203125" style="349" customWidth="1"/>
    <col min="4" max="5" width="17.6640625" style="349" customWidth="1"/>
    <col min="6" max="6" width="11.44140625" style="349" customWidth="1"/>
    <col min="7" max="256" width="11.44140625" style="349"/>
    <col min="257" max="257" width="34" style="349" customWidth="1"/>
    <col min="258" max="258" width="17.6640625" style="349" customWidth="1"/>
    <col min="259" max="259" width="15.33203125" style="349" customWidth="1"/>
    <col min="260" max="261" width="17.6640625" style="349" customWidth="1"/>
    <col min="262" max="512" width="11.44140625" style="349"/>
    <col min="513" max="513" width="34" style="349" customWidth="1"/>
    <col min="514" max="514" width="17.6640625" style="349" customWidth="1"/>
    <col min="515" max="515" width="15.33203125" style="349" customWidth="1"/>
    <col min="516" max="517" width="17.6640625" style="349" customWidth="1"/>
    <col min="518" max="768" width="11.44140625" style="349"/>
    <col min="769" max="769" width="34" style="349" customWidth="1"/>
    <col min="770" max="770" width="17.6640625" style="349" customWidth="1"/>
    <col min="771" max="771" width="15.33203125" style="349" customWidth="1"/>
    <col min="772" max="773" width="17.6640625" style="349" customWidth="1"/>
    <col min="774" max="1024" width="11.44140625" style="349"/>
    <col min="1025" max="1025" width="34" style="349" customWidth="1"/>
    <col min="1026" max="1026" width="17.6640625" style="349" customWidth="1"/>
    <col min="1027" max="1027" width="15.33203125" style="349" customWidth="1"/>
    <col min="1028" max="1029" width="17.6640625" style="349" customWidth="1"/>
    <col min="1030" max="1280" width="11.44140625" style="349"/>
    <col min="1281" max="1281" width="34" style="349" customWidth="1"/>
    <col min="1282" max="1282" width="17.6640625" style="349" customWidth="1"/>
    <col min="1283" max="1283" width="15.33203125" style="349" customWidth="1"/>
    <col min="1284" max="1285" width="17.6640625" style="349" customWidth="1"/>
    <col min="1286" max="1536" width="11.44140625" style="349"/>
    <col min="1537" max="1537" width="34" style="349" customWidth="1"/>
    <col min="1538" max="1538" width="17.6640625" style="349" customWidth="1"/>
    <col min="1539" max="1539" width="15.33203125" style="349" customWidth="1"/>
    <col min="1540" max="1541" width="17.6640625" style="349" customWidth="1"/>
    <col min="1542" max="1792" width="11.44140625" style="349"/>
    <col min="1793" max="1793" width="34" style="349" customWidth="1"/>
    <col min="1794" max="1794" width="17.6640625" style="349" customWidth="1"/>
    <col min="1795" max="1795" width="15.33203125" style="349" customWidth="1"/>
    <col min="1796" max="1797" width="17.6640625" style="349" customWidth="1"/>
    <col min="1798" max="2048" width="11.44140625" style="349"/>
    <col min="2049" max="2049" width="34" style="349" customWidth="1"/>
    <col min="2050" max="2050" width="17.6640625" style="349" customWidth="1"/>
    <col min="2051" max="2051" width="15.33203125" style="349" customWidth="1"/>
    <col min="2052" max="2053" width="17.6640625" style="349" customWidth="1"/>
    <col min="2054" max="2304" width="11.44140625" style="349"/>
    <col min="2305" max="2305" width="34" style="349" customWidth="1"/>
    <col min="2306" max="2306" width="17.6640625" style="349" customWidth="1"/>
    <col min="2307" max="2307" width="15.33203125" style="349" customWidth="1"/>
    <col min="2308" max="2309" width="17.6640625" style="349" customWidth="1"/>
    <col min="2310" max="2560" width="11.44140625" style="349"/>
    <col min="2561" max="2561" width="34" style="349" customWidth="1"/>
    <col min="2562" max="2562" width="17.6640625" style="349" customWidth="1"/>
    <col min="2563" max="2563" width="15.33203125" style="349" customWidth="1"/>
    <col min="2564" max="2565" width="17.6640625" style="349" customWidth="1"/>
    <col min="2566" max="2816" width="11.44140625" style="349"/>
    <col min="2817" max="2817" width="34" style="349" customWidth="1"/>
    <col min="2818" max="2818" width="17.6640625" style="349" customWidth="1"/>
    <col min="2819" max="2819" width="15.33203125" style="349" customWidth="1"/>
    <col min="2820" max="2821" width="17.6640625" style="349" customWidth="1"/>
    <col min="2822" max="3072" width="11.44140625" style="349"/>
    <col min="3073" max="3073" width="34" style="349" customWidth="1"/>
    <col min="3074" max="3074" width="17.6640625" style="349" customWidth="1"/>
    <col min="3075" max="3075" width="15.33203125" style="349" customWidth="1"/>
    <col min="3076" max="3077" width="17.6640625" style="349" customWidth="1"/>
    <col min="3078" max="3328" width="11.44140625" style="349"/>
    <col min="3329" max="3329" width="34" style="349" customWidth="1"/>
    <col min="3330" max="3330" width="17.6640625" style="349" customWidth="1"/>
    <col min="3331" max="3331" width="15.33203125" style="349" customWidth="1"/>
    <col min="3332" max="3333" width="17.6640625" style="349" customWidth="1"/>
    <col min="3334" max="3584" width="11.44140625" style="349"/>
    <col min="3585" max="3585" width="34" style="349" customWidth="1"/>
    <col min="3586" max="3586" width="17.6640625" style="349" customWidth="1"/>
    <col min="3587" max="3587" width="15.33203125" style="349" customWidth="1"/>
    <col min="3588" max="3589" width="17.6640625" style="349" customWidth="1"/>
    <col min="3590" max="3840" width="11.44140625" style="349"/>
    <col min="3841" max="3841" width="34" style="349" customWidth="1"/>
    <col min="3842" max="3842" width="17.6640625" style="349" customWidth="1"/>
    <col min="3843" max="3843" width="15.33203125" style="349" customWidth="1"/>
    <col min="3844" max="3845" width="17.6640625" style="349" customWidth="1"/>
    <col min="3846" max="4096" width="11.44140625" style="349"/>
    <col min="4097" max="4097" width="34" style="349" customWidth="1"/>
    <col min="4098" max="4098" width="17.6640625" style="349" customWidth="1"/>
    <col min="4099" max="4099" width="15.33203125" style="349" customWidth="1"/>
    <col min="4100" max="4101" width="17.6640625" style="349" customWidth="1"/>
    <col min="4102" max="4352" width="11.44140625" style="349"/>
    <col min="4353" max="4353" width="34" style="349" customWidth="1"/>
    <col min="4354" max="4354" width="17.6640625" style="349" customWidth="1"/>
    <col min="4355" max="4355" width="15.33203125" style="349" customWidth="1"/>
    <col min="4356" max="4357" width="17.6640625" style="349" customWidth="1"/>
    <col min="4358" max="4608" width="11.44140625" style="349"/>
    <col min="4609" max="4609" width="34" style="349" customWidth="1"/>
    <col min="4610" max="4610" width="17.6640625" style="349" customWidth="1"/>
    <col min="4611" max="4611" width="15.33203125" style="349" customWidth="1"/>
    <col min="4612" max="4613" width="17.6640625" style="349" customWidth="1"/>
    <col min="4614" max="4864" width="11.44140625" style="349"/>
    <col min="4865" max="4865" width="34" style="349" customWidth="1"/>
    <col min="4866" max="4866" width="17.6640625" style="349" customWidth="1"/>
    <col min="4867" max="4867" width="15.33203125" style="349" customWidth="1"/>
    <col min="4868" max="4869" width="17.6640625" style="349" customWidth="1"/>
    <col min="4870" max="5120" width="11.44140625" style="349"/>
    <col min="5121" max="5121" width="34" style="349" customWidth="1"/>
    <col min="5122" max="5122" width="17.6640625" style="349" customWidth="1"/>
    <col min="5123" max="5123" width="15.33203125" style="349" customWidth="1"/>
    <col min="5124" max="5125" width="17.6640625" style="349" customWidth="1"/>
    <col min="5126" max="5376" width="11.44140625" style="349"/>
    <col min="5377" max="5377" width="34" style="349" customWidth="1"/>
    <col min="5378" max="5378" width="17.6640625" style="349" customWidth="1"/>
    <col min="5379" max="5379" width="15.33203125" style="349" customWidth="1"/>
    <col min="5380" max="5381" width="17.6640625" style="349" customWidth="1"/>
    <col min="5382" max="5632" width="11.44140625" style="349"/>
    <col min="5633" max="5633" width="34" style="349" customWidth="1"/>
    <col min="5634" max="5634" width="17.6640625" style="349" customWidth="1"/>
    <col min="5635" max="5635" width="15.33203125" style="349" customWidth="1"/>
    <col min="5636" max="5637" width="17.6640625" style="349" customWidth="1"/>
    <col min="5638" max="5888" width="11.44140625" style="349"/>
    <col min="5889" max="5889" width="34" style="349" customWidth="1"/>
    <col min="5890" max="5890" width="17.6640625" style="349" customWidth="1"/>
    <col min="5891" max="5891" width="15.33203125" style="349" customWidth="1"/>
    <col min="5892" max="5893" width="17.6640625" style="349" customWidth="1"/>
    <col min="5894" max="6144" width="11.44140625" style="349"/>
    <col min="6145" max="6145" width="34" style="349" customWidth="1"/>
    <col min="6146" max="6146" width="17.6640625" style="349" customWidth="1"/>
    <col min="6147" max="6147" width="15.33203125" style="349" customWidth="1"/>
    <col min="6148" max="6149" width="17.6640625" style="349" customWidth="1"/>
    <col min="6150" max="6400" width="11.44140625" style="349"/>
    <col min="6401" max="6401" width="34" style="349" customWidth="1"/>
    <col min="6402" max="6402" width="17.6640625" style="349" customWidth="1"/>
    <col min="6403" max="6403" width="15.33203125" style="349" customWidth="1"/>
    <col min="6404" max="6405" width="17.6640625" style="349" customWidth="1"/>
    <col min="6406" max="6656" width="11.44140625" style="349"/>
    <col min="6657" max="6657" width="34" style="349" customWidth="1"/>
    <col min="6658" max="6658" width="17.6640625" style="349" customWidth="1"/>
    <col min="6659" max="6659" width="15.33203125" style="349" customWidth="1"/>
    <col min="6660" max="6661" width="17.6640625" style="349" customWidth="1"/>
    <col min="6662" max="6912" width="11.44140625" style="349"/>
    <col min="6913" max="6913" width="34" style="349" customWidth="1"/>
    <col min="6914" max="6914" width="17.6640625" style="349" customWidth="1"/>
    <col min="6915" max="6915" width="15.33203125" style="349" customWidth="1"/>
    <col min="6916" max="6917" width="17.6640625" style="349" customWidth="1"/>
    <col min="6918" max="7168" width="11.44140625" style="349"/>
    <col min="7169" max="7169" width="34" style="349" customWidth="1"/>
    <col min="7170" max="7170" width="17.6640625" style="349" customWidth="1"/>
    <col min="7171" max="7171" width="15.33203125" style="349" customWidth="1"/>
    <col min="7172" max="7173" width="17.6640625" style="349" customWidth="1"/>
    <col min="7174" max="7424" width="11.44140625" style="349"/>
    <col min="7425" max="7425" width="34" style="349" customWidth="1"/>
    <col min="7426" max="7426" width="17.6640625" style="349" customWidth="1"/>
    <col min="7427" max="7427" width="15.33203125" style="349" customWidth="1"/>
    <col min="7428" max="7429" width="17.6640625" style="349" customWidth="1"/>
    <col min="7430" max="7680" width="11.44140625" style="349"/>
    <col min="7681" max="7681" width="34" style="349" customWidth="1"/>
    <col min="7682" max="7682" width="17.6640625" style="349" customWidth="1"/>
    <col min="7683" max="7683" width="15.33203125" style="349" customWidth="1"/>
    <col min="7684" max="7685" width="17.6640625" style="349" customWidth="1"/>
    <col min="7686" max="7936" width="11.44140625" style="349"/>
    <col min="7937" max="7937" width="34" style="349" customWidth="1"/>
    <col min="7938" max="7938" width="17.6640625" style="349" customWidth="1"/>
    <col min="7939" max="7939" width="15.33203125" style="349" customWidth="1"/>
    <col min="7940" max="7941" width="17.6640625" style="349" customWidth="1"/>
    <col min="7942" max="8192" width="11.44140625" style="349"/>
    <col min="8193" max="8193" width="34" style="349" customWidth="1"/>
    <col min="8194" max="8194" width="17.6640625" style="349" customWidth="1"/>
    <col min="8195" max="8195" width="15.33203125" style="349" customWidth="1"/>
    <col min="8196" max="8197" width="17.6640625" style="349" customWidth="1"/>
    <col min="8198" max="8448" width="11.44140625" style="349"/>
    <col min="8449" max="8449" width="34" style="349" customWidth="1"/>
    <col min="8450" max="8450" width="17.6640625" style="349" customWidth="1"/>
    <col min="8451" max="8451" width="15.33203125" style="349" customWidth="1"/>
    <col min="8452" max="8453" width="17.6640625" style="349" customWidth="1"/>
    <col min="8454" max="8704" width="11.44140625" style="349"/>
    <col min="8705" max="8705" width="34" style="349" customWidth="1"/>
    <col min="8706" max="8706" width="17.6640625" style="349" customWidth="1"/>
    <col min="8707" max="8707" width="15.33203125" style="349" customWidth="1"/>
    <col min="8708" max="8709" width="17.6640625" style="349" customWidth="1"/>
    <col min="8710" max="8960" width="11.44140625" style="349"/>
    <col min="8961" max="8961" width="34" style="349" customWidth="1"/>
    <col min="8962" max="8962" width="17.6640625" style="349" customWidth="1"/>
    <col min="8963" max="8963" width="15.33203125" style="349" customWidth="1"/>
    <col min="8964" max="8965" width="17.6640625" style="349" customWidth="1"/>
    <col min="8966" max="9216" width="11.44140625" style="349"/>
    <col min="9217" max="9217" width="34" style="349" customWidth="1"/>
    <col min="9218" max="9218" width="17.6640625" style="349" customWidth="1"/>
    <col min="9219" max="9219" width="15.33203125" style="349" customWidth="1"/>
    <col min="9220" max="9221" width="17.6640625" style="349" customWidth="1"/>
    <col min="9222" max="9472" width="11.44140625" style="349"/>
    <col min="9473" max="9473" width="34" style="349" customWidth="1"/>
    <col min="9474" max="9474" width="17.6640625" style="349" customWidth="1"/>
    <col min="9475" max="9475" width="15.33203125" style="349" customWidth="1"/>
    <col min="9476" max="9477" width="17.6640625" style="349" customWidth="1"/>
    <col min="9478" max="9728" width="11.44140625" style="349"/>
    <col min="9729" max="9729" width="34" style="349" customWidth="1"/>
    <col min="9730" max="9730" width="17.6640625" style="349" customWidth="1"/>
    <col min="9731" max="9731" width="15.33203125" style="349" customWidth="1"/>
    <col min="9732" max="9733" width="17.6640625" style="349" customWidth="1"/>
    <col min="9734" max="9984" width="11.44140625" style="349"/>
    <col min="9985" max="9985" width="34" style="349" customWidth="1"/>
    <col min="9986" max="9986" width="17.6640625" style="349" customWidth="1"/>
    <col min="9987" max="9987" width="15.33203125" style="349" customWidth="1"/>
    <col min="9988" max="9989" width="17.6640625" style="349" customWidth="1"/>
    <col min="9990" max="10240" width="11.44140625" style="349"/>
    <col min="10241" max="10241" width="34" style="349" customWidth="1"/>
    <col min="10242" max="10242" width="17.6640625" style="349" customWidth="1"/>
    <col min="10243" max="10243" width="15.33203125" style="349" customWidth="1"/>
    <col min="10244" max="10245" width="17.6640625" style="349" customWidth="1"/>
    <col min="10246" max="10496" width="11.44140625" style="349"/>
    <col min="10497" max="10497" width="34" style="349" customWidth="1"/>
    <col min="10498" max="10498" width="17.6640625" style="349" customWidth="1"/>
    <col min="10499" max="10499" width="15.33203125" style="349" customWidth="1"/>
    <col min="10500" max="10501" width="17.6640625" style="349" customWidth="1"/>
    <col min="10502" max="10752" width="11.44140625" style="349"/>
    <col min="10753" max="10753" width="34" style="349" customWidth="1"/>
    <col min="10754" max="10754" width="17.6640625" style="349" customWidth="1"/>
    <col min="10755" max="10755" width="15.33203125" style="349" customWidth="1"/>
    <col min="10756" max="10757" width="17.6640625" style="349" customWidth="1"/>
    <col min="10758" max="11008" width="11.44140625" style="349"/>
    <col min="11009" max="11009" width="34" style="349" customWidth="1"/>
    <col min="11010" max="11010" width="17.6640625" style="349" customWidth="1"/>
    <col min="11011" max="11011" width="15.33203125" style="349" customWidth="1"/>
    <col min="11012" max="11013" width="17.6640625" style="349" customWidth="1"/>
    <col min="11014" max="11264" width="11.44140625" style="349"/>
    <col min="11265" max="11265" width="34" style="349" customWidth="1"/>
    <col min="11266" max="11266" width="17.6640625" style="349" customWidth="1"/>
    <col min="11267" max="11267" width="15.33203125" style="349" customWidth="1"/>
    <col min="11268" max="11269" width="17.6640625" style="349" customWidth="1"/>
    <col min="11270" max="11520" width="11.44140625" style="349"/>
    <col min="11521" max="11521" width="34" style="349" customWidth="1"/>
    <col min="11522" max="11522" width="17.6640625" style="349" customWidth="1"/>
    <col min="11523" max="11523" width="15.33203125" style="349" customWidth="1"/>
    <col min="11524" max="11525" width="17.6640625" style="349" customWidth="1"/>
    <col min="11526" max="11776" width="11.44140625" style="349"/>
    <col min="11777" max="11777" width="34" style="349" customWidth="1"/>
    <col min="11778" max="11778" width="17.6640625" style="349" customWidth="1"/>
    <col min="11779" max="11779" width="15.33203125" style="349" customWidth="1"/>
    <col min="11780" max="11781" width="17.6640625" style="349" customWidth="1"/>
    <col min="11782" max="12032" width="11.44140625" style="349"/>
    <col min="12033" max="12033" width="34" style="349" customWidth="1"/>
    <col min="12034" max="12034" width="17.6640625" style="349" customWidth="1"/>
    <col min="12035" max="12035" width="15.33203125" style="349" customWidth="1"/>
    <col min="12036" max="12037" width="17.6640625" style="349" customWidth="1"/>
    <col min="12038" max="12288" width="11.44140625" style="349"/>
    <col min="12289" max="12289" width="34" style="349" customWidth="1"/>
    <col min="12290" max="12290" width="17.6640625" style="349" customWidth="1"/>
    <col min="12291" max="12291" width="15.33203125" style="349" customWidth="1"/>
    <col min="12292" max="12293" width="17.6640625" style="349" customWidth="1"/>
    <col min="12294" max="12544" width="11.44140625" style="349"/>
    <col min="12545" max="12545" width="34" style="349" customWidth="1"/>
    <col min="12546" max="12546" width="17.6640625" style="349" customWidth="1"/>
    <col min="12547" max="12547" width="15.33203125" style="349" customWidth="1"/>
    <col min="12548" max="12549" width="17.6640625" style="349" customWidth="1"/>
    <col min="12550" max="12800" width="11.44140625" style="349"/>
    <col min="12801" max="12801" width="34" style="349" customWidth="1"/>
    <col min="12802" max="12802" width="17.6640625" style="349" customWidth="1"/>
    <col min="12803" max="12803" width="15.33203125" style="349" customWidth="1"/>
    <col min="12804" max="12805" width="17.6640625" style="349" customWidth="1"/>
    <col min="12806" max="13056" width="11.44140625" style="349"/>
    <col min="13057" max="13057" width="34" style="349" customWidth="1"/>
    <col min="13058" max="13058" width="17.6640625" style="349" customWidth="1"/>
    <col min="13059" max="13059" width="15.33203125" style="349" customWidth="1"/>
    <col min="13060" max="13061" width="17.6640625" style="349" customWidth="1"/>
    <col min="13062" max="13312" width="11.44140625" style="349"/>
    <col min="13313" max="13313" width="34" style="349" customWidth="1"/>
    <col min="13314" max="13314" width="17.6640625" style="349" customWidth="1"/>
    <col min="13315" max="13315" width="15.33203125" style="349" customWidth="1"/>
    <col min="13316" max="13317" width="17.6640625" style="349" customWidth="1"/>
    <col min="13318" max="13568" width="11.44140625" style="349"/>
    <col min="13569" max="13569" width="34" style="349" customWidth="1"/>
    <col min="13570" max="13570" width="17.6640625" style="349" customWidth="1"/>
    <col min="13571" max="13571" width="15.33203125" style="349" customWidth="1"/>
    <col min="13572" max="13573" width="17.6640625" style="349" customWidth="1"/>
    <col min="13574" max="13824" width="11.44140625" style="349"/>
    <col min="13825" max="13825" width="34" style="349" customWidth="1"/>
    <col min="13826" max="13826" width="17.6640625" style="349" customWidth="1"/>
    <col min="13827" max="13827" width="15.33203125" style="349" customWidth="1"/>
    <col min="13828" max="13829" width="17.6640625" style="349" customWidth="1"/>
    <col min="13830" max="14080" width="11.44140625" style="349"/>
    <col min="14081" max="14081" width="34" style="349" customWidth="1"/>
    <col min="14082" max="14082" width="17.6640625" style="349" customWidth="1"/>
    <col min="14083" max="14083" width="15.33203125" style="349" customWidth="1"/>
    <col min="14084" max="14085" width="17.6640625" style="349" customWidth="1"/>
    <col min="14086" max="14336" width="11.44140625" style="349"/>
    <col min="14337" max="14337" width="34" style="349" customWidth="1"/>
    <col min="14338" max="14338" width="17.6640625" style="349" customWidth="1"/>
    <col min="14339" max="14339" width="15.33203125" style="349" customWidth="1"/>
    <col min="14340" max="14341" width="17.6640625" style="349" customWidth="1"/>
    <col min="14342" max="14592" width="11.44140625" style="349"/>
    <col min="14593" max="14593" width="34" style="349" customWidth="1"/>
    <col min="14594" max="14594" width="17.6640625" style="349" customWidth="1"/>
    <col min="14595" max="14595" width="15.33203125" style="349" customWidth="1"/>
    <col min="14596" max="14597" width="17.6640625" style="349" customWidth="1"/>
    <col min="14598" max="14848" width="11.44140625" style="349"/>
    <col min="14849" max="14849" width="34" style="349" customWidth="1"/>
    <col min="14850" max="14850" width="17.6640625" style="349" customWidth="1"/>
    <col min="14851" max="14851" width="15.33203125" style="349" customWidth="1"/>
    <col min="14852" max="14853" width="17.6640625" style="349" customWidth="1"/>
    <col min="14854" max="15104" width="11.44140625" style="349"/>
    <col min="15105" max="15105" width="34" style="349" customWidth="1"/>
    <col min="15106" max="15106" width="17.6640625" style="349" customWidth="1"/>
    <col min="15107" max="15107" width="15.33203125" style="349" customWidth="1"/>
    <col min="15108" max="15109" width="17.6640625" style="349" customWidth="1"/>
    <col min="15110" max="15360" width="11.44140625" style="349"/>
    <col min="15361" max="15361" width="34" style="349" customWidth="1"/>
    <col min="15362" max="15362" width="17.6640625" style="349" customWidth="1"/>
    <col min="15363" max="15363" width="15.33203125" style="349" customWidth="1"/>
    <col min="15364" max="15365" width="17.6640625" style="349" customWidth="1"/>
    <col min="15366" max="15616" width="11.44140625" style="349"/>
    <col min="15617" max="15617" width="34" style="349" customWidth="1"/>
    <col min="15618" max="15618" width="17.6640625" style="349" customWidth="1"/>
    <col min="15619" max="15619" width="15.33203125" style="349" customWidth="1"/>
    <col min="15620" max="15621" width="17.6640625" style="349" customWidth="1"/>
    <col min="15622" max="15872" width="11.44140625" style="349"/>
    <col min="15873" max="15873" width="34" style="349" customWidth="1"/>
    <col min="15874" max="15874" width="17.6640625" style="349" customWidth="1"/>
    <col min="15875" max="15875" width="15.33203125" style="349" customWidth="1"/>
    <col min="15876" max="15877" width="17.6640625" style="349" customWidth="1"/>
    <col min="15878" max="16128" width="11.44140625" style="349"/>
    <col min="16129" max="16129" width="34" style="349" customWidth="1"/>
    <col min="16130" max="16130" width="17.6640625" style="349" customWidth="1"/>
    <col min="16131" max="16131" width="15.33203125" style="349" customWidth="1"/>
    <col min="16132" max="16133" width="17.6640625" style="349" customWidth="1"/>
    <col min="16134" max="16384" width="11.44140625" style="349"/>
  </cols>
  <sheetData>
    <row r="1" spans="1:5" ht="13.8">
      <c r="A1" s="211" t="s">
        <v>781</v>
      </c>
    </row>
    <row r="3" spans="1:5" ht="28.2" customHeight="1">
      <c r="A3" s="347" t="s">
        <v>1123</v>
      </c>
      <c r="B3" s="348"/>
      <c r="C3" s="348"/>
      <c r="D3" s="348"/>
      <c r="E3" s="348"/>
    </row>
    <row r="4" spans="1:5" ht="17.399999999999999" customHeight="1">
      <c r="A4" s="350">
        <v>45900</v>
      </c>
      <c r="B4" s="348"/>
      <c r="C4" s="348"/>
      <c r="D4" s="348"/>
      <c r="E4" s="348"/>
    </row>
    <row r="5" spans="1:5" ht="16.95" customHeight="1">
      <c r="A5" s="351" t="s">
        <v>0</v>
      </c>
      <c r="B5" s="348"/>
      <c r="C5" s="348"/>
      <c r="D5" s="348"/>
      <c r="E5" s="348"/>
    </row>
    <row r="6" spans="1:5">
      <c r="A6" s="352"/>
      <c r="B6" s="352"/>
    </row>
    <row r="7" spans="1:5" ht="13.95" customHeight="1" thickBot="1">
      <c r="A7" s="353">
        <v>45960</v>
      </c>
      <c r="B7" s="352"/>
    </row>
    <row r="8" spans="1:5" ht="13.95" customHeight="1">
      <c r="A8" s="354"/>
      <c r="B8" s="355" t="s">
        <v>1124</v>
      </c>
      <c r="C8" s="356"/>
      <c r="D8" s="355" t="s">
        <v>1125</v>
      </c>
      <c r="E8" s="355" t="s">
        <v>1126</v>
      </c>
    </row>
    <row r="9" spans="1:5" ht="27.6" customHeight="1">
      <c r="A9" s="357" t="s">
        <v>1127</v>
      </c>
      <c r="B9" s="358" t="s">
        <v>1128</v>
      </c>
      <c r="C9" s="358" t="s">
        <v>1129</v>
      </c>
      <c r="D9" s="348"/>
      <c r="E9" s="348"/>
    </row>
    <row r="10" spans="1:5" ht="13.95" customHeight="1">
      <c r="A10" s="359"/>
      <c r="B10" s="360"/>
      <c r="C10" s="360"/>
      <c r="D10" s="360"/>
      <c r="E10" s="360"/>
    </row>
    <row r="11" spans="1:5" ht="13.95" customHeight="1">
      <c r="A11" s="361"/>
      <c r="B11" s="362"/>
      <c r="C11" s="362"/>
      <c r="D11" s="362"/>
      <c r="E11" s="363"/>
    </row>
    <row r="12" spans="1:5" ht="18" customHeight="1">
      <c r="A12" s="364" t="s">
        <v>1130</v>
      </c>
      <c r="B12" s="365">
        <v>2265210.952</v>
      </c>
      <c r="C12" s="365">
        <v>0</v>
      </c>
      <c r="D12" s="365">
        <v>67123.407999999996</v>
      </c>
      <c r="E12" s="366">
        <v>2332334.361</v>
      </c>
    </row>
    <row r="13" spans="1:5" ht="18" customHeight="1">
      <c r="A13" s="364" t="s">
        <v>1131</v>
      </c>
      <c r="B13" s="365">
        <v>3304675.736</v>
      </c>
      <c r="C13" s="365">
        <v>0</v>
      </c>
      <c r="D13" s="365">
        <v>487745.46899999998</v>
      </c>
      <c r="E13" s="366">
        <v>3792421.2059999998</v>
      </c>
    </row>
    <row r="14" spans="1:5" ht="18" customHeight="1">
      <c r="A14" s="364" t="s">
        <v>543</v>
      </c>
      <c r="B14" s="365">
        <v>555842.48300000001</v>
      </c>
      <c r="C14" s="365">
        <v>0</v>
      </c>
      <c r="D14" s="365">
        <v>7682.6989999999996</v>
      </c>
      <c r="E14" s="366">
        <v>563525.18299999996</v>
      </c>
    </row>
    <row r="15" spans="1:5" ht="8.25" customHeight="1" thickBot="1">
      <c r="A15" s="367"/>
      <c r="B15" s="368"/>
      <c r="C15" s="368"/>
      <c r="D15" s="368"/>
      <c r="E15" s="368"/>
    </row>
    <row r="16" spans="1:5">
      <c r="A16" s="364" t="s">
        <v>1132</v>
      </c>
      <c r="B16" s="364"/>
      <c r="C16" s="369"/>
      <c r="D16" s="369"/>
      <c r="E16" s="369"/>
    </row>
    <row r="17" spans="1:5">
      <c r="A17" s="370" t="s">
        <v>1133</v>
      </c>
      <c r="B17" s="348"/>
      <c r="C17" s="348"/>
      <c r="D17" s="348"/>
      <c r="E17" s="348"/>
    </row>
    <row r="18" spans="1:5">
      <c r="A18" s="348"/>
      <c r="B18" s="348"/>
      <c r="C18" s="348"/>
      <c r="D18" s="348"/>
      <c r="E18" s="348"/>
    </row>
    <row r="19" spans="1:5">
      <c r="A19" s="371"/>
    </row>
  </sheetData>
  <mergeCells count="7">
    <mergeCell ref="A17:E18"/>
    <mergeCell ref="A3:E3"/>
    <mergeCell ref="A4:E4"/>
    <mergeCell ref="A5:E5"/>
    <mergeCell ref="B8:C8"/>
    <mergeCell ref="D8:D9"/>
    <mergeCell ref="E8:E9"/>
  </mergeCells>
  <hyperlinks>
    <hyperlink ref="A1" location="Índice!A1" display="Volver al Índice" xr:uid="{6A369B91-7A4F-4A57-AEFA-1781CCDF96B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11</vt:i4>
      </vt:variant>
    </vt:vector>
  </HeadingPairs>
  <TitlesOfParts>
    <vt:vector size="29" baseType="lpstr">
      <vt:lpstr>Carátula_EST</vt:lpstr>
      <vt:lpstr>Índice</vt:lpstr>
      <vt:lpstr>Agregación_EEFF</vt:lpstr>
      <vt:lpstr>1</vt:lpstr>
      <vt:lpstr>2</vt:lpstr>
      <vt:lpstr>3</vt:lpstr>
      <vt:lpstr>4</vt:lpstr>
      <vt:lpstr>5</vt:lpstr>
      <vt:lpstr>6</vt:lpstr>
      <vt:lpstr>7</vt:lpstr>
      <vt:lpstr>8</vt:lpstr>
      <vt:lpstr>9</vt:lpstr>
      <vt:lpstr>10</vt:lpstr>
      <vt:lpstr>11</vt:lpstr>
      <vt:lpstr>12</vt:lpstr>
      <vt:lpstr>14</vt:lpstr>
      <vt:lpstr>15</vt:lpstr>
      <vt:lpstr>16</vt:lpstr>
      <vt:lpstr>'1'!Área_de_impresión</vt:lpstr>
      <vt:lpstr>'2'!Área_de_impresión</vt:lpstr>
      <vt:lpstr>'3'!Área_de_impresión</vt:lpstr>
      <vt:lpstr>'4'!Área_de_impresión</vt:lpstr>
      <vt:lpstr>'5'!Área_de_impresión</vt:lpstr>
      <vt:lpstr>'6'!Área_de_impresión</vt:lpstr>
      <vt:lpstr>'7'!Área_de_impresión</vt:lpstr>
      <vt:lpstr>'8'!Área_de_impresión</vt:lpstr>
      <vt:lpstr>Índice!Área_de_impresión</vt:lpstr>
      <vt:lpstr>'7'!Periodo</vt:lpstr>
      <vt:lpstr>Agregación_EEFF!Títulos_a_imprimir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Ortiz Sanchez</dc:creator>
  <cp:lastModifiedBy>Marlene Luz Barrera Apaclla</cp:lastModifiedBy>
  <dcterms:created xsi:type="dcterms:W3CDTF">2026-02-09T21:46:23Z</dcterms:created>
  <dcterms:modified xsi:type="dcterms:W3CDTF">2026-02-11T14:53:35Z</dcterms:modified>
</cp:coreProperties>
</file>