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bsperu-my.sharepoint.com/personal/aserrato_sbs_gob_pe/Documents/Documentos/Arse/ISENC/Giannina/Proyecto/"/>
    </mc:Choice>
  </mc:AlternateContent>
  <xr:revisionPtr revIDLastSave="0" documentId="14_{735E9D9D-6BE2-4E3C-84DC-DE7516D54987}" xr6:coauthVersionLast="47" xr6:coauthVersionMax="47" xr10:uidLastSave="{00000000-0000-0000-0000-000000000000}"/>
  <bookViews>
    <workbookView xWindow="-108" yWindow="-108" windowWidth="23256" windowHeight="13896" activeTab="3" xr2:uid="{BFC264AD-F359-4C55-AEA4-D8F932E23927}"/>
  </bookViews>
  <sheets>
    <sheet name="ES Diciembre Prosegur" sheetId="3" r:id="rId1"/>
    <sheet name="ER Diciembre PROSEGUR" sheetId="4" r:id="rId2"/>
    <sheet name="ES Diciembre HERMES" sheetId="1" r:id="rId3"/>
    <sheet name="ER Diciembre HERMES" sheetId="2" r:id="rId4"/>
  </sheets>
  <externalReferences>
    <externalReference r:id="rId5"/>
    <externalReference r:id="rId6"/>
    <externalReference r:id="rId7"/>
    <externalReference r:id="rId8"/>
  </externalReferences>
  <definedNames>
    <definedName name="AGOSTO">#REF!</definedName>
    <definedName name="agosto2">#REF!</definedName>
    <definedName name="_xlnm.Print_Area" localSheetId="3">'ER Diciembre HERMES'!#REF!</definedName>
    <definedName name="Com">#REF!</definedName>
    <definedName name="diciem">[1]Anexos!#REF!</definedName>
    <definedName name="enero">#REF!</definedName>
    <definedName name="EXISTENCIAS">'[2]BALANCE A OCTUBRE 2014'!$J$13</definedName>
    <definedName name="Factor">#REF!</definedName>
    <definedName name="julio">'[3]Julio-08'!$K$196</definedName>
    <definedName name="junio">'[3]Junio-08'!$K$191</definedName>
    <definedName name="marzo">#REF!</definedName>
    <definedName name="mayo">'[3]Mayo-08'!$K$185</definedName>
    <definedName name="PASIVOCTE">'[2]BALANCE A OCTUBRE 2014'!#REF!</definedName>
    <definedName name="PASIVOCTEAGOS">'[2]BALANCE AGOSTO 2014'!$I$16</definedName>
    <definedName name="tipo">'[3]Abril-08'!$K$169</definedName>
    <definedName name="Ven">#REF!</definedName>
    <definedName name="VENCII">[4]CRONOGRAMA!$C$83:$D$452</definedName>
    <definedName name="VEN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1" i="4" l="1"/>
  <c r="B21" i="4"/>
  <c r="B13" i="4"/>
  <c r="F35" i="3"/>
  <c r="F25" i="3"/>
  <c r="C25" i="3"/>
  <c r="G18" i="3"/>
  <c r="F18" i="3"/>
  <c r="C18" i="3"/>
  <c r="C37" i="3" l="1"/>
  <c r="B24" i="4"/>
  <c r="B35" i="4" s="1"/>
  <c r="B40" i="4" s="1"/>
  <c r="F27" i="3"/>
  <c r="F37" i="3" s="1"/>
</calcChain>
</file>

<file path=xl/sharedStrings.xml><?xml version="1.0" encoding="utf-8"?>
<sst xmlns="http://schemas.openxmlformats.org/spreadsheetml/2006/main" count="139" uniqueCount="111">
  <si>
    <t>EMPRESA: HERMES TRANSPORTES BLINDADOS S.A.</t>
  </si>
  <si>
    <t>ESTADO DE SITUACION FINANCIERA</t>
  </si>
  <si>
    <t>ESTADO DE RESULTADOS INTEGRALES</t>
  </si>
  <si>
    <t>(En miles de soles)</t>
  </si>
  <si>
    <t>ACTIVO</t>
  </si>
  <si>
    <t>PASIVO Y PATRIMONIO</t>
  </si>
  <si>
    <t>CONCEPTO</t>
  </si>
  <si>
    <t>Efectivo y equivalente de efectivo</t>
  </si>
  <si>
    <t>Sobregiros bancarios</t>
  </si>
  <si>
    <t>Ingresos operacionales</t>
  </si>
  <si>
    <t>Cuentas por Cobrar empresas del sistema financiero (neto)</t>
  </si>
  <si>
    <t>Obligaciones financieras</t>
  </si>
  <si>
    <t>Ingresos por servicios a empresas del sistema financiero</t>
  </si>
  <si>
    <t>Cuentas por Cobrar otros clientes (neto)</t>
  </si>
  <si>
    <t>Cuentas por pagar comerciales</t>
  </si>
  <si>
    <t>Ingresos por servicios a otros clientes</t>
  </si>
  <si>
    <t>Cuentas por Cobrar Vinculadas</t>
  </si>
  <si>
    <t>Cuentas por pagar vinculadas</t>
  </si>
  <si>
    <t>Otros servicios</t>
  </si>
  <si>
    <t>Otras cuentas por cobrar diversas (neto)</t>
  </si>
  <si>
    <t>Impuesto a la renta y participaciones corrientes</t>
  </si>
  <si>
    <t>Existencias (neto)</t>
  </si>
  <si>
    <t>Otras cuentas por pagar</t>
  </si>
  <si>
    <t>Total Ingresos brutos</t>
  </si>
  <si>
    <t>Gastos pagados por adelantado</t>
  </si>
  <si>
    <t>Costos operacionales</t>
  </si>
  <si>
    <t>Total Activo Corriente</t>
  </si>
  <si>
    <t>Total Pasivo Corriente</t>
  </si>
  <si>
    <t>Otros costos operacionales</t>
  </si>
  <si>
    <t>Utilidad Bruta</t>
  </si>
  <si>
    <t>Cuentas por pagar a largo plazo</t>
  </si>
  <si>
    <t>Gastos operacionales</t>
  </si>
  <si>
    <t>Inversiones financieras (neto)</t>
  </si>
  <si>
    <t>Otras provisiones (neto)</t>
  </si>
  <si>
    <t>Gastos de ventas</t>
  </si>
  <si>
    <t>Inmueble, maquinaria y equipo (neto)</t>
  </si>
  <si>
    <t>Ganancias diferidas</t>
  </si>
  <si>
    <t>Gastos de administración</t>
  </si>
  <si>
    <t>Activos intangibles (neto)</t>
  </si>
  <si>
    <t>Impuesto a la renta y participaciones diferido (neto)</t>
  </si>
  <si>
    <t>Cargas diferidas</t>
  </si>
  <si>
    <t>Utilidad Operativa</t>
  </si>
  <si>
    <t>Otros activos</t>
  </si>
  <si>
    <t>Total Pasivo no Corriente</t>
  </si>
  <si>
    <t>Otros ingresos (gastos)</t>
  </si>
  <si>
    <t>Total Activo no Corriente</t>
  </si>
  <si>
    <t>Total del Pasivo</t>
  </si>
  <si>
    <t>Ingresos financieros</t>
  </si>
  <si>
    <t>Gastos financieros</t>
  </si>
  <si>
    <t>Capital Social</t>
  </si>
  <si>
    <t>Ganancia o pérdida por venta de activos</t>
  </si>
  <si>
    <t>Capital Adicional</t>
  </si>
  <si>
    <t>Diferencia en cambio</t>
  </si>
  <si>
    <t>Reservas legales</t>
  </si>
  <si>
    <t>Otros ingresos</t>
  </si>
  <si>
    <t>Otras Reservas</t>
  </si>
  <si>
    <t>Anticipo de dividendos</t>
  </si>
  <si>
    <t>Resultado antes de impuesto a la renta</t>
  </si>
  <si>
    <t>Resultados Acumulados</t>
  </si>
  <si>
    <t>Resultado del ejercicio</t>
  </si>
  <si>
    <t>Participación de los trabajadores</t>
  </si>
  <si>
    <t>Impuesto a la renta</t>
  </si>
  <si>
    <t>Total Patrimonio</t>
  </si>
  <si>
    <t>Total del Activo</t>
  </si>
  <si>
    <t>Total Pasivo y Patrimonio</t>
  </si>
  <si>
    <t>Utilidad (pérdida neta del ejercicio)</t>
  </si>
  <si>
    <t>Utilidad (pérdida) neta atribuible</t>
  </si>
  <si>
    <t>Al 31 de Diciembre de 2025</t>
  </si>
  <si>
    <t>COMPAÑÍA DE SEGURIDAD PROSEGUR S.A.</t>
  </si>
  <si>
    <t>Cuentas por cobrar comerciales, neto</t>
  </si>
  <si>
    <t>Cuentas por pagar a vinculadas</t>
  </si>
  <si>
    <t>Cuentas por cobrar a vinculadas</t>
  </si>
  <si>
    <t>Otras cuentas por cobrar</t>
  </si>
  <si>
    <t>Remuneraciones por pagar</t>
  </si>
  <si>
    <t>Suministros</t>
  </si>
  <si>
    <t>Gastos contratados por anticipado</t>
  </si>
  <si>
    <t xml:space="preserve">Total activo corriente </t>
  </si>
  <si>
    <t>Total pasivo corriente</t>
  </si>
  <si>
    <t>Cuentas por cobrar a vinculadas LP</t>
  </si>
  <si>
    <t xml:space="preserve">Pasivos a largo plazo </t>
  </si>
  <si>
    <t>Propiedades, planta y equipo, neto</t>
  </si>
  <si>
    <t>Cuentas por pagar a vinculadas LP</t>
  </si>
  <si>
    <t>Activos intangibles, neto</t>
  </si>
  <si>
    <t>Obligaciones financieras  LP</t>
  </si>
  <si>
    <t>Activo por impuesto a las ganancias diferido, neto</t>
  </si>
  <si>
    <t xml:space="preserve">Total activo no corriente </t>
  </si>
  <si>
    <t>Total Pasivo No corriente</t>
  </si>
  <si>
    <t>Total Pasivo</t>
  </si>
  <si>
    <t xml:space="preserve">Patrimonio neto </t>
  </si>
  <si>
    <t>Reserva legal</t>
  </si>
  <si>
    <t>Resultados acumulados</t>
  </si>
  <si>
    <t>Resultado del período</t>
  </si>
  <si>
    <t xml:space="preserve">Total activo </t>
  </si>
  <si>
    <t>Ingresos de actividades ordinarias</t>
  </si>
  <si>
    <t>Costo de servicios</t>
  </si>
  <si>
    <t>Ingresos netos</t>
  </si>
  <si>
    <t>Ingresos (Gastos) de operación</t>
  </si>
  <si>
    <t>Gastos de Ventas</t>
  </si>
  <si>
    <t>Gastos de administracion</t>
  </si>
  <si>
    <t>Otros gastos (o ingresos)</t>
  </si>
  <si>
    <t>Total gastos de operación</t>
  </si>
  <si>
    <t>Utilidad de operación</t>
  </si>
  <si>
    <t>Diferencia en cambio, neta</t>
  </si>
  <si>
    <t>Total otros ingresos (gastos)</t>
  </si>
  <si>
    <t>Utilidad antes de impuesto a las ganancias</t>
  </si>
  <si>
    <t>Impuesto a las ganancias corriente</t>
  </si>
  <si>
    <t>Impuesto a las ganancias diferido</t>
  </si>
  <si>
    <t>Utilidad neta</t>
  </si>
  <si>
    <t>Periodo        Diciembre-25</t>
  </si>
  <si>
    <t>Periodo       Diciembre-25</t>
  </si>
  <si>
    <t>Periodo
Diciembre-25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</si>
</sst>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 ;_ * \-#,##0.00_ ;_ * &quot;-&quot;??_ ;_ @_ "/>
    <numFmt numFmtId="165" formatCode="_ * #,##0_ ;_ * \-#,##0_ ;_ * &quot;-&quot;??_ ;_ @_ "/>
    <numFmt numFmtId="166" formatCode="#,##0;[Red]\(#,##0\)"/>
    <numFmt numFmtId="167" formatCode="#,##0;[Black]\(#,##0\)"/>
    <numFmt numFmtId="168" formatCode="#,##0.0000000000"/>
    <numFmt numFmtId="169" formatCode="_ * #,##0.000_ ;_ * \-#,##0.000_ ;_ * &quot;-&quot;??_ ;_ @_ "/>
    <numFmt numFmtId="170" formatCode="_(* #,##0_);_(* \(#,##0\);_(* &quot;-&quot;??_);_(@_)"/>
  </numFmts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  <font>
      <sz val="8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</font>
    <font>
      <sz val="10"/>
      <color theme="1"/>
      <name val="EYInterstate"/>
      <family val="2"/>
    </font>
    <font>
      <b/>
      <sz val="10"/>
      <color theme="1"/>
      <name val="Calibri"/>
      <family val="2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b/>
      <u/>
      <sz val="1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  <xf numFmtId="0" fontId="2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132">
    <xf numFmtId="0" fontId="0" fillId="0" borderId="0" xfId="0"/>
    <xf numFmtId="0" fontId="2" fillId="2" borderId="0" xfId="1" applyFill="1"/>
    <xf numFmtId="0" fontId="2" fillId="2" borderId="0" xfId="1" applyFill="1" applyAlignment="1">
      <alignment horizontal="center"/>
    </xf>
    <xf numFmtId="3" fontId="2" fillId="2" borderId="0" xfId="1" applyNumberFormat="1" applyFill="1"/>
    <xf numFmtId="0" fontId="2" fillId="2" borderId="0" xfId="2" applyFill="1" applyAlignment="1">
      <alignment horizontal="center" vertical="center" wrapText="1"/>
    </xf>
    <xf numFmtId="0" fontId="2" fillId="2" borderId="0" xfId="2" applyFill="1" applyAlignment="1">
      <alignment horizontal="center"/>
    </xf>
    <xf numFmtId="3" fontId="2" fillId="2" borderId="0" xfId="2" applyNumberFormat="1" applyFill="1" applyAlignment="1">
      <alignment horizontal="center"/>
    </xf>
    <xf numFmtId="0" fontId="2" fillId="2" borderId="0" xfId="2" applyFill="1"/>
    <xf numFmtId="3" fontId="2" fillId="2" borderId="0" xfId="2" applyNumberFormat="1" applyFill="1"/>
    <xf numFmtId="165" fontId="0" fillId="2" borderId="0" xfId="3" applyNumberFormat="1" applyFont="1" applyFill="1" applyBorder="1"/>
    <xf numFmtId="3" fontId="6" fillId="2" borderId="0" xfId="1" applyNumberFormat="1" applyFont="1" applyFill="1"/>
    <xf numFmtId="1" fontId="2" fillId="2" borderId="0" xfId="1" applyNumberFormat="1" applyFill="1"/>
    <xf numFmtId="0" fontId="5" fillId="2" borderId="0" xfId="2" applyFont="1" applyFill="1"/>
    <xf numFmtId="3" fontId="5" fillId="2" borderId="0" xfId="2" applyNumberFormat="1" applyFont="1" applyFill="1"/>
    <xf numFmtId="165" fontId="5" fillId="2" borderId="0" xfId="3" applyNumberFormat="1" applyFont="1" applyFill="1" applyBorder="1"/>
    <xf numFmtId="168" fontId="2" fillId="2" borderId="0" xfId="1" applyNumberFormat="1" applyFill="1"/>
    <xf numFmtId="166" fontId="2" fillId="2" borderId="0" xfId="1" applyNumberFormat="1" applyFill="1"/>
    <xf numFmtId="169" fontId="0" fillId="2" borderId="0" xfId="3" applyNumberFormat="1" applyFont="1" applyFill="1" applyBorder="1"/>
    <xf numFmtId="4" fontId="2" fillId="2" borderId="0" xfId="1" applyNumberFormat="1" applyFill="1"/>
    <xf numFmtId="10" fontId="0" fillId="2" borderId="0" xfId="4" applyNumberFormat="1" applyFont="1" applyFill="1" applyBorder="1"/>
    <xf numFmtId="3" fontId="8" fillId="2" borderId="0" xfId="1" applyNumberFormat="1" applyFont="1" applyFill="1"/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2" fillId="2" borderId="0" xfId="1" applyFill="1" applyAlignment="1">
      <alignment horizontal="center" vertical="center" wrapText="1"/>
    </xf>
    <xf numFmtId="0" fontId="5" fillId="2" borderId="0" xfId="1" applyFont="1" applyFill="1"/>
    <xf numFmtId="166" fontId="5" fillId="2" borderId="0" xfId="1" applyNumberFormat="1" applyFont="1" applyFill="1"/>
    <xf numFmtId="167" fontId="2" fillId="2" borderId="0" xfId="1" applyNumberFormat="1" applyFill="1"/>
    <xf numFmtId="0" fontId="7" fillId="2" borderId="0" xfId="1" applyFont="1" applyFill="1"/>
    <xf numFmtId="0" fontId="4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/>
    </xf>
    <xf numFmtId="166" fontId="2" fillId="2" borderId="0" xfId="1" quotePrefix="1" applyNumberFormat="1" applyFill="1" applyAlignment="1">
      <alignment horizont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2" fillId="0" borderId="0" xfId="6" applyFont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12" fillId="0" borderId="0" xfId="6" applyFont="1" applyAlignment="1">
      <alignment horizontal="right" vertical="center"/>
    </xf>
    <xf numFmtId="170" fontId="10" fillId="0" borderId="0" xfId="0" applyNumberFormat="1" applyFont="1" applyAlignment="1">
      <alignment horizontal="center" vertical="center"/>
    </xf>
    <xf numFmtId="0" fontId="10" fillId="0" borderId="0" xfId="6" applyFont="1" applyAlignment="1">
      <alignment vertical="center"/>
    </xf>
    <xf numFmtId="17" fontId="12" fillId="0" borderId="0" xfId="6" applyNumberFormat="1" applyFont="1" applyAlignment="1">
      <alignment horizontal="center" vertical="center"/>
    </xf>
    <xf numFmtId="0" fontId="12" fillId="0" borderId="0" xfId="6" applyFont="1" applyAlignment="1">
      <alignment vertical="center"/>
    </xf>
    <xf numFmtId="0" fontId="10" fillId="3" borderId="0" xfId="6" applyFont="1" applyFill="1" applyAlignment="1">
      <alignment vertical="center"/>
    </xf>
    <xf numFmtId="170" fontId="10" fillId="0" borderId="0" xfId="7" applyNumberFormat="1" applyFont="1" applyAlignment="1">
      <alignment horizontal="center" vertical="center"/>
    </xf>
    <xf numFmtId="170" fontId="10" fillId="0" borderId="0" xfId="8" applyNumberFormat="1" applyFont="1" applyFill="1" applyBorder="1" applyAlignment="1">
      <alignment vertical="center"/>
    </xf>
    <xf numFmtId="165" fontId="12" fillId="0" borderId="0" xfId="9" applyNumberFormat="1" applyFont="1" applyFill="1" applyBorder="1" applyAlignment="1" applyProtection="1">
      <alignment horizontal="center" vertical="center"/>
    </xf>
    <xf numFmtId="165" fontId="12" fillId="0" borderId="0" xfId="9" applyNumberFormat="1" applyFont="1" applyFill="1" applyBorder="1" applyAlignment="1" applyProtection="1">
      <alignment horizontal="right" vertical="center"/>
    </xf>
    <xf numFmtId="9" fontId="10" fillId="0" borderId="0" xfId="10" applyFont="1" applyFill="1" applyBorder="1" applyAlignment="1">
      <alignment vertical="center"/>
    </xf>
    <xf numFmtId="170" fontId="12" fillId="0" borderId="0" xfId="7" applyNumberFormat="1" applyFont="1" applyBorder="1" applyAlignment="1">
      <alignment vertical="center"/>
    </xf>
    <xf numFmtId="170" fontId="12" fillId="0" borderId="0" xfId="5" applyNumberFormat="1" applyFont="1" applyAlignment="1">
      <alignment vertical="center"/>
    </xf>
    <xf numFmtId="170" fontId="12" fillId="0" borderId="0" xfId="8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5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38" fontId="5" fillId="0" borderId="0" xfId="5" applyNumberFormat="1" applyFont="1" applyAlignment="1">
      <alignment vertical="center"/>
    </xf>
    <xf numFmtId="38" fontId="2" fillId="0" borderId="0" xfId="5" applyNumberFormat="1" applyFont="1" applyAlignment="1">
      <alignment vertical="center"/>
    </xf>
    <xf numFmtId="0" fontId="5" fillId="0" borderId="0" xfId="5" applyFont="1" applyAlignment="1">
      <alignment vertical="center"/>
    </xf>
    <xf numFmtId="17" fontId="5" fillId="0" borderId="1" xfId="6" applyNumberFormat="1" applyFont="1" applyBorder="1" applyAlignment="1">
      <alignment horizontal="center"/>
    </xf>
    <xf numFmtId="0" fontId="2" fillId="0" borderId="0" xfId="6"/>
    <xf numFmtId="0" fontId="2" fillId="0" borderId="0" xfId="5" applyFont="1" applyAlignment="1">
      <alignment horizontal="left" vertical="center"/>
    </xf>
    <xf numFmtId="170" fontId="2" fillId="0" borderId="0" xfId="9" applyNumberFormat="1" applyFont="1" applyAlignment="1">
      <alignment horizontal="left" vertical="center"/>
    </xf>
    <xf numFmtId="4" fontId="2" fillId="0" borderId="0" xfId="5" applyNumberFormat="1" applyFont="1" applyAlignment="1">
      <alignment vertical="center"/>
    </xf>
    <xf numFmtId="0" fontId="5" fillId="0" borderId="0" xfId="5" applyFont="1" applyAlignment="1">
      <alignment horizontal="left" vertical="center"/>
    </xf>
    <xf numFmtId="0" fontId="2" fillId="0" borderId="0" xfId="5" applyFont="1" applyAlignment="1">
      <alignment horizontal="center" vertical="center"/>
    </xf>
    <xf numFmtId="170" fontId="2" fillId="0" borderId="0" xfId="5" applyNumberFormat="1" applyFont="1" applyAlignment="1">
      <alignment horizontal="left" vertical="center"/>
    </xf>
    <xf numFmtId="170" fontId="5" fillId="0" borderId="0" xfId="5" applyNumberFormat="1" applyFont="1" applyAlignment="1">
      <alignment horizontal="left" vertical="center"/>
    </xf>
    <xf numFmtId="0" fontId="13" fillId="0" borderId="0" xfId="5" applyFont="1" applyAlignment="1">
      <alignment horizontal="left" vertical="center"/>
    </xf>
    <xf numFmtId="0" fontId="14" fillId="0" borderId="0" xfId="5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5" applyFont="1" applyAlignment="1">
      <alignment horizontal="left" vertical="center" wrapText="1"/>
    </xf>
    <xf numFmtId="170" fontId="5" fillId="0" borderId="0" xfId="5" applyNumberFormat="1" applyFont="1" applyAlignment="1">
      <alignment vertical="center"/>
    </xf>
    <xf numFmtId="0" fontId="16" fillId="0" borderId="0" xfId="5" applyFont="1" applyAlignment="1">
      <alignment horizontal="right" vertical="top"/>
    </xf>
    <xf numFmtId="0" fontId="2" fillId="0" borderId="0" xfId="5" applyFont="1" applyAlignment="1">
      <alignment horizontal="center" vertical="top"/>
    </xf>
    <xf numFmtId="170" fontId="5" fillId="0" borderId="0" xfId="5" applyNumberFormat="1" applyFont="1" applyAlignment="1">
      <alignment horizontal="right" vertical="center"/>
    </xf>
    <xf numFmtId="0" fontId="3" fillId="2" borderId="0" xfId="1" applyFont="1" applyFill="1" applyAlignment="1">
      <alignment horizontal="center"/>
    </xf>
    <xf numFmtId="0" fontId="3" fillId="2" borderId="0" xfId="2" applyFont="1" applyFill="1" applyAlignment="1">
      <alignment horizontal="center"/>
    </xf>
    <xf numFmtId="0" fontId="3" fillId="0" borderId="0" xfId="5" applyFont="1" applyAlignment="1">
      <alignment horizontal="center" vertical="center"/>
    </xf>
    <xf numFmtId="0" fontId="3" fillId="0" borderId="0" xfId="6" applyFont="1" applyAlignment="1">
      <alignment horizontal="center"/>
    </xf>
    <xf numFmtId="0" fontId="3" fillId="0" borderId="0" xfId="6" applyFont="1" applyAlignment="1">
      <alignment horizontal="center" vertical="center"/>
    </xf>
    <xf numFmtId="0" fontId="3" fillId="0" borderId="0" xfId="5" applyFont="1" applyAlignment="1">
      <alignment vertical="center"/>
    </xf>
    <xf numFmtId="0" fontId="5" fillId="0" borderId="0" xfId="6" applyFont="1" applyAlignment="1"/>
    <xf numFmtId="0" fontId="3" fillId="0" borderId="0" xfId="6" applyFont="1" applyAlignment="1"/>
    <xf numFmtId="0" fontId="3" fillId="0" borderId="0" xfId="6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9" fillId="0" borderId="0" xfId="0" applyFont="1" applyAlignment="1">
      <alignment vertical="center"/>
    </xf>
    <xf numFmtId="170" fontId="19" fillId="0" borderId="0" xfId="7" applyNumberFormat="1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6" applyFont="1" applyAlignment="1">
      <alignment vertical="center"/>
    </xf>
    <xf numFmtId="170" fontId="19" fillId="0" borderId="0" xfId="8" applyNumberFormat="1" applyFont="1" applyFill="1" applyBorder="1" applyAlignment="1">
      <alignment horizontal="center" vertical="center"/>
    </xf>
    <xf numFmtId="0" fontId="17" fillId="0" borderId="0" xfId="6" applyFont="1" applyAlignment="1">
      <alignment vertical="center"/>
    </xf>
    <xf numFmtId="165" fontId="17" fillId="0" borderId="0" xfId="9" applyNumberFormat="1" applyFont="1" applyFill="1" applyBorder="1" applyAlignment="1" applyProtection="1">
      <alignment horizontal="center" vertical="center"/>
    </xf>
    <xf numFmtId="170" fontId="17" fillId="0" borderId="0" xfId="7" applyNumberFormat="1" applyFont="1" applyBorder="1" applyAlignment="1">
      <alignment horizontal="center" vertical="center"/>
    </xf>
    <xf numFmtId="170" fontId="19" fillId="0" borderId="0" xfId="6" applyNumberFormat="1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170" fontId="17" fillId="0" borderId="0" xfId="5" applyNumberFormat="1" applyFont="1" applyAlignment="1">
      <alignment horizontal="center" vertical="center"/>
    </xf>
    <xf numFmtId="164" fontId="19" fillId="0" borderId="0" xfId="7" applyFont="1" applyFill="1" applyBorder="1" applyAlignment="1">
      <alignment horizontal="center" vertical="center"/>
    </xf>
    <xf numFmtId="9" fontId="19" fillId="0" borderId="0" xfId="10" applyFont="1" applyFill="1" applyBorder="1" applyAlignment="1">
      <alignment horizontal="center" vertical="center"/>
    </xf>
    <xf numFmtId="170" fontId="17" fillId="0" borderId="0" xfId="8" applyNumberFormat="1" applyFont="1" applyFill="1" applyBorder="1" applyAlignment="1">
      <alignment horizontal="center" vertical="center"/>
    </xf>
    <xf numFmtId="0" fontId="19" fillId="0" borderId="0" xfId="6" applyFont="1" applyBorder="1" applyAlignment="1">
      <alignment vertical="center"/>
    </xf>
    <xf numFmtId="0" fontId="19" fillId="0" borderId="0" xfId="6" applyFont="1" applyBorder="1" applyAlignment="1">
      <alignment horizontal="center" vertical="center"/>
    </xf>
    <xf numFmtId="170" fontId="17" fillId="0" borderId="0" xfId="5" applyNumberFormat="1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70" fontId="12" fillId="0" borderId="0" xfId="5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6" applyFont="1" applyBorder="1" applyAlignment="1">
      <alignment vertical="center"/>
    </xf>
    <xf numFmtId="170" fontId="19" fillId="0" borderId="0" xfId="6" applyNumberFormat="1" applyFont="1" applyBorder="1" applyAlignment="1">
      <alignment horizontal="center" vertical="center"/>
    </xf>
    <xf numFmtId="170" fontId="19" fillId="0" borderId="0" xfId="7" applyNumberFormat="1" applyFont="1" applyBorder="1" applyAlignment="1">
      <alignment horizontal="center" vertical="center"/>
    </xf>
    <xf numFmtId="0" fontId="5" fillId="0" borderId="0" xfId="11" applyFont="1" applyAlignment="1">
      <alignment horizontal="center" vertical="center"/>
    </xf>
    <xf numFmtId="17" fontId="5" fillId="0" borderId="1" xfId="6" applyNumberFormat="1" applyFont="1" applyBorder="1" applyAlignment="1">
      <alignment horizontal="center" wrapText="1"/>
    </xf>
    <xf numFmtId="0" fontId="5" fillId="2" borderId="0" xfId="5" applyFont="1" applyFill="1" applyBorder="1" applyAlignment="1">
      <alignment horizontal="left" vertical="center" wrapText="1"/>
    </xf>
    <xf numFmtId="170" fontId="5" fillId="2" borderId="0" xfId="5" applyNumberFormat="1" applyFont="1" applyFill="1" applyBorder="1" applyAlignment="1">
      <alignment horizontal="left" vertical="center"/>
    </xf>
    <xf numFmtId="38" fontId="2" fillId="2" borderId="0" xfId="5" applyNumberFormat="1" applyFont="1" applyFill="1" applyBorder="1" applyAlignment="1">
      <alignment vertical="center"/>
    </xf>
    <xf numFmtId="0" fontId="15" fillId="2" borderId="0" xfId="5" applyFont="1" applyFill="1" applyBorder="1" applyAlignment="1">
      <alignment horizontal="left" vertical="center" wrapText="1"/>
    </xf>
    <xf numFmtId="170" fontId="2" fillId="2" borderId="0" xfId="5" applyNumberFormat="1" applyFont="1" applyFill="1" applyBorder="1" applyAlignment="1">
      <alignment horizontal="left" vertical="center"/>
    </xf>
    <xf numFmtId="0" fontId="2" fillId="2" borderId="0" xfId="5" applyFont="1" applyFill="1" applyBorder="1" applyAlignment="1">
      <alignment horizontal="left" vertical="center"/>
    </xf>
    <xf numFmtId="170" fontId="5" fillId="2" borderId="0" xfId="5" applyNumberFormat="1" applyFont="1" applyFill="1" applyBorder="1" applyAlignment="1">
      <alignment vertical="center"/>
    </xf>
    <xf numFmtId="38" fontId="5" fillId="2" borderId="0" xfId="5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 wrapText="1"/>
    </xf>
    <xf numFmtId="170" fontId="2" fillId="2" borderId="0" xfId="9" applyNumberFormat="1" applyFont="1" applyFill="1" applyBorder="1" applyAlignment="1">
      <alignment horizontal="left" vertical="center"/>
    </xf>
    <xf numFmtId="0" fontId="2" fillId="2" borderId="0" xfId="5" applyFont="1" applyFill="1" applyBorder="1" applyAlignment="1">
      <alignment horizontal="center" vertical="top" wrapText="1"/>
    </xf>
    <xf numFmtId="0" fontId="16" fillId="2" borderId="0" xfId="5" applyFont="1" applyFill="1" applyBorder="1" applyAlignment="1">
      <alignment horizontal="right" vertical="top"/>
    </xf>
    <xf numFmtId="38" fontId="2" fillId="2" borderId="0" xfId="5" applyNumberFormat="1" applyFont="1" applyFill="1" applyBorder="1" applyAlignment="1">
      <alignment horizontal="right" vertical="top"/>
    </xf>
    <xf numFmtId="0" fontId="5" fillId="2" borderId="0" xfId="5" applyFont="1" applyFill="1" applyBorder="1" applyAlignment="1">
      <alignment horizontal="left" vertical="center"/>
    </xf>
    <xf numFmtId="170" fontId="5" fillId="2" borderId="0" xfId="5" applyNumberFormat="1" applyFont="1" applyFill="1" applyBorder="1" applyAlignment="1">
      <alignment horizontal="right" vertical="center"/>
    </xf>
    <xf numFmtId="38" fontId="2" fillId="2" borderId="0" xfId="5" applyNumberFormat="1" applyFont="1" applyFill="1" applyBorder="1" applyAlignment="1">
      <alignment horizontal="right" vertical="center"/>
    </xf>
    <xf numFmtId="0" fontId="0" fillId="2" borderId="0" xfId="0" applyFill="1" applyBorder="1"/>
  </cellXfs>
  <cellStyles count="12">
    <cellStyle name="Comma 10" xfId="8" xr:uid="{A6B101CD-5B0D-47AB-BAC8-23080BCB724A}"/>
    <cellStyle name="Millares 2" xfId="3" xr:uid="{61510316-F5AF-4482-8ED4-07E97E166FB3}"/>
    <cellStyle name="Millares 2 2" xfId="9" xr:uid="{814CF376-9D62-4259-AA01-45FFD789F88D}"/>
    <cellStyle name="Millares 3" xfId="7" xr:uid="{5E21EC6D-80A6-4B2D-9236-51D64A703FF4}"/>
    <cellStyle name="Normal" xfId="0" builtinId="0"/>
    <cellStyle name="Normal 11" xfId="6" xr:uid="{28E34CCB-2055-485A-9FF7-E4F7E29B80EF}"/>
    <cellStyle name="Normal 2" xfId="1" xr:uid="{61DD4711-7E56-4081-91EB-CC6898A7EAF1}"/>
    <cellStyle name="Normal 2 2" xfId="5" xr:uid="{623773C3-0381-4245-87B2-166A03038DF7}"/>
    <cellStyle name="Normal 3" xfId="11" xr:uid="{3747FDAE-7123-4FB2-A9E1-1E005919A5C9}"/>
    <cellStyle name="Normal 6" xfId="2" xr:uid="{712035A8-DFD2-45A7-ABA6-14331A345CD7}"/>
    <cellStyle name="Percent 11" xfId="10" xr:uid="{BA8831AF-C2F2-4CF5-AD86-6C4F5F7CD76D}"/>
    <cellStyle name="Porcentaje 2" xfId="4" xr:uid="{07C7A93E-7CAA-4F8D-A419-E0596CFAC2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pliiwn\Auditoria2009\EEFF1209audito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M\Estados%20Financieros\BALANCE_OCTUBRE_2014_-_FINAL_-_2_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pliiwn\CONTABLE\Anticipos%20de%20clientes%202010%20M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olumes\AZBACK# 001/Ejercicio 2013/EEFF/Noviembre/\\Si04_89\ajorge\WINDOWS\TEMP\PPTTvela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"/>
      <sheetName val="Balance"/>
      <sheetName val="GyP"/>
      <sheetName val="ECPN"/>
      <sheetName val="FE"/>
      <sheetName val="FEC"/>
      <sheetName val="Anexos"/>
      <sheetName val="Dep.a plazos"/>
      <sheetName val="Existencias"/>
      <sheetName val="Anticipos"/>
      <sheetName val="Activos"/>
      <sheetName val="Cts"/>
      <sheetName val="Persona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D"/>
      <sheetName val="GyP trad"/>
      <sheetName val="Cta Destino"/>
      <sheetName val="G.C.C. OCTUBRE 2014"/>
      <sheetName val="CONSOLIDADO A OCTUBRE"/>
      <sheetName val="GyP seg"/>
      <sheetName val="RESULTADO A OCTUBRE 2014"/>
      <sheetName val="BALANCE A OCTUBRE 2014"/>
      <sheetName val="ECP"/>
      <sheetName val="GASTOS FINANCIEROS"/>
      <sheetName val="anexos"/>
      <sheetName val="AFijo"/>
      <sheetName val="SISCONT"/>
      <sheetName val="Hoja1"/>
      <sheetName val="muestras"/>
      <sheetName val="ingresos"/>
      <sheetName val="Hoja2"/>
      <sheetName val="FINAL"/>
      <sheetName val="ratios"/>
      <sheetName val="Centro Costos"/>
      <sheetName val="ratios RESUMEN"/>
      <sheetName val="RESULTADO A AGOSTO 2014"/>
      <sheetName val="BALANCE AGOSTO 2014"/>
      <sheetName val="Anexo agosto"/>
      <sheetName val="Hoja6"/>
      <sheetName val="Hoja3"/>
      <sheetName val="TD"/>
      <sheetName val="BRIDGE DIR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3">
          <cell r="J13">
            <v>467365.19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6">
          <cell r="I16">
            <v>4744272.09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nio"/>
      <sheetName val="Julio"/>
      <sheetName val="Agosto"/>
      <sheetName val="Setiembre"/>
      <sheetName val="OCTUB"/>
      <sheetName val="NOV"/>
      <sheetName val="Dic "/>
      <sheetName val="Enero 08"/>
      <sheetName val="Febrero 08"/>
      <sheetName val="Marzo 08"/>
      <sheetName val="Abril-08"/>
      <sheetName val="Mayo-08"/>
      <sheetName val="Junio-08"/>
      <sheetName val="Julio-08"/>
      <sheetName val="Agosto-08"/>
      <sheetName val="Setiembre-08"/>
      <sheetName val="Octubre-08"/>
      <sheetName val="Noviembre-08"/>
      <sheetName val="Diciembre-08"/>
      <sheetName val="Enero-09"/>
      <sheetName val="Febrero-09"/>
      <sheetName val="Marzo-09"/>
      <sheetName val="Abril-09"/>
      <sheetName val="Mayo-09"/>
      <sheetName val="Junio-09"/>
      <sheetName val="Julio-09"/>
      <sheetName val="Agosto-09"/>
      <sheetName val="Setiembre-09"/>
      <sheetName val="Octubre-09"/>
      <sheetName val="Noviembre-09"/>
      <sheetName val="Diciembre-09"/>
      <sheetName val="Enero-10"/>
      <sheetName val="Febrero-10"/>
      <sheetName val="Marzo-10"/>
      <sheetName val="Abril-10"/>
      <sheetName val="Mayo-10"/>
      <sheetName val="Junio-10"/>
      <sheetName val="Julio-10"/>
      <sheetName val="Agosto-10"/>
      <sheetName val="Set-10"/>
      <sheetName val="Oct-10"/>
      <sheetName val="Nov-10"/>
      <sheetName val="Dic-10"/>
      <sheetName val="devoluciones y pag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DA58B-F3D6-4A8C-BE56-814B25DA36CE}">
  <dimension ref="A2:G37"/>
  <sheetViews>
    <sheetView showGridLines="0" zoomScaleNormal="100" workbookViewId="0">
      <selection activeCell="C11" sqref="C11"/>
    </sheetView>
  </sheetViews>
  <sheetFormatPr baseColWidth="10" defaultColWidth="11.44140625" defaultRowHeight="13.8"/>
  <cols>
    <col min="1" max="1" width="11.44140625" style="36"/>
    <col min="2" max="2" width="32.109375" style="36" bestFit="1" customWidth="1"/>
    <col min="3" max="3" width="13.6640625" style="53" customWidth="1"/>
    <col min="4" max="4" width="9.109375" style="36" customWidth="1"/>
    <col min="5" max="5" width="30.33203125" style="36" customWidth="1"/>
    <col min="6" max="6" width="13.6640625" style="53" customWidth="1"/>
    <col min="7" max="7" width="0.88671875" style="36" customWidth="1"/>
    <col min="8" max="16384" width="11.44140625" style="36"/>
  </cols>
  <sheetData>
    <row r="2" spans="1:7">
      <c r="A2" s="33"/>
      <c r="B2" s="34"/>
      <c r="C2" s="35"/>
      <c r="D2" s="34"/>
      <c r="E2" s="34"/>
      <c r="F2" s="35"/>
      <c r="G2" s="34"/>
    </row>
    <row r="3" spans="1:7" ht="15.6">
      <c r="A3" s="33"/>
      <c r="B3" s="87" t="s">
        <v>68</v>
      </c>
      <c r="C3" s="87"/>
      <c r="D3" s="87"/>
      <c r="E3" s="87"/>
      <c r="F3" s="87"/>
      <c r="G3" s="87"/>
    </row>
    <row r="4" spans="1:7" ht="15.6">
      <c r="A4" s="33"/>
      <c r="B4" s="88" t="s">
        <v>1</v>
      </c>
      <c r="C4" s="88"/>
      <c r="D4" s="88"/>
      <c r="E4" s="88"/>
      <c r="F4" s="88"/>
      <c r="G4" s="88"/>
    </row>
    <row r="5" spans="1:7" ht="15.6">
      <c r="A5" s="33"/>
      <c r="B5" s="88" t="s">
        <v>67</v>
      </c>
      <c r="C5" s="88"/>
      <c r="D5" s="88"/>
      <c r="E5" s="88"/>
      <c r="F5" s="88"/>
      <c r="G5" s="88"/>
    </row>
    <row r="6" spans="1:7" ht="15.6">
      <c r="A6" s="33"/>
      <c r="B6" s="88" t="s">
        <v>3</v>
      </c>
      <c r="C6" s="88"/>
      <c r="D6" s="88"/>
      <c r="E6" s="88"/>
      <c r="F6" s="88"/>
      <c r="G6" s="88"/>
    </row>
    <row r="7" spans="1:7">
      <c r="A7" s="39"/>
      <c r="B7" s="34"/>
      <c r="C7" s="40"/>
      <c r="D7" s="34"/>
      <c r="E7" s="34"/>
      <c r="F7" s="35"/>
      <c r="G7" s="34"/>
    </row>
    <row r="8" spans="1:7">
      <c r="A8" s="33"/>
      <c r="B8" s="41"/>
      <c r="C8" s="42"/>
      <c r="D8" s="37"/>
      <c r="E8" s="41"/>
      <c r="F8" s="42"/>
      <c r="G8" s="37"/>
    </row>
    <row r="9" spans="1:7" ht="26.4">
      <c r="A9" s="33"/>
      <c r="B9" s="37" t="s">
        <v>4</v>
      </c>
      <c r="C9" s="85" t="s">
        <v>108</v>
      </c>
      <c r="D9" s="43"/>
      <c r="E9" s="86" t="s">
        <v>5</v>
      </c>
      <c r="F9" s="85" t="s">
        <v>108</v>
      </c>
      <c r="G9" s="43"/>
    </row>
    <row r="10" spans="1:7">
      <c r="A10" s="33"/>
      <c r="B10" s="43"/>
      <c r="C10" s="38"/>
      <c r="D10" s="44"/>
      <c r="E10" s="43"/>
      <c r="F10" s="35"/>
      <c r="G10" s="44"/>
    </row>
    <row r="11" spans="1:7">
      <c r="A11" s="34"/>
      <c r="B11" s="89" t="s">
        <v>7</v>
      </c>
      <c r="C11" s="90">
        <v>46998</v>
      </c>
      <c r="D11" s="45"/>
      <c r="E11" s="89" t="s">
        <v>14</v>
      </c>
      <c r="F11" s="90">
        <v>28947</v>
      </c>
      <c r="G11" s="34"/>
    </row>
    <row r="12" spans="1:7">
      <c r="A12" s="33"/>
      <c r="B12" s="89" t="s">
        <v>69</v>
      </c>
      <c r="C12" s="90">
        <v>59070</v>
      </c>
      <c r="D12" s="45"/>
      <c r="E12" s="89" t="s">
        <v>70</v>
      </c>
      <c r="F12" s="90">
        <v>22012</v>
      </c>
      <c r="G12" s="34"/>
    </row>
    <row r="13" spans="1:7">
      <c r="A13" s="33"/>
      <c r="B13" s="89" t="s">
        <v>71</v>
      </c>
      <c r="C13" s="90">
        <v>9898</v>
      </c>
      <c r="D13" s="45"/>
      <c r="E13" s="89" t="s">
        <v>22</v>
      </c>
      <c r="F13" s="90">
        <v>17564</v>
      </c>
      <c r="G13" s="34"/>
    </row>
    <row r="14" spans="1:7">
      <c r="A14" s="33"/>
      <c r="B14" s="89" t="s">
        <v>72</v>
      </c>
      <c r="C14" s="90">
        <v>9809</v>
      </c>
      <c r="D14" s="45"/>
      <c r="E14" s="89" t="s">
        <v>73</v>
      </c>
      <c r="F14" s="90">
        <v>21530</v>
      </c>
      <c r="G14" s="34"/>
    </row>
    <row r="15" spans="1:7">
      <c r="A15" s="33"/>
      <c r="B15" s="89" t="s">
        <v>74</v>
      </c>
      <c r="C15" s="90">
        <v>6958</v>
      </c>
      <c r="D15" s="45"/>
      <c r="E15" s="89" t="s">
        <v>11</v>
      </c>
      <c r="F15" s="90">
        <v>30070</v>
      </c>
      <c r="G15" s="34"/>
    </row>
    <row r="16" spans="1:7">
      <c r="A16" s="33"/>
      <c r="B16" s="91" t="s">
        <v>75</v>
      </c>
      <c r="C16" s="90">
        <v>2530</v>
      </c>
      <c r="D16" s="45"/>
      <c r="E16" s="89"/>
      <c r="F16" s="97"/>
      <c r="G16" s="38"/>
    </row>
    <row r="17" spans="1:7">
      <c r="A17" s="33"/>
      <c r="B17" s="92"/>
      <c r="C17" s="93"/>
      <c r="D17" s="38"/>
      <c r="E17" s="89"/>
      <c r="F17" s="98"/>
      <c r="G17" s="38"/>
    </row>
    <row r="18" spans="1:7">
      <c r="A18" s="33"/>
      <c r="B18" s="94" t="s">
        <v>76</v>
      </c>
      <c r="C18" s="95">
        <f>SUM(C11:C16)</f>
        <v>135263</v>
      </c>
      <c r="D18" s="48"/>
      <c r="E18" s="94" t="s">
        <v>77</v>
      </c>
      <c r="F18" s="95">
        <f>SUM(F11:F16)</f>
        <v>120123</v>
      </c>
      <c r="G18" s="47">
        <f>SUM(G11:G16)</f>
        <v>0</v>
      </c>
    </row>
    <row r="19" spans="1:7">
      <c r="A19" s="33"/>
      <c r="B19" s="92"/>
      <c r="C19" s="93"/>
      <c r="D19" s="46"/>
      <c r="E19" s="92"/>
      <c r="F19" s="99"/>
      <c r="G19" s="46"/>
    </row>
    <row r="20" spans="1:7">
      <c r="A20" s="33"/>
      <c r="B20" s="89" t="s">
        <v>78</v>
      </c>
      <c r="C20" s="90">
        <v>19000</v>
      </c>
      <c r="D20" s="45"/>
      <c r="E20" s="94" t="s">
        <v>79</v>
      </c>
      <c r="F20" s="93"/>
      <c r="G20" s="49"/>
    </row>
    <row r="21" spans="1:7">
      <c r="A21" s="33"/>
      <c r="B21" s="89" t="s">
        <v>80</v>
      </c>
      <c r="C21" s="90">
        <v>79930</v>
      </c>
      <c r="D21" s="45"/>
      <c r="E21" s="89" t="s">
        <v>81</v>
      </c>
      <c r="F21" s="100">
        <v>0</v>
      </c>
      <c r="G21" s="49"/>
    </row>
    <row r="22" spans="1:7">
      <c r="A22" s="33"/>
      <c r="B22" s="89" t="s">
        <v>82</v>
      </c>
      <c r="C22" s="90">
        <v>57211</v>
      </c>
      <c r="D22" s="45"/>
      <c r="E22" s="89" t="s">
        <v>83</v>
      </c>
      <c r="F22" s="90">
        <v>0</v>
      </c>
      <c r="G22" s="34"/>
    </row>
    <row r="23" spans="1:7" ht="26.4">
      <c r="A23" s="33"/>
      <c r="B23" s="91" t="s">
        <v>84</v>
      </c>
      <c r="C23" s="90">
        <v>13377</v>
      </c>
      <c r="D23" s="45"/>
      <c r="E23" s="89"/>
      <c r="F23" s="101"/>
      <c r="G23" s="49"/>
    </row>
    <row r="24" spans="1:7">
      <c r="A24" s="33"/>
      <c r="B24" s="92"/>
      <c r="C24" s="93"/>
      <c r="D24" s="49"/>
      <c r="E24" s="89"/>
      <c r="F24" s="101"/>
      <c r="G24" s="49"/>
    </row>
    <row r="25" spans="1:7">
      <c r="A25" s="33"/>
      <c r="B25" s="94" t="s">
        <v>85</v>
      </c>
      <c r="C25" s="96">
        <f>SUM(C20:C23)</f>
        <v>169518</v>
      </c>
      <c r="D25" s="50"/>
      <c r="E25" s="94" t="s">
        <v>86</v>
      </c>
      <c r="F25" s="96">
        <f>SUM(F21:F23)</f>
        <v>0</v>
      </c>
      <c r="G25" s="48"/>
    </row>
    <row r="26" spans="1:7">
      <c r="A26" s="33"/>
      <c r="B26" s="103"/>
      <c r="C26" s="104"/>
      <c r="D26" s="46"/>
      <c r="E26" s="103"/>
      <c r="F26" s="105"/>
      <c r="G26" s="46"/>
    </row>
    <row r="27" spans="1:7">
      <c r="A27" s="33"/>
      <c r="B27" s="106"/>
      <c r="C27" s="107"/>
      <c r="D27" s="108"/>
      <c r="E27" s="109" t="s">
        <v>87</v>
      </c>
      <c r="F27" s="105">
        <f>+F18+F25</f>
        <v>120123</v>
      </c>
      <c r="G27" s="51"/>
    </row>
    <row r="28" spans="1:7">
      <c r="A28" s="33"/>
      <c r="B28" s="110"/>
      <c r="C28" s="111"/>
      <c r="D28" s="52"/>
      <c r="E28" s="110"/>
      <c r="F28" s="105"/>
      <c r="G28" s="52"/>
    </row>
    <row r="29" spans="1:7">
      <c r="A29" s="33"/>
      <c r="B29" s="106"/>
      <c r="C29" s="107"/>
      <c r="D29" s="46"/>
      <c r="E29" s="110" t="s">
        <v>88</v>
      </c>
      <c r="F29" s="102"/>
      <c r="G29" s="46"/>
    </row>
    <row r="30" spans="1:7">
      <c r="A30" s="33"/>
      <c r="B30" s="106"/>
      <c r="C30" s="107"/>
      <c r="D30" s="49"/>
      <c r="E30" s="103" t="s">
        <v>49</v>
      </c>
      <c r="F30" s="112">
        <v>22000</v>
      </c>
      <c r="G30" s="34"/>
    </row>
    <row r="31" spans="1:7">
      <c r="A31" s="33"/>
      <c r="B31" s="106"/>
      <c r="C31" s="107"/>
      <c r="D31" s="49"/>
      <c r="E31" s="103" t="s">
        <v>89</v>
      </c>
      <c r="F31" s="112">
        <v>3900</v>
      </c>
      <c r="G31" s="34"/>
    </row>
    <row r="32" spans="1:7">
      <c r="A32" s="33"/>
      <c r="B32" s="106"/>
      <c r="C32" s="107"/>
      <c r="D32" s="49"/>
      <c r="E32" s="103" t="s">
        <v>90</v>
      </c>
      <c r="F32" s="112">
        <v>59727</v>
      </c>
      <c r="G32" s="34"/>
    </row>
    <row r="33" spans="1:7">
      <c r="A33" s="33"/>
      <c r="B33" s="106"/>
      <c r="C33" s="107"/>
      <c r="D33" s="49"/>
      <c r="E33" s="103" t="s">
        <v>91</v>
      </c>
      <c r="F33" s="112">
        <v>99032</v>
      </c>
      <c r="G33" s="34"/>
    </row>
    <row r="34" spans="1:7">
      <c r="A34" s="33"/>
      <c r="B34" s="106"/>
      <c r="C34" s="107"/>
      <c r="D34" s="49"/>
      <c r="E34" s="103"/>
      <c r="F34" s="101"/>
      <c r="G34" s="49"/>
    </row>
    <row r="35" spans="1:7">
      <c r="A35" s="33"/>
      <c r="B35" s="106"/>
      <c r="C35" s="107"/>
      <c r="D35" s="49"/>
      <c r="E35" s="109" t="s">
        <v>62</v>
      </c>
      <c r="F35" s="105">
        <f>SUM(F30:F33)</f>
        <v>184659</v>
      </c>
      <c r="G35" s="51"/>
    </row>
    <row r="36" spans="1:7">
      <c r="A36" s="33"/>
      <c r="B36" s="106"/>
      <c r="C36" s="107"/>
      <c r="D36" s="46"/>
      <c r="E36" s="103"/>
      <c r="F36" s="105"/>
      <c r="G36" s="46"/>
    </row>
    <row r="37" spans="1:7">
      <c r="A37" s="33"/>
      <c r="B37" s="109" t="s">
        <v>92</v>
      </c>
      <c r="C37" s="105">
        <f>+C18+C25+1</f>
        <v>304782</v>
      </c>
      <c r="D37" s="46"/>
      <c r="E37" s="109" t="s">
        <v>64</v>
      </c>
      <c r="F37" s="105">
        <f>+F27+F35</f>
        <v>304782</v>
      </c>
      <c r="G37" s="51"/>
    </row>
  </sheetData>
  <mergeCells count="4">
    <mergeCell ref="B3:G3"/>
    <mergeCell ref="B4:G4"/>
    <mergeCell ref="B5:G5"/>
    <mergeCell ref="B6:G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624E-A813-416E-A3F5-1DABBAC2EE30}">
  <dimension ref="A3:E42"/>
  <sheetViews>
    <sheetView showGridLines="0" zoomScaleNormal="100" workbookViewId="0"/>
  </sheetViews>
  <sheetFormatPr baseColWidth="10" defaultRowHeight="14.4"/>
  <cols>
    <col min="1" max="1" width="36" customWidth="1"/>
    <col min="2" max="2" width="12.77734375" customWidth="1"/>
    <col min="3" max="3" width="9.109375" customWidth="1"/>
    <col min="4" max="4" width="15" customWidth="1"/>
  </cols>
  <sheetData>
    <row r="3" spans="1:5" ht="15.6">
      <c r="A3" s="78" t="s">
        <v>68</v>
      </c>
      <c r="B3" s="78"/>
      <c r="C3" s="78"/>
      <c r="D3" s="81"/>
      <c r="E3" s="55"/>
    </row>
    <row r="4" spans="1:5" ht="15.6">
      <c r="A4" s="79" t="s">
        <v>2</v>
      </c>
      <c r="B4" s="79"/>
      <c r="C4" s="79"/>
      <c r="D4" s="82"/>
      <c r="E4" s="55"/>
    </row>
    <row r="5" spans="1:5" ht="15.6">
      <c r="A5" s="79" t="s">
        <v>67</v>
      </c>
      <c r="B5" s="79"/>
      <c r="C5" s="79"/>
      <c r="D5" s="83"/>
      <c r="E5" s="55"/>
    </row>
    <row r="6" spans="1:5" ht="15.6">
      <c r="A6" s="80" t="s">
        <v>3</v>
      </c>
      <c r="B6" s="80"/>
      <c r="C6" s="80"/>
      <c r="D6" s="84"/>
      <c r="E6" s="54"/>
    </row>
    <row r="7" spans="1:5">
      <c r="A7" s="55"/>
      <c r="B7" s="56"/>
      <c r="C7" s="57"/>
      <c r="D7" s="58"/>
      <c r="E7" s="58"/>
    </row>
    <row r="8" spans="1:5" ht="27">
      <c r="A8" s="113" t="s">
        <v>6</v>
      </c>
      <c r="B8" s="114" t="s">
        <v>109</v>
      </c>
      <c r="C8" s="60"/>
      <c r="D8" s="59"/>
      <c r="E8" s="55"/>
    </row>
    <row r="9" spans="1:5">
      <c r="A9" s="58"/>
      <c r="B9" s="57"/>
      <c r="C9" s="57"/>
      <c r="D9" s="57"/>
      <c r="E9" s="57"/>
    </row>
    <row r="10" spans="1:5">
      <c r="A10" s="61" t="s">
        <v>93</v>
      </c>
      <c r="B10" s="62">
        <v>449847.72</v>
      </c>
      <c r="C10" s="57"/>
      <c r="D10" s="62"/>
      <c r="E10" s="57"/>
    </row>
    <row r="11" spans="1:5">
      <c r="A11" s="61" t="s">
        <v>94</v>
      </c>
      <c r="B11" s="62">
        <v>-206700.53</v>
      </c>
      <c r="C11" s="63"/>
      <c r="D11" s="62"/>
      <c r="E11" s="57"/>
    </row>
    <row r="12" spans="1:5">
      <c r="A12" s="64"/>
      <c r="B12" s="66"/>
      <c r="C12" s="57"/>
      <c r="D12" s="66"/>
      <c r="E12" s="57"/>
    </row>
    <row r="13" spans="1:5">
      <c r="A13" s="64" t="s">
        <v>95</v>
      </c>
      <c r="B13" s="67">
        <f>SUM(B10:B11)</f>
        <v>243147.18999999997</v>
      </c>
      <c r="C13" s="57"/>
      <c r="D13" s="67"/>
      <c r="E13" s="55"/>
    </row>
    <row r="14" spans="1:5">
      <c r="A14" s="64"/>
      <c r="B14" s="67"/>
      <c r="C14" s="57"/>
      <c r="D14" s="67"/>
      <c r="E14" s="55"/>
    </row>
    <row r="15" spans="1:5">
      <c r="A15" s="68"/>
      <c r="B15" s="67"/>
      <c r="C15" s="57"/>
      <c r="D15" s="67"/>
      <c r="E15" s="55"/>
    </row>
    <row r="16" spans="1:5">
      <c r="A16" s="68" t="s">
        <v>96</v>
      </c>
      <c r="B16" s="67"/>
      <c r="C16" s="57"/>
      <c r="D16" s="67"/>
      <c r="E16" s="55"/>
    </row>
    <row r="17" spans="1:5">
      <c r="A17" s="61" t="s">
        <v>97</v>
      </c>
      <c r="B17" s="62">
        <v>-14864.16</v>
      </c>
      <c r="C17" s="57"/>
      <c r="D17" s="62"/>
      <c r="E17" s="55"/>
    </row>
    <row r="18" spans="1:5">
      <c r="A18" s="61" t="s">
        <v>98</v>
      </c>
      <c r="B18" s="62">
        <v>-104283.82</v>
      </c>
      <c r="C18" s="57"/>
      <c r="D18" s="62"/>
      <c r="E18" s="55"/>
    </row>
    <row r="19" spans="1:5">
      <c r="A19" s="61" t="s">
        <v>99</v>
      </c>
      <c r="B19" s="62">
        <v>17228.12</v>
      </c>
      <c r="C19" s="57"/>
      <c r="D19" s="62"/>
      <c r="E19" s="55"/>
    </row>
    <row r="20" spans="1:5">
      <c r="A20" s="61"/>
      <c r="B20" s="66"/>
      <c r="C20" s="57"/>
      <c r="D20" s="66"/>
      <c r="E20" s="55"/>
    </row>
    <row r="21" spans="1:5">
      <c r="A21" s="69" t="s">
        <v>100</v>
      </c>
      <c r="B21" s="67">
        <f>SUM(B17:B19)</f>
        <v>-101919.86000000002</v>
      </c>
      <c r="C21" s="57"/>
      <c r="D21" s="67"/>
      <c r="E21" s="55"/>
    </row>
    <row r="22" spans="1:5">
      <c r="A22" s="61"/>
      <c r="B22" s="66"/>
      <c r="C22" s="57"/>
      <c r="D22" s="66"/>
      <c r="E22" s="55"/>
    </row>
    <row r="23" spans="1:5">
      <c r="A23" s="61"/>
      <c r="B23" s="66"/>
      <c r="C23" s="57"/>
      <c r="D23" s="66"/>
      <c r="E23" s="55"/>
    </row>
    <row r="24" spans="1:5">
      <c r="A24" s="64" t="s">
        <v>101</v>
      </c>
      <c r="B24" s="67">
        <f>B13+B21</f>
        <v>141227.32999999996</v>
      </c>
      <c r="C24" s="57"/>
      <c r="D24" s="67"/>
      <c r="E24" s="55"/>
    </row>
    <row r="25" spans="1:5">
      <c r="A25" s="61"/>
      <c r="B25" s="66"/>
      <c r="C25" s="57"/>
      <c r="D25" s="66"/>
      <c r="E25" s="55"/>
    </row>
    <row r="26" spans="1:5">
      <c r="A26" s="68" t="s">
        <v>44</v>
      </c>
      <c r="B26" s="66"/>
      <c r="C26" s="57"/>
      <c r="D26" s="66"/>
      <c r="E26" s="55"/>
    </row>
    <row r="27" spans="1:5">
      <c r="A27" s="61" t="s">
        <v>47</v>
      </c>
      <c r="B27" s="62">
        <v>4553.2</v>
      </c>
      <c r="C27" s="57"/>
      <c r="D27" s="62"/>
      <c r="E27" s="55"/>
    </row>
    <row r="28" spans="1:5">
      <c r="A28" s="61" t="s">
        <v>48</v>
      </c>
      <c r="B28" s="62">
        <v>-2515.6999999999998</v>
      </c>
      <c r="C28" s="57"/>
      <c r="D28" s="62"/>
      <c r="E28" s="55"/>
    </row>
    <row r="29" spans="1:5">
      <c r="A29" s="70" t="s">
        <v>102</v>
      </c>
      <c r="B29" s="62">
        <v>260.08</v>
      </c>
      <c r="C29" s="57"/>
      <c r="D29" s="62"/>
      <c r="E29" s="55"/>
    </row>
    <row r="30" spans="1:5">
      <c r="A30" s="71"/>
      <c r="B30" s="66"/>
      <c r="C30" s="57"/>
      <c r="D30" s="66"/>
      <c r="E30" s="55"/>
    </row>
    <row r="31" spans="1:5">
      <c r="A31" s="115" t="s">
        <v>103</v>
      </c>
      <c r="B31" s="116">
        <f>SUM(B27:B29)</f>
        <v>2297.58</v>
      </c>
      <c r="C31" s="117"/>
      <c r="D31" s="67"/>
      <c r="E31" s="55"/>
    </row>
    <row r="32" spans="1:5">
      <c r="A32" s="118"/>
      <c r="B32" s="119"/>
      <c r="C32" s="117"/>
      <c r="D32" s="66"/>
      <c r="E32" s="55"/>
    </row>
    <row r="33" spans="1:5">
      <c r="A33" s="118"/>
      <c r="B33" s="119"/>
      <c r="C33" s="117"/>
      <c r="D33" s="66"/>
      <c r="E33" s="55"/>
    </row>
    <row r="34" spans="1:5">
      <c r="A34" s="120"/>
      <c r="B34" s="119"/>
      <c r="C34" s="117"/>
      <c r="D34" s="66"/>
      <c r="E34" s="55"/>
    </row>
    <row r="35" spans="1:5" ht="26.4">
      <c r="A35" s="115" t="s">
        <v>104</v>
      </c>
      <c r="B35" s="121">
        <f>+B24+B31</f>
        <v>143524.90999999995</v>
      </c>
      <c r="C35" s="122"/>
      <c r="D35" s="72"/>
      <c r="E35" s="55"/>
    </row>
    <row r="36" spans="1:5">
      <c r="A36" s="118"/>
      <c r="B36" s="119"/>
      <c r="C36" s="117"/>
      <c r="D36" s="66"/>
      <c r="E36" s="55"/>
    </row>
    <row r="37" spans="1:5">
      <c r="A37" s="123" t="s">
        <v>105</v>
      </c>
      <c r="B37" s="124">
        <v>-41547.39</v>
      </c>
      <c r="C37" s="117"/>
      <c r="D37" s="62"/>
      <c r="E37" s="55"/>
    </row>
    <row r="38" spans="1:5">
      <c r="A38" s="123" t="s">
        <v>106</v>
      </c>
      <c r="B38" s="124">
        <v>-2945.93</v>
      </c>
      <c r="C38" s="117"/>
      <c r="D38" s="62"/>
      <c r="E38" s="55"/>
    </row>
    <row r="39" spans="1:5">
      <c r="A39" s="125"/>
      <c r="B39" s="126"/>
      <c r="C39" s="127"/>
      <c r="D39" s="73"/>
      <c r="E39" s="74"/>
    </row>
    <row r="40" spans="1:5">
      <c r="A40" s="128" t="s">
        <v>107</v>
      </c>
      <c r="B40" s="129">
        <f>+B35+SUM(B37:B38)</f>
        <v>99031.589999999938</v>
      </c>
      <c r="C40" s="130"/>
      <c r="D40" s="75"/>
      <c r="E40" s="65"/>
    </row>
    <row r="41" spans="1:5">
      <c r="A41" s="125"/>
      <c r="B41" s="126"/>
      <c r="C41" s="127"/>
      <c r="D41" s="73"/>
      <c r="E41" s="74"/>
    </row>
    <row r="42" spans="1:5">
      <c r="A42" s="131"/>
      <c r="B42" s="131"/>
      <c r="C42" s="131"/>
    </row>
  </sheetData>
  <mergeCells count="4">
    <mergeCell ref="A3:C3"/>
    <mergeCell ref="A4:C4"/>
    <mergeCell ref="A5:C5"/>
    <mergeCell ref="A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87566-9AB3-4025-A4C2-5CDD74B8FC2D}">
  <dimension ref="B3:J63"/>
  <sheetViews>
    <sheetView workbookViewId="0">
      <selection activeCell="F11" sqref="F11"/>
    </sheetView>
  </sheetViews>
  <sheetFormatPr baseColWidth="10" defaultRowHeight="13.2"/>
  <cols>
    <col min="1" max="1" width="4.5546875" style="1" customWidth="1"/>
    <col min="2" max="2" width="49.88671875" style="1" bestFit="1" customWidth="1"/>
    <col min="3" max="3" width="14.77734375" style="1" customWidth="1"/>
    <col min="4" max="4" width="14.5546875" style="1" customWidth="1"/>
    <col min="5" max="5" width="43.5546875" style="1" bestFit="1" customWidth="1"/>
    <col min="6" max="6" width="15.21875" style="1" customWidth="1"/>
    <col min="7" max="7" width="4.21875" style="1" bestFit="1" customWidth="1"/>
    <col min="8" max="8" width="18.77734375" style="1" bestFit="1" customWidth="1"/>
    <col min="9" max="9" width="12.21875" style="1" bestFit="1" customWidth="1"/>
    <col min="10" max="11" width="11.5546875" style="1"/>
    <col min="12" max="12" width="14.77734375" style="1" bestFit="1" customWidth="1"/>
    <col min="13" max="16384" width="11.5546875" style="1"/>
  </cols>
  <sheetData>
    <row r="3" spans="2:10" ht="15.6">
      <c r="B3" s="77" t="s">
        <v>0</v>
      </c>
      <c r="C3" s="77"/>
      <c r="D3" s="77"/>
      <c r="E3" s="77"/>
      <c r="F3" s="77"/>
    </row>
    <row r="4" spans="2:10" ht="15.6">
      <c r="B4" s="77" t="s">
        <v>1</v>
      </c>
      <c r="C4" s="77"/>
      <c r="D4" s="77"/>
      <c r="E4" s="77"/>
      <c r="F4" s="77"/>
    </row>
    <row r="5" spans="2:10" ht="15.6">
      <c r="B5" s="77" t="s">
        <v>67</v>
      </c>
      <c r="C5" s="77"/>
      <c r="D5" s="77"/>
      <c r="E5" s="77"/>
      <c r="F5" s="77"/>
    </row>
    <row r="6" spans="2:10" ht="15.6">
      <c r="B6" s="76" t="s">
        <v>3</v>
      </c>
      <c r="C6" s="76"/>
      <c r="D6" s="76"/>
      <c r="E6" s="76"/>
      <c r="F6" s="76"/>
    </row>
    <row r="7" spans="2:10">
      <c r="F7" s="3"/>
    </row>
    <row r="8" spans="2:10" ht="32.25" customHeight="1">
      <c r="B8" s="21" t="s">
        <v>4</v>
      </c>
      <c r="C8" s="22" t="s">
        <v>110</v>
      </c>
      <c r="D8" s="22"/>
      <c r="E8" s="21" t="s">
        <v>5</v>
      </c>
      <c r="F8" s="22" t="s">
        <v>110</v>
      </c>
    </row>
    <row r="9" spans="2:10">
      <c r="B9" s="5"/>
      <c r="C9" s="5"/>
      <c r="D9" s="5"/>
      <c r="E9" s="5"/>
      <c r="F9" s="6"/>
    </row>
    <row r="10" spans="2:10" ht="14.4">
      <c r="B10" s="7" t="s">
        <v>7</v>
      </c>
      <c r="C10" s="8">
        <v>201132</v>
      </c>
      <c r="D10" s="8"/>
      <c r="E10" s="7" t="s">
        <v>8</v>
      </c>
      <c r="F10" s="8">
        <v>0</v>
      </c>
      <c r="H10" s="9"/>
    </row>
    <row r="11" spans="2:10" ht="14.4">
      <c r="B11" s="7" t="s">
        <v>10</v>
      </c>
      <c r="C11" s="8">
        <v>22964</v>
      </c>
      <c r="D11" s="8"/>
      <c r="E11" s="7" t="s">
        <v>11</v>
      </c>
      <c r="F11" s="8">
        <v>168739</v>
      </c>
      <c r="H11" s="10"/>
      <c r="I11" s="9"/>
      <c r="J11" s="3"/>
    </row>
    <row r="12" spans="2:10" ht="14.4">
      <c r="B12" s="7" t="s">
        <v>13</v>
      </c>
      <c r="C12" s="8">
        <v>32051</v>
      </c>
      <c r="D12" s="8"/>
      <c r="E12" s="7" t="s">
        <v>14</v>
      </c>
      <c r="F12" s="8">
        <v>13020</v>
      </c>
      <c r="H12" s="3"/>
      <c r="I12" s="9"/>
      <c r="J12" s="3"/>
    </row>
    <row r="13" spans="2:10" ht="14.4">
      <c r="B13" s="7" t="s">
        <v>16</v>
      </c>
      <c r="C13" s="8">
        <v>90</v>
      </c>
      <c r="D13" s="8"/>
      <c r="E13" s="7" t="s">
        <v>17</v>
      </c>
      <c r="F13" s="8">
        <v>0</v>
      </c>
      <c r="I13" s="9"/>
      <c r="J13" s="3"/>
    </row>
    <row r="14" spans="2:10" ht="14.4">
      <c r="B14" s="7" t="s">
        <v>19</v>
      </c>
      <c r="C14" s="8">
        <v>4322</v>
      </c>
      <c r="D14" s="8"/>
      <c r="E14" s="7" t="s">
        <v>20</v>
      </c>
      <c r="F14" s="8">
        <v>16782</v>
      </c>
      <c r="H14" s="11"/>
      <c r="I14" s="9"/>
      <c r="J14" s="3"/>
    </row>
    <row r="15" spans="2:10" ht="14.4">
      <c r="B15" s="7" t="s">
        <v>21</v>
      </c>
      <c r="C15" s="8">
        <v>5811</v>
      </c>
      <c r="D15" s="8"/>
      <c r="E15" s="7" t="s">
        <v>22</v>
      </c>
      <c r="F15" s="8">
        <v>17152</v>
      </c>
      <c r="H15" s="3"/>
      <c r="I15" s="9"/>
      <c r="J15" s="3"/>
    </row>
    <row r="16" spans="2:10" ht="14.4">
      <c r="B16" s="7" t="s">
        <v>24</v>
      </c>
      <c r="C16" s="8">
        <v>4453</v>
      </c>
      <c r="D16" s="8"/>
      <c r="E16" s="7"/>
      <c r="F16" s="8"/>
      <c r="I16" s="9"/>
      <c r="J16" s="3"/>
    </row>
    <row r="17" spans="2:10" ht="14.4">
      <c r="B17" s="7"/>
      <c r="C17" s="8"/>
      <c r="D17" s="8"/>
      <c r="E17" s="7"/>
      <c r="F17" s="8"/>
      <c r="I17" s="9"/>
      <c r="J17" s="3"/>
    </row>
    <row r="18" spans="2:10" ht="14.4">
      <c r="B18" s="12" t="s">
        <v>26</v>
      </c>
      <c r="C18" s="13">
        <v>270823</v>
      </c>
      <c r="D18" s="13"/>
      <c r="E18" s="12" t="s">
        <v>27</v>
      </c>
      <c r="F18" s="13">
        <v>215693</v>
      </c>
      <c r="H18" s="14"/>
      <c r="I18" s="9"/>
      <c r="J18" s="3"/>
    </row>
    <row r="19" spans="2:10" ht="14.4">
      <c r="E19" s="7"/>
      <c r="F19" s="8"/>
      <c r="I19" s="9"/>
      <c r="J19" s="3"/>
    </row>
    <row r="20" spans="2:10" ht="14.4">
      <c r="B20" s="7"/>
      <c r="C20" s="8"/>
      <c r="D20" s="8"/>
      <c r="E20" s="7" t="s">
        <v>11</v>
      </c>
      <c r="F20" s="8">
        <v>324617</v>
      </c>
      <c r="I20" s="9"/>
      <c r="J20" s="3"/>
    </row>
    <row r="21" spans="2:10" ht="14.4">
      <c r="B21" s="7" t="s">
        <v>19</v>
      </c>
      <c r="C21" s="8">
        <v>1583</v>
      </c>
      <c r="D21" s="8"/>
      <c r="E21" s="7" t="s">
        <v>30</v>
      </c>
      <c r="F21" s="8">
        <v>41</v>
      </c>
      <c r="I21" s="9"/>
      <c r="J21" s="3"/>
    </row>
    <row r="22" spans="2:10" ht="14.4">
      <c r="B22" s="7" t="s">
        <v>32</v>
      </c>
      <c r="C22" s="8">
        <v>6600</v>
      </c>
      <c r="D22" s="8"/>
      <c r="E22" s="7" t="s">
        <v>33</v>
      </c>
      <c r="F22" s="8">
        <v>1128</v>
      </c>
      <c r="H22" s="15"/>
      <c r="I22" s="9"/>
      <c r="J22" s="3"/>
    </row>
    <row r="23" spans="2:10" ht="14.4">
      <c r="B23" s="7" t="s">
        <v>35</v>
      </c>
      <c r="C23" s="8">
        <v>249935</v>
      </c>
      <c r="D23" s="8"/>
      <c r="E23" s="7" t="s">
        <v>36</v>
      </c>
      <c r="F23" s="8">
        <v>37</v>
      </c>
      <c r="I23" s="9"/>
      <c r="J23" s="3"/>
    </row>
    <row r="24" spans="2:10" ht="14.4">
      <c r="B24" s="7" t="s">
        <v>38</v>
      </c>
      <c r="C24" s="8">
        <v>1126433</v>
      </c>
      <c r="D24" s="8"/>
      <c r="E24" s="7" t="s">
        <v>39</v>
      </c>
      <c r="F24" s="8">
        <v>222674</v>
      </c>
      <c r="H24" s="16"/>
      <c r="I24" s="9"/>
      <c r="J24" s="3"/>
    </row>
    <row r="25" spans="2:10" ht="14.4">
      <c r="B25" s="7" t="s">
        <v>40</v>
      </c>
      <c r="C25" s="8">
        <v>0</v>
      </c>
      <c r="D25" s="8"/>
      <c r="E25" s="7"/>
      <c r="F25" s="8"/>
      <c r="I25" s="9"/>
      <c r="J25" s="3"/>
    </row>
    <row r="26" spans="2:10" ht="14.4">
      <c r="B26" s="7" t="s">
        <v>42</v>
      </c>
      <c r="C26" s="8">
        <v>0</v>
      </c>
      <c r="D26" s="8"/>
      <c r="E26" s="12" t="s">
        <v>43</v>
      </c>
      <c r="F26" s="13">
        <v>548497</v>
      </c>
      <c r="I26" s="9"/>
      <c r="J26" s="3"/>
    </row>
    <row r="27" spans="2:10" ht="14.4">
      <c r="B27" s="7"/>
      <c r="C27" s="8"/>
      <c r="D27" s="8"/>
      <c r="E27" s="7"/>
      <c r="F27" s="8"/>
      <c r="I27" s="9"/>
      <c r="J27" s="3"/>
    </row>
    <row r="28" spans="2:10" ht="14.4">
      <c r="B28" s="12" t="s">
        <v>45</v>
      </c>
      <c r="C28" s="13">
        <v>1384551</v>
      </c>
      <c r="D28" s="13"/>
      <c r="E28" s="12" t="s">
        <v>46</v>
      </c>
      <c r="F28" s="13">
        <v>764190</v>
      </c>
      <c r="H28" s="14"/>
      <c r="I28" s="9"/>
      <c r="J28" s="3"/>
    </row>
    <row r="29" spans="2:10" ht="14.4">
      <c r="E29" s="7"/>
      <c r="F29" s="8"/>
      <c r="H29" s="9"/>
      <c r="I29" s="9"/>
      <c r="J29" s="3"/>
    </row>
    <row r="30" spans="2:10" ht="14.4">
      <c r="B30" s="7"/>
      <c r="C30" s="8"/>
      <c r="D30" s="8"/>
      <c r="E30" s="7" t="s">
        <v>49</v>
      </c>
      <c r="F30" s="8">
        <v>87250</v>
      </c>
      <c r="H30" s="9"/>
      <c r="I30" s="9"/>
      <c r="J30" s="3"/>
    </row>
    <row r="31" spans="2:10" ht="14.4">
      <c r="B31" s="7"/>
      <c r="C31" s="8"/>
      <c r="D31" s="8"/>
      <c r="E31" s="7" t="s">
        <v>51</v>
      </c>
      <c r="F31" s="8">
        <v>526455</v>
      </c>
      <c r="H31" s="9"/>
      <c r="I31" s="9"/>
      <c r="J31" s="3"/>
    </row>
    <row r="32" spans="2:10" ht="14.4">
      <c r="B32" s="7"/>
      <c r="C32" s="8"/>
      <c r="D32" s="8"/>
      <c r="E32" s="7" t="s">
        <v>53</v>
      </c>
      <c r="F32" s="8">
        <v>17450</v>
      </c>
      <c r="H32" s="9"/>
      <c r="I32" s="9"/>
      <c r="J32" s="3"/>
    </row>
    <row r="33" spans="2:10" ht="14.4">
      <c r="B33" s="7"/>
      <c r="C33" s="8"/>
      <c r="D33" s="8"/>
      <c r="E33" s="7" t="s">
        <v>55</v>
      </c>
      <c r="F33" s="8">
        <v>0</v>
      </c>
      <c r="H33" s="9"/>
      <c r="I33" s="9"/>
      <c r="J33" s="3"/>
    </row>
    <row r="34" spans="2:10" ht="14.4">
      <c r="B34" s="7"/>
      <c r="C34" s="8"/>
      <c r="D34" s="8"/>
      <c r="E34" s="7" t="s">
        <v>56</v>
      </c>
      <c r="F34" s="8">
        <v>0</v>
      </c>
      <c r="H34" s="9"/>
      <c r="I34" s="9"/>
      <c r="J34" s="3"/>
    </row>
    <row r="35" spans="2:10" ht="14.4">
      <c r="B35" s="7"/>
      <c r="C35" s="8"/>
      <c r="D35" s="8"/>
      <c r="E35" s="7" t="s">
        <v>58</v>
      </c>
      <c r="F35" s="8">
        <v>173748</v>
      </c>
      <c r="H35" s="9"/>
      <c r="I35" s="9"/>
      <c r="J35" s="3"/>
    </row>
    <row r="36" spans="2:10" ht="14.4">
      <c r="B36" s="7"/>
      <c r="C36" s="8"/>
      <c r="D36" s="8"/>
      <c r="E36" s="7" t="s">
        <v>59</v>
      </c>
      <c r="F36" s="8">
        <v>86281</v>
      </c>
      <c r="H36" s="9"/>
      <c r="I36" s="9"/>
      <c r="J36" s="3"/>
    </row>
    <row r="37" spans="2:10" ht="14.4">
      <c r="B37" s="7"/>
      <c r="C37" s="8"/>
      <c r="D37" s="8"/>
      <c r="E37" s="7"/>
      <c r="F37" s="8"/>
      <c r="H37" s="9"/>
      <c r="I37" s="9"/>
      <c r="J37" s="3"/>
    </row>
    <row r="38" spans="2:10" ht="14.4">
      <c r="B38" s="7"/>
      <c r="C38" s="8"/>
      <c r="D38" s="8"/>
      <c r="E38" s="7"/>
      <c r="F38" s="8"/>
      <c r="H38" s="9"/>
      <c r="I38" s="9"/>
      <c r="J38" s="3"/>
    </row>
    <row r="39" spans="2:10" ht="14.4">
      <c r="B39" s="7"/>
      <c r="C39" s="8"/>
      <c r="D39" s="8"/>
      <c r="E39" s="12" t="s">
        <v>62</v>
      </c>
      <c r="F39" s="13">
        <v>891184</v>
      </c>
      <c r="H39" s="9"/>
      <c r="I39" s="9"/>
      <c r="J39" s="3"/>
    </row>
    <row r="40" spans="2:10" ht="14.4">
      <c r="B40" s="7"/>
      <c r="C40" s="8"/>
      <c r="D40" s="8"/>
      <c r="E40" s="7"/>
      <c r="F40" s="8"/>
      <c r="H40" s="9"/>
      <c r="I40" s="9"/>
      <c r="J40" s="3"/>
    </row>
    <row r="41" spans="2:10" ht="14.4">
      <c r="B41" s="12" t="s">
        <v>63</v>
      </c>
      <c r="C41" s="13">
        <v>1655374</v>
      </c>
      <c r="D41" s="13"/>
      <c r="E41" s="12" t="s">
        <v>64</v>
      </c>
      <c r="F41" s="13">
        <v>1655374</v>
      </c>
      <c r="H41" s="14"/>
      <c r="I41" s="9"/>
      <c r="J41" s="3"/>
    </row>
    <row r="42" spans="2:10" ht="14.4">
      <c r="B42" s="7"/>
      <c r="C42" s="8"/>
      <c r="D42" s="8"/>
      <c r="E42" s="7"/>
      <c r="F42" s="8"/>
      <c r="I42" s="9"/>
      <c r="J42" s="3"/>
    </row>
    <row r="43" spans="2:10" ht="14.4">
      <c r="C43" s="3"/>
      <c r="F43" s="3"/>
      <c r="I43" s="9"/>
      <c r="J43" s="3"/>
    </row>
    <row r="44" spans="2:10" ht="14.4">
      <c r="C44" s="3"/>
      <c r="F44" s="17"/>
      <c r="I44" s="9"/>
      <c r="J44" s="3"/>
    </row>
    <row r="45" spans="2:10" ht="14.4">
      <c r="C45" s="9"/>
      <c r="F45" s="18"/>
      <c r="I45" s="9"/>
      <c r="J45" s="3"/>
    </row>
    <row r="46" spans="2:10" ht="14.4">
      <c r="C46" s="19"/>
      <c r="F46" s="3"/>
    </row>
    <row r="50" spans="9:10" ht="14.4">
      <c r="I50" s="20"/>
      <c r="J50" s="9"/>
    </row>
    <row r="63" spans="9:10" ht="15" customHeight="1"/>
  </sheetData>
  <mergeCells count="4">
    <mergeCell ref="B6:F6"/>
    <mergeCell ref="B3:F3"/>
    <mergeCell ref="B4:F4"/>
    <mergeCell ref="B5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8A4CD-F41B-40F9-8994-E34DBF856EFE}">
  <sheetPr>
    <pageSetUpPr fitToPage="1"/>
  </sheetPr>
  <dimension ref="A1:F87"/>
  <sheetViews>
    <sheetView tabSelected="1" zoomScaleNormal="100" workbookViewId="0">
      <selection activeCell="B9" sqref="B9"/>
    </sheetView>
  </sheetViews>
  <sheetFormatPr baseColWidth="10" defaultRowHeight="13.2"/>
  <cols>
    <col min="1" max="1" width="47.88671875" style="1" bestFit="1" customWidth="1"/>
    <col min="2" max="2" width="14.21875" style="1" customWidth="1"/>
    <col min="3" max="3" width="14.44140625" style="1" customWidth="1"/>
    <col min="4" max="4" width="11.5546875" style="1"/>
    <col min="5" max="5" width="12.21875" style="1" bestFit="1" customWidth="1"/>
    <col min="6" max="7" width="11.5546875" style="1"/>
    <col min="8" max="8" width="14.77734375" style="1" bestFit="1" customWidth="1"/>
    <col min="9" max="16384" width="11.5546875" style="1"/>
  </cols>
  <sheetData>
    <row r="1" spans="1:6">
      <c r="C1" s="2"/>
    </row>
    <row r="3" spans="1:6" ht="15.6">
      <c r="A3" s="76" t="s">
        <v>0</v>
      </c>
      <c r="B3" s="76"/>
      <c r="C3" s="76"/>
    </row>
    <row r="4" spans="1:6" ht="15.6">
      <c r="A4" s="76" t="s">
        <v>2</v>
      </c>
      <c r="B4" s="76"/>
      <c r="C4" s="76"/>
    </row>
    <row r="5" spans="1:6" ht="15.6">
      <c r="A5" s="77" t="s">
        <v>67</v>
      </c>
      <c r="B5" s="77"/>
      <c r="C5" s="77"/>
    </row>
    <row r="6" spans="1:6" ht="15.6">
      <c r="A6" s="76" t="s">
        <v>3</v>
      </c>
      <c r="B6" s="76"/>
      <c r="C6" s="76"/>
    </row>
    <row r="7" spans="1:6">
      <c r="A7" s="2"/>
      <c r="B7" s="2"/>
      <c r="C7" s="2"/>
    </row>
    <row r="8" spans="1:6" ht="32.25" customHeight="1">
      <c r="A8" s="23" t="s">
        <v>6</v>
      </c>
      <c r="B8" s="22" t="s">
        <v>110</v>
      </c>
      <c r="C8" s="4"/>
    </row>
    <row r="9" spans="1:6">
      <c r="A9" s="24"/>
      <c r="B9" s="25"/>
      <c r="C9" s="25"/>
    </row>
    <row r="10" spans="1:6">
      <c r="A10" s="26" t="s">
        <v>9</v>
      </c>
    </row>
    <row r="11" spans="1:6" ht="14.4">
      <c r="A11" s="1" t="s">
        <v>12</v>
      </c>
      <c r="B11" s="8">
        <v>246619</v>
      </c>
      <c r="C11" s="8"/>
      <c r="E11" s="9"/>
      <c r="F11" s="3"/>
    </row>
    <row r="12" spans="1:6" ht="14.4">
      <c r="A12" s="1" t="s">
        <v>15</v>
      </c>
      <c r="B12" s="8">
        <v>178073</v>
      </c>
      <c r="C12" s="8"/>
      <c r="E12" s="9"/>
      <c r="F12" s="3"/>
    </row>
    <row r="13" spans="1:6" ht="14.4">
      <c r="A13" s="1" t="s">
        <v>18</v>
      </c>
      <c r="B13" s="16"/>
      <c r="C13" s="16"/>
      <c r="E13" s="9"/>
      <c r="F13" s="3"/>
    </row>
    <row r="14" spans="1:6" ht="14.4">
      <c r="B14" s="16"/>
      <c r="C14" s="16"/>
      <c r="E14" s="9"/>
      <c r="F14" s="3"/>
    </row>
    <row r="15" spans="1:6" ht="14.4">
      <c r="A15" s="26" t="s">
        <v>23</v>
      </c>
      <c r="B15" s="27">
        <v>424692</v>
      </c>
      <c r="C15" s="27"/>
      <c r="E15" s="9"/>
      <c r="F15" s="3"/>
    </row>
    <row r="16" spans="1:6" ht="14.4">
      <c r="A16" s="26"/>
      <c r="B16" s="27"/>
      <c r="C16" s="27"/>
      <c r="E16" s="9"/>
      <c r="F16" s="3"/>
    </row>
    <row r="17" spans="1:6" ht="14.4">
      <c r="A17" s="1" t="s">
        <v>25</v>
      </c>
      <c r="B17" s="28">
        <v>-236861</v>
      </c>
      <c r="C17" s="28"/>
      <c r="E17" s="9"/>
      <c r="F17" s="3"/>
    </row>
    <row r="18" spans="1:6" ht="14.4">
      <c r="A18" s="1" t="s">
        <v>28</v>
      </c>
      <c r="B18" s="16"/>
      <c r="C18" s="16"/>
      <c r="E18" s="9"/>
      <c r="F18" s="3"/>
    </row>
    <row r="19" spans="1:6" ht="14.4">
      <c r="A19" s="26" t="s">
        <v>29</v>
      </c>
      <c r="B19" s="27">
        <v>187831</v>
      </c>
      <c r="C19" s="27"/>
      <c r="E19" s="9"/>
      <c r="F19" s="3"/>
    </row>
    <row r="20" spans="1:6" ht="14.4">
      <c r="E20" s="9"/>
      <c r="F20" s="3"/>
    </row>
    <row r="21" spans="1:6" ht="14.4">
      <c r="A21" s="26" t="s">
        <v>31</v>
      </c>
      <c r="C21" s="16"/>
      <c r="E21" s="9"/>
      <c r="F21" s="3"/>
    </row>
    <row r="22" spans="1:6" ht="14.4">
      <c r="A22" s="1" t="s">
        <v>34</v>
      </c>
      <c r="B22" s="28">
        <v>-3133</v>
      </c>
      <c r="C22" s="28"/>
      <c r="E22" s="9"/>
      <c r="F22" s="3"/>
    </row>
    <row r="23" spans="1:6" ht="14.4">
      <c r="A23" s="1" t="s">
        <v>37</v>
      </c>
      <c r="B23" s="28">
        <v>-23765</v>
      </c>
      <c r="C23" s="28"/>
      <c r="E23" s="9"/>
      <c r="F23" s="3"/>
    </row>
    <row r="24" spans="1:6" ht="14.4">
      <c r="B24" s="16"/>
      <c r="C24" s="16"/>
      <c r="E24" s="9"/>
      <c r="F24" s="3"/>
    </row>
    <row r="25" spans="1:6" ht="14.4">
      <c r="A25" s="26" t="s">
        <v>41</v>
      </c>
      <c r="B25" s="27">
        <v>160933</v>
      </c>
      <c r="C25" s="27"/>
      <c r="E25" s="9"/>
      <c r="F25" s="3"/>
    </row>
    <row r="26" spans="1:6" ht="14.4">
      <c r="E26" s="9"/>
      <c r="F26" s="3"/>
    </row>
    <row r="27" spans="1:6" ht="14.4">
      <c r="A27" s="26" t="s">
        <v>44</v>
      </c>
      <c r="B27" s="16"/>
      <c r="C27" s="16"/>
      <c r="E27" s="9"/>
      <c r="F27" s="3"/>
    </row>
    <row r="28" spans="1:6" ht="14.4">
      <c r="A28" s="1" t="s">
        <v>47</v>
      </c>
      <c r="B28" s="28">
        <v>2426</v>
      </c>
      <c r="C28" s="28"/>
      <c r="E28" s="9"/>
      <c r="F28" s="3"/>
    </row>
    <row r="29" spans="1:6" ht="14.4">
      <c r="A29" s="1" t="s">
        <v>48</v>
      </c>
      <c r="B29" s="28">
        <v>-34046</v>
      </c>
      <c r="C29" s="28"/>
      <c r="E29" s="9"/>
      <c r="F29" s="3"/>
    </row>
    <row r="30" spans="1:6" ht="14.4">
      <c r="A30" s="1" t="s">
        <v>50</v>
      </c>
      <c r="B30" s="28">
        <v>-178</v>
      </c>
      <c r="C30" s="28"/>
      <c r="E30" s="9"/>
      <c r="F30" s="3"/>
    </row>
    <row r="31" spans="1:6" ht="14.4">
      <c r="A31" s="1" t="s">
        <v>52</v>
      </c>
      <c r="B31" s="28">
        <v>-1385</v>
      </c>
      <c r="C31" s="28"/>
      <c r="D31" s="16"/>
      <c r="E31" s="9"/>
      <c r="F31" s="3"/>
    </row>
    <row r="32" spans="1:6" ht="14.4">
      <c r="A32" s="1" t="s">
        <v>54</v>
      </c>
      <c r="B32" s="28">
        <v>7778.36</v>
      </c>
      <c r="C32" s="28"/>
      <c r="E32" s="9"/>
      <c r="F32" s="3"/>
    </row>
    <row r="33" spans="1:6" ht="14.4">
      <c r="E33" s="9"/>
      <c r="F33" s="3"/>
    </row>
    <row r="34" spans="1:6" ht="14.4">
      <c r="A34" s="26" t="s">
        <v>57</v>
      </c>
      <c r="B34" s="27">
        <v>135528.35999999999</v>
      </c>
      <c r="C34" s="27"/>
      <c r="E34" s="9"/>
      <c r="F34" s="3"/>
    </row>
    <row r="35" spans="1:6" ht="14.4">
      <c r="A35" s="26"/>
      <c r="B35" s="27"/>
      <c r="C35" s="27"/>
      <c r="E35" s="9"/>
      <c r="F35" s="3"/>
    </row>
    <row r="36" spans="1:6" ht="14.4">
      <c r="E36" s="9"/>
      <c r="F36" s="3"/>
    </row>
    <row r="37" spans="1:6" ht="14.4">
      <c r="A37" s="1" t="s">
        <v>60</v>
      </c>
      <c r="B37" s="28">
        <v>-8116</v>
      </c>
      <c r="C37" s="28"/>
      <c r="E37" s="9"/>
      <c r="F37" s="3"/>
    </row>
    <row r="38" spans="1:6" ht="14.4">
      <c r="A38" s="1" t="s">
        <v>61</v>
      </c>
      <c r="B38" s="28">
        <v>-41131</v>
      </c>
      <c r="C38" s="28"/>
      <c r="E38" s="9"/>
      <c r="F38" s="3"/>
    </row>
    <row r="39" spans="1:6" ht="14.4">
      <c r="E39" s="9"/>
      <c r="F39" s="3"/>
    </row>
    <row r="40" spans="1:6" ht="14.4">
      <c r="E40" s="9"/>
      <c r="F40" s="3"/>
    </row>
    <row r="41" spans="1:6" ht="14.4">
      <c r="A41" s="26" t="s">
        <v>65</v>
      </c>
      <c r="B41" s="27">
        <v>86281.359999999986</v>
      </c>
      <c r="C41" s="27"/>
      <c r="E41" s="9"/>
      <c r="F41" s="3"/>
    </row>
    <row r="42" spans="1:6" ht="14.4">
      <c r="B42" s="16"/>
      <c r="C42" s="16"/>
      <c r="E42" s="9"/>
      <c r="F42" s="3"/>
    </row>
    <row r="43" spans="1:6" ht="14.4">
      <c r="A43" s="26" t="s">
        <v>66</v>
      </c>
      <c r="B43" s="27">
        <v>86281.359999999986</v>
      </c>
      <c r="C43" s="27"/>
      <c r="E43" s="9"/>
      <c r="F43" s="3"/>
    </row>
    <row r="44" spans="1:6" ht="14.4">
      <c r="B44" s="18"/>
      <c r="C44" s="18"/>
      <c r="E44" s="9"/>
      <c r="F44" s="3"/>
    </row>
    <row r="45" spans="1:6" ht="14.4">
      <c r="B45" s="18"/>
      <c r="C45" s="18"/>
      <c r="E45" s="9"/>
      <c r="F45" s="3"/>
    </row>
    <row r="46" spans="1:6">
      <c r="B46" s="16"/>
      <c r="C46" s="16"/>
    </row>
    <row r="47" spans="1:6">
      <c r="A47" s="29"/>
      <c r="B47" s="16"/>
      <c r="C47" s="16"/>
    </row>
    <row r="48" spans="1:6">
      <c r="B48" s="16"/>
      <c r="C48" s="16"/>
    </row>
    <row r="49" spans="1:6" ht="14.4">
      <c r="E49" s="20"/>
      <c r="F49" s="9"/>
    </row>
    <row r="50" spans="1:6" ht="14.4">
      <c r="A50" s="26"/>
      <c r="B50" s="9"/>
      <c r="C50" s="9"/>
    </row>
    <row r="51" spans="1:6">
      <c r="B51" s="11"/>
      <c r="C51" s="11"/>
    </row>
    <row r="52" spans="1:6">
      <c r="B52" s="11"/>
      <c r="C52" s="11"/>
    </row>
    <row r="62" spans="1:6" ht="15" customHeight="1">
      <c r="A62" s="24"/>
      <c r="B62" s="24"/>
      <c r="C62" s="24"/>
    </row>
    <row r="63" spans="1:6" ht="15">
      <c r="A63" s="30"/>
      <c r="B63" s="30"/>
      <c r="C63" s="30"/>
    </row>
    <row r="64" spans="1:6">
      <c r="A64" s="2"/>
      <c r="B64" s="2"/>
      <c r="C64" s="2"/>
    </row>
    <row r="67" spans="1:3">
      <c r="B67" s="2"/>
      <c r="C67" s="2"/>
    </row>
    <row r="68" spans="1:3">
      <c r="B68" s="31"/>
      <c r="C68" s="31"/>
    </row>
    <row r="70" spans="1:3">
      <c r="A70" s="26"/>
      <c r="B70" s="16"/>
      <c r="C70" s="16"/>
    </row>
    <row r="71" spans="1:3">
      <c r="B71" s="16"/>
      <c r="C71" s="16"/>
    </row>
    <row r="72" spans="1:3">
      <c r="B72" s="32"/>
      <c r="C72" s="32"/>
    </row>
    <row r="73" spans="1:3">
      <c r="B73" s="32"/>
      <c r="C73" s="32"/>
    </row>
    <row r="74" spans="1:3">
      <c r="B74" s="32"/>
      <c r="C74" s="32"/>
    </row>
    <row r="75" spans="1:3">
      <c r="A75" s="26"/>
      <c r="B75" s="32"/>
      <c r="C75" s="32"/>
    </row>
    <row r="76" spans="1:3">
      <c r="B76" s="32"/>
      <c r="C76" s="32"/>
    </row>
    <row r="77" spans="1:3">
      <c r="B77" s="32"/>
      <c r="C77" s="32"/>
    </row>
    <row r="78" spans="1:3">
      <c r="B78" s="32"/>
      <c r="C78" s="32"/>
    </row>
    <row r="79" spans="1:3">
      <c r="B79" s="32"/>
      <c r="C79" s="32"/>
    </row>
    <row r="80" spans="1:3">
      <c r="B80" s="32"/>
      <c r="C80" s="32"/>
    </row>
    <row r="81" spans="1:3">
      <c r="A81" s="26"/>
      <c r="B81" s="32"/>
      <c r="C81" s="32"/>
    </row>
    <row r="82" spans="1:3">
      <c r="B82" s="32"/>
      <c r="C82" s="32"/>
    </row>
    <row r="83" spans="1:3">
      <c r="B83" s="32"/>
      <c r="C83" s="32"/>
    </row>
    <row r="84" spans="1:3">
      <c r="B84" s="16"/>
      <c r="C84" s="16"/>
    </row>
    <row r="85" spans="1:3">
      <c r="B85" s="16"/>
      <c r="C85" s="16"/>
    </row>
    <row r="86" spans="1:3">
      <c r="B86" s="16"/>
      <c r="C86" s="16"/>
    </row>
    <row r="87" spans="1:3">
      <c r="B87" s="16"/>
      <c r="C87" s="16"/>
    </row>
  </sheetData>
  <mergeCells count="4">
    <mergeCell ref="A3:C3"/>
    <mergeCell ref="A4:C4"/>
    <mergeCell ref="A5:C5"/>
    <mergeCell ref="A6:C6"/>
  </mergeCells>
  <printOptions horizontalCentered="1" verticalCentered="1"/>
  <pageMargins left="0.70866141732283505" right="0.70866141732283505" top="0.74803149606299202" bottom="0.74803149606299202" header="0.31496062992126" footer="0.31496062992126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 Diciembre Prosegur</vt:lpstr>
      <vt:lpstr>ER Diciembre PROSEGUR</vt:lpstr>
      <vt:lpstr>ES Diciembre HERMES</vt:lpstr>
      <vt:lpstr>ER Diciembre HERMES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Giuseppe Serrato Cherres</dc:creator>
  <cp:lastModifiedBy>Arthur Giuseppe Serrato Cherres</cp:lastModifiedBy>
  <dcterms:created xsi:type="dcterms:W3CDTF">2026-02-11T19:41:13Z</dcterms:created>
  <dcterms:modified xsi:type="dcterms:W3CDTF">2026-02-12T14:55:07Z</dcterms:modified>
</cp:coreProperties>
</file>