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991B5CA7-94C0-4636-9CC2-80C27D8BD166}" xr6:coauthVersionLast="47" xr6:coauthVersionMax="47" xr10:uidLastSave="{00000000-0000-0000-0000-000000000000}"/>
  <bookViews>
    <workbookView xWindow="28692" yWindow="1560" windowWidth="29016" windowHeight="15816" xr2:uid="{8B65B14B-DC1A-4A42-AC90-45AF46384553}"/>
  </bookViews>
  <sheets>
    <sheet name="Carátula_EST" sheetId="19" r:id="rId1"/>
    <sheet name="Índice" sheetId="1" r:id="rId2"/>
    <sheet name="Agregación_EEFF" sheetId="18" r:id="rId3"/>
    <sheet name="1" sheetId="10" r:id="rId4"/>
    <sheet name="2" sheetId="11" r:id="rId5"/>
    <sheet name="3" sheetId="5" r:id="rId6"/>
    <sheet name="4" sheetId="6" r:id="rId7"/>
    <sheet name="5" sheetId="3" r:id="rId8"/>
    <sheet name="6" sheetId="4" r:id="rId9"/>
    <sheet name="7" sheetId="7" r:id="rId10"/>
    <sheet name="8" sheetId="8" r:id="rId11"/>
    <sheet name="9" sheetId="9" r:id="rId12"/>
    <sheet name="10" sheetId="15" r:id="rId13"/>
    <sheet name="11" sheetId="12" r:id="rId14"/>
    <sheet name="12" sheetId="2" r:id="rId15"/>
    <sheet name="13" sheetId="13" r:id="rId16"/>
    <sheet name="14" sheetId="16" r:id="rId17"/>
    <sheet name="15" sheetId="17" r:id="rId18"/>
    <sheet name="16" sheetId="1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hidden="1">#REF!</definedName>
    <definedName name="_Key1" hidden="1">#REF!</definedName>
    <definedName name="_Order1" hidden="1">255</definedName>
    <definedName name="_Sort" hidden="1">#REF!</definedName>
    <definedName name="A_IMPRESIÓN_IM">#REF!</definedName>
    <definedName name="_xlnm.Print_Area" localSheetId="3">'1'!$A$2:$D$137</definedName>
    <definedName name="_xlnm.Print_Area" localSheetId="15">'13'!$A$1:$M$15</definedName>
    <definedName name="_xlnm.Print_Area" localSheetId="4">'2'!$A$2:$D$81</definedName>
    <definedName name="_xlnm.Print_Area" localSheetId="5">'3'!$A$2:$D$137</definedName>
    <definedName name="_xlnm.Print_Area" localSheetId="6">'4'!$A$2:$D$81</definedName>
    <definedName name="_xlnm.Print_Area" localSheetId="7">'5'!$A$2:$D$137</definedName>
    <definedName name="_xlnm.Print_Area" localSheetId="8">'6'!$A$2:$D$81</definedName>
    <definedName name="_xlnm.Print_Area" localSheetId="9">'7'!$A$2:$D$137</definedName>
    <definedName name="_xlnm.Print_Area" localSheetId="10">'8'!$A$2:$D$81</definedName>
    <definedName name="_xlnm.Print_Area" localSheetId="1">Índice!$A$1:$C$22</definedName>
    <definedName name="BANCOS">#REF!</definedName>
    <definedName name="CONTINENTAL" localSheetId="12">#REF!</definedName>
    <definedName name="CONTINENTAL" localSheetId="15">#REF!</definedName>
    <definedName name="CONTINENTAL" localSheetId="18">#REF!</definedName>
    <definedName name="CONTINENTAL" localSheetId="9">#REF!</definedName>
    <definedName name="CONTINENTAL" localSheetId="10">#REF!</definedName>
    <definedName name="CONTINENTAL" localSheetId="11">#REF!</definedName>
    <definedName name="CONTINENTAL">#REF!</definedName>
    <definedName name="Datos1" localSheetId="12">#REF!,#REF!,#REF!</definedName>
    <definedName name="Datos1" localSheetId="15">#REF!,#REF!,#REF!</definedName>
    <definedName name="Datos1" localSheetId="18">#REF!,#REF!,#REF!</definedName>
    <definedName name="Datos1">#REF!,#REF!,#REF!</definedName>
    <definedName name="Datos2" localSheetId="12">#REF!,#REF!</definedName>
    <definedName name="Datos2" localSheetId="15">#REF!,#REF!</definedName>
    <definedName name="Datos2" localSheetId="18">#REF!,#REF!</definedName>
    <definedName name="Datos2">#REF!,#REF!</definedName>
    <definedName name="Datos3" localSheetId="12">#REF!,#REF!</definedName>
    <definedName name="Datos3" localSheetId="15">#REF!,#REF!</definedName>
    <definedName name="Datos3" localSheetId="18">#REF!,#REF!</definedName>
    <definedName name="Datos3">#REF!,#REF!</definedName>
    <definedName name="fecha" localSheetId="15">'[11]Posicion ME'!$C$1</definedName>
    <definedName name="fecha" localSheetId="18">'[11]Posicion ME'!$C$1</definedName>
    <definedName name="Fecha">[2]Datos!$D$4</definedName>
    <definedName name="FWD">'[11]Posicion ME'!$B$34:$I$49</definedName>
    <definedName name="INDICE">[3]!INDICE</definedName>
    <definedName name="Inicio" localSheetId="12">'[15]02-T_DEP'!#REF!</definedName>
    <definedName name="Inicio" localSheetId="15">'[12]02-T_DEP'!#REF!</definedName>
    <definedName name="Inicio" localSheetId="18">'[12]02-T_DEP'!#REF!</definedName>
    <definedName name="Inicio">'[4]02-T_DEP'!#REF!</definedName>
    <definedName name="matrix">#REF!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15">[13]BD_Datos!$B$3</definedName>
    <definedName name="periodo" localSheetId="18">[13]BD_Datos!$B$3</definedName>
    <definedName name="Periodo" localSheetId="4">'[6]1'!$B$3</definedName>
    <definedName name="Periodo" localSheetId="9">'7'!$A$3</definedName>
    <definedName name="Periodo" localSheetId="10">'[6]7'!$B$3</definedName>
    <definedName name="Periodo">'[6]1'!$B$3</definedName>
    <definedName name="periodo_aa">[13]BD_Datos!$D$3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'[11]Posicion ME'!$B$56:$I$71</definedName>
    <definedName name="TipoCambioMes" localSheetId="11">'[9]05-BG'!$B$62</definedName>
    <definedName name="TipoCambioMes">#REF!</definedName>
    <definedName name="TIT">#REF!</definedName>
    <definedName name="_xlnm.Print_Titles" localSheetId="2">Agregación_EEFF!$2:$11</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18" l="1"/>
  <c r="C110" i="18"/>
  <c r="C103" i="18"/>
  <c r="C101" i="18"/>
  <c r="C96" i="18"/>
  <c r="C86" i="18"/>
  <c r="C81" i="18"/>
  <c r="C78" i="18"/>
  <c r="C73" i="18"/>
  <c r="C70" i="18"/>
  <c r="C64" i="18"/>
  <c r="C61" i="18"/>
  <c r="C56" i="18"/>
  <c r="C46" i="18"/>
  <c r="C40" i="18"/>
  <c r="C28" i="18"/>
  <c r="C27" i="18"/>
  <c r="C20" i="18"/>
  <c r="C14" i="18"/>
</calcChain>
</file>

<file path=xl/sharedStrings.xml><?xml version="1.0" encoding="utf-8"?>
<sst xmlns="http://schemas.openxmlformats.org/spreadsheetml/2006/main" count="2104" uniqueCount="1161">
  <si>
    <t>Depósitos y Créditos por Oficina del Banco de la Nación y Agrobanco</t>
  </si>
  <si>
    <t xml:space="preserve">    (En miles de soles)</t>
  </si>
  <si>
    <t>Empresa</t>
  </si>
  <si>
    <t>Ubicación</t>
  </si>
  <si>
    <t>Codigo Oficina</t>
  </si>
  <si>
    <t>Depósitos a la Vista</t>
  </si>
  <si>
    <t>Depósitos de Ahorro</t>
  </si>
  <si>
    <t>Depósitos a Plazo</t>
  </si>
  <si>
    <t>Total Depósitos</t>
  </si>
  <si>
    <t>Créditos Directos</t>
  </si>
  <si>
    <t>Total Créditos</t>
  </si>
  <si>
    <t>Departamento</t>
  </si>
  <si>
    <t>Provincia</t>
  </si>
  <si>
    <t>Distrito</t>
  </si>
  <si>
    <t>M.N</t>
  </si>
  <si>
    <t>M.E.</t>
  </si>
  <si>
    <t>Total</t>
  </si>
  <si>
    <t>NACION</t>
  </si>
  <si>
    <t>Amazonas</t>
  </si>
  <si>
    <t>Bagua</t>
  </si>
  <si>
    <t>Imaza</t>
  </si>
  <si>
    <t>Chachapoyas</t>
  </si>
  <si>
    <t>Utcubamba</t>
  </si>
  <si>
    <t>Bagua Grande</t>
  </si>
  <si>
    <t>Lonya Grande</t>
  </si>
  <si>
    <t>Cumba</t>
  </si>
  <si>
    <t>Rodriguez de Mendoza</t>
  </si>
  <si>
    <t>San Nicolas</t>
  </si>
  <si>
    <t>Bongara</t>
  </si>
  <si>
    <t>Jazán</t>
  </si>
  <si>
    <t>Jumbilla</t>
  </si>
  <si>
    <t>Condorcanqui</t>
  </si>
  <si>
    <t>Nieva</t>
  </si>
  <si>
    <t>Luya</t>
  </si>
  <si>
    <t>Lamud</t>
  </si>
  <si>
    <t>Ocalli</t>
  </si>
  <si>
    <t>Ancash</t>
  </si>
  <si>
    <t>Casma</t>
  </si>
  <si>
    <t>Huaraz</t>
  </si>
  <si>
    <t>Independencia</t>
  </si>
  <si>
    <t>Huarmey</t>
  </si>
  <si>
    <t>Huaylas</t>
  </si>
  <si>
    <t>Caraz</t>
  </si>
  <si>
    <t>Santa</t>
  </si>
  <si>
    <t>Chimbote</t>
  </si>
  <si>
    <t>Nuevo Chimbote</t>
  </si>
  <si>
    <t>Nepeña</t>
  </si>
  <si>
    <t>Moro</t>
  </si>
  <si>
    <t>Huari</t>
  </si>
  <si>
    <t>San Marcos</t>
  </si>
  <si>
    <t>Chavin de Huantar</t>
  </si>
  <si>
    <t>Uco</t>
  </si>
  <si>
    <t>Carhuaz</t>
  </si>
  <si>
    <t>Yungay</t>
  </si>
  <si>
    <t>Recuay</t>
  </si>
  <si>
    <t>Sihuas</t>
  </si>
  <si>
    <t>Bolognesi</t>
  </si>
  <si>
    <t>Chiquian</t>
  </si>
  <si>
    <t>Huallanca</t>
  </si>
  <si>
    <t>Pomabamba</t>
  </si>
  <si>
    <t>Aija</t>
  </si>
  <si>
    <t>Antonio Raymondi</t>
  </si>
  <si>
    <t>Llamellin</t>
  </si>
  <si>
    <t>Asuncion</t>
  </si>
  <si>
    <t>Chacas</t>
  </si>
  <si>
    <t>Carlos Fermin Fitzcarrald</t>
  </si>
  <si>
    <t>San Luis</t>
  </si>
  <si>
    <t>Corongo</t>
  </si>
  <si>
    <t>Mariscal Luzuriaga</t>
  </si>
  <si>
    <t>Piscobamba</t>
  </si>
  <si>
    <t>Ocros</t>
  </si>
  <si>
    <t>Pallasca</t>
  </si>
  <si>
    <t>Cabana</t>
  </si>
  <si>
    <t>Pampas</t>
  </si>
  <si>
    <t>Conchucos</t>
  </si>
  <si>
    <t>Apurimac</t>
  </si>
  <si>
    <t>Abancay</t>
  </si>
  <si>
    <t>Curahuasi</t>
  </si>
  <si>
    <t>Andahuaylas</t>
  </si>
  <si>
    <t>Huancarama</t>
  </si>
  <si>
    <t>Talavera</t>
  </si>
  <si>
    <t>Aymaraes</t>
  </si>
  <si>
    <t>Chalhuanca</t>
  </si>
  <si>
    <t>Chincheros</t>
  </si>
  <si>
    <t>Huaccana</t>
  </si>
  <si>
    <t>Grau</t>
  </si>
  <si>
    <t>Chuquibambilla</t>
  </si>
  <si>
    <t>Cotabambas</t>
  </si>
  <si>
    <t>Tambobamba</t>
  </si>
  <si>
    <t>Haquira</t>
  </si>
  <si>
    <t>Challhuahuacho</t>
  </si>
  <si>
    <t>Antabamba</t>
  </si>
  <si>
    <t>Arequipa</t>
  </si>
  <si>
    <t>Cayma</t>
  </si>
  <si>
    <t>Jose Luis Bustamante y Rivero</t>
  </si>
  <si>
    <t>La Joya</t>
  </si>
  <si>
    <t>Miraflores</t>
  </si>
  <si>
    <t>Paucarpata</t>
  </si>
  <si>
    <t>Sachaca</t>
  </si>
  <si>
    <t>Camana</t>
  </si>
  <si>
    <t>Ocoña</t>
  </si>
  <si>
    <t>Caraveli</t>
  </si>
  <si>
    <t>Chala</t>
  </si>
  <si>
    <t>Acari</t>
  </si>
  <si>
    <t>Atico</t>
  </si>
  <si>
    <t>Yauca</t>
  </si>
  <si>
    <t>Castilla</t>
  </si>
  <si>
    <t>Aplao</t>
  </si>
  <si>
    <t>Uraca</t>
  </si>
  <si>
    <t>Orcopampa</t>
  </si>
  <si>
    <t>Pampacolca</t>
  </si>
  <si>
    <t>Caylloma</t>
  </si>
  <si>
    <t>Chivay</t>
  </si>
  <si>
    <t>Majes</t>
  </si>
  <si>
    <t>Islay</t>
  </si>
  <si>
    <t>Cocachacra</t>
  </si>
  <si>
    <t>Mollendo</t>
  </si>
  <si>
    <t>Punta de Bombon</t>
  </si>
  <si>
    <t>La Union</t>
  </si>
  <si>
    <t>Cotahuasi</t>
  </si>
  <si>
    <t>Condesuyos</t>
  </si>
  <si>
    <t>Chuquibamba</t>
  </si>
  <si>
    <t>Ayacucho</t>
  </si>
  <si>
    <t>Huamanga</t>
  </si>
  <si>
    <t>Huanta</t>
  </si>
  <si>
    <t>Sivia</t>
  </si>
  <si>
    <t>Llochegua</t>
  </si>
  <si>
    <t>Santillana</t>
  </si>
  <si>
    <t>La Mar</t>
  </si>
  <si>
    <t>Ayna</t>
  </si>
  <si>
    <t>San Miguel</t>
  </si>
  <si>
    <t>Tambo</t>
  </si>
  <si>
    <t>Chungui</t>
  </si>
  <si>
    <t>Samugari</t>
  </si>
  <si>
    <t>Lucanas</t>
  </si>
  <si>
    <t>Puquio</t>
  </si>
  <si>
    <t>Laramate</t>
  </si>
  <si>
    <t>Parinacochas</t>
  </si>
  <si>
    <t>Coracora</t>
  </si>
  <si>
    <t>Puyusca</t>
  </si>
  <si>
    <t>Cangallo</t>
  </si>
  <si>
    <t>Sucre</t>
  </si>
  <si>
    <t>Querobamba</t>
  </si>
  <si>
    <t>Huanca Sancos</t>
  </si>
  <si>
    <t>Sancos</t>
  </si>
  <si>
    <t>Paucar del Sara Sara</t>
  </si>
  <si>
    <t>Pausa</t>
  </si>
  <si>
    <t>Victor Fajardo</t>
  </si>
  <si>
    <t>Huancapi</t>
  </si>
  <si>
    <t>Vilcas Huaman</t>
  </si>
  <si>
    <t>Cajamarca</t>
  </si>
  <si>
    <t>Cajabamba</t>
  </si>
  <si>
    <t>Los Baños del Inca</t>
  </si>
  <si>
    <t>Celendin</t>
  </si>
  <si>
    <t>Sorochuco</t>
  </si>
  <si>
    <t>Chota</t>
  </si>
  <si>
    <t>Paccha</t>
  </si>
  <si>
    <t>Tacabamba</t>
  </si>
  <si>
    <t>Huambos</t>
  </si>
  <si>
    <t>Contumaza</t>
  </si>
  <si>
    <t>Chilete</t>
  </si>
  <si>
    <t>Yonan</t>
  </si>
  <si>
    <t>Cutervo</t>
  </si>
  <si>
    <t>Santo Tomas</t>
  </si>
  <si>
    <t>Querocotillo</t>
  </si>
  <si>
    <t>Socota</t>
  </si>
  <si>
    <t>Hualgayoc</t>
  </si>
  <si>
    <t>Bambamarca</t>
  </si>
  <si>
    <t>Jaen</t>
  </si>
  <si>
    <t>Pucara</t>
  </si>
  <si>
    <t>Chontali</t>
  </si>
  <si>
    <t>San Ignacio</t>
  </si>
  <si>
    <t>Namballe</t>
  </si>
  <si>
    <t>Pedro Galvez</t>
  </si>
  <si>
    <t>San Pablo</t>
  </si>
  <si>
    <t>Tongod</t>
  </si>
  <si>
    <t>La Florida</t>
  </si>
  <si>
    <t>Santa Cruz</t>
  </si>
  <si>
    <t>Ninabamba</t>
  </si>
  <si>
    <t>Yauyucan</t>
  </si>
  <si>
    <t>Catache</t>
  </si>
  <si>
    <t>Callao</t>
  </si>
  <si>
    <t>Prov, Const, del Callao</t>
  </si>
  <si>
    <t>Bellavista</t>
  </si>
  <si>
    <t>Ventanilla</t>
  </si>
  <si>
    <t>La Perla</t>
  </si>
  <si>
    <t>Mi Perú</t>
  </si>
  <si>
    <t>Cusco</t>
  </si>
  <si>
    <t>Anta</t>
  </si>
  <si>
    <t>Calca</t>
  </si>
  <si>
    <t>Yanatile</t>
  </si>
  <si>
    <t>Canchis</t>
  </si>
  <si>
    <t>Sicuani</t>
  </si>
  <si>
    <t>Combapata</t>
  </si>
  <si>
    <t>Wanchaq</t>
  </si>
  <si>
    <t>Santiago</t>
  </si>
  <si>
    <t>Espinar</t>
  </si>
  <si>
    <t>La Convencion</t>
  </si>
  <si>
    <t>Santa Ana</t>
  </si>
  <si>
    <t>Echarate</t>
  </si>
  <si>
    <t>Huayopata</t>
  </si>
  <si>
    <t>Pichari</t>
  </si>
  <si>
    <t>Vilcabamba</t>
  </si>
  <si>
    <t>Kimbiri</t>
  </si>
  <si>
    <t>Quispicanchi</t>
  </si>
  <si>
    <t>Urcos</t>
  </si>
  <si>
    <t>Urubamba</t>
  </si>
  <si>
    <t>Machupicchu</t>
  </si>
  <si>
    <t>Chumbivilcas</t>
  </si>
  <si>
    <t>Acomayo</t>
  </si>
  <si>
    <t>Pomacanchi</t>
  </si>
  <si>
    <t>Canas</t>
  </si>
  <si>
    <t>Yanaoca</t>
  </si>
  <si>
    <t>Paucartambo</t>
  </si>
  <si>
    <t>Paruro</t>
  </si>
  <si>
    <t>Huancavelica</t>
  </si>
  <si>
    <t>Acobamba</t>
  </si>
  <si>
    <t>Paucara</t>
  </si>
  <si>
    <t>Angaraes</t>
  </si>
  <si>
    <t>Lircay</t>
  </si>
  <si>
    <t>Acoria</t>
  </si>
  <si>
    <t>Izcuchaca</t>
  </si>
  <si>
    <t>Yauli</t>
  </si>
  <si>
    <t>Tayacaja</t>
  </si>
  <si>
    <t>Colcabamba</t>
  </si>
  <si>
    <t>Surcubamba</t>
  </si>
  <si>
    <t>Churcampa</t>
  </si>
  <si>
    <t>Paucarbamba</t>
  </si>
  <si>
    <t>Huaytara</t>
  </si>
  <si>
    <t>Castrovirreyna</t>
  </si>
  <si>
    <t>Huanuco</t>
  </si>
  <si>
    <t>Amarilis</t>
  </si>
  <si>
    <t>Leoncio Prado</t>
  </si>
  <si>
    <t>Rupa-Rupa</t>
  </si>
  <si>
    <t>Jose Crespo y Castillo</t>
  </si>
  <si>
    <t>Ambo</t>
  </si>
  <si>
    <t>Dos de Mayo</t>
  </si>
  <si>
    <t>Huacaybamba</t>
  </si>
  <si>
    <t>Huamalies</t>
  </si>
  <si>
    <t>Llata</t>
  </si>
  <si>
    <t>Marañon</t>
  </si>
  <si>
    <t>Huacrachuco</t>
  </si>
  <si>
    <t>Pachitea</t>
  </si>
  <si>
    <t>Panao</t>
  </si>
  <si>
    <t>Puerto Inca</t>
  </si>
  <si>
    <t>Codo del Pozuzo</t>
  </si>
  <si>
    <t>Lauricocha</t>
  </si>
  <si>
    <t>Jesus</t>
  </si>
  <si>
    <t>Baños</t>
  </si>
  <si>
    <t>Yarowilca</t>
  </si>
  <si>
    <t>Chavinillo</t>
  </si>
  <si>
    <t>Ica</t>
  </si>
  <si>
    <t>Chincha</t>
  </si>
  <si>
    <t>Chincha Alta</t>
  </si>
  <si>
    <t>Parcona</t>
  </si>
  <si>
    <t>La Tinguiña</t>
  </si>
  <si>
    <t>Nazca</t>
  </si>
  <si>
    <t>Marcona</t>
  </si>
  <si>
    <t>Palpa</t>
  </si>
  <si>
    <t>Pisco</t>
  </si>
  <si>
    <t>Junin</t>
  </si>
  <si>
    <t>Chanchamayo</t>
  </si>
  <si>
    <t>Pichanaqui</t>
  </si>
  <si>
    <t>San Ramon</t>
  </si>
  <si>
    <t>Perene</t>
  </si>
  <si>
    <t>Chupaca</t>
  </si>
  <si>
    <t>Concepcion</t>
  </si>
  <si>
    <t>Huancayo</t>
  </si>
  <si>
    <t>Chilca</t>
  </si>
  <si>
    <t>El Tambo</t>
  </si>
  <si>
    <t>Chongos Alto</t>
  </si>
  <si>
    <t>Jauja</t>
  </si>
  <si>
    <t>Apata</t>
  </si>
  <si>
    <t>Carhuamayo</t>
  </si>
  <si>
    <t>Satipo</t>
  </si>
  <si>
    <t>Pangoa</t>
  </si>
  <si>
    <t>Mazamari</t>
  </si>
  <si>
    <t>Tarma</t>
  </si>
  <si>
    <t>Huasahuasi</t>
  </si>
  <si>
    <t>La Oroya</t>
  </si>
  <si>
    <t>La Libertad</t>
  </si>
  <si>
    <t>Ascope</t>
  </si>
  <si>
    <t>Paijan</t>
  </si>
  <si>
    <t>Casa Grande</t>
  </si>
  <si>
    <t>Santiago de Cao</t>
  </si>
  <si>
    <t>Chicama</t>
  </si>
  <si>
    <t>Chepen</t>
  </si>
  <si>
    <t>Otuzco</t>
  </si>
  <si>
    <t>Usquil</t>
  </si>
  <si>
    <t>Sanchez Carrion</t>
  </si>
  <si>
    <t>Huamachuco</t>
  </si>
  <si>
    <t>Trujillo</t>
  </si>
  <si>
    <t>Victor Larco Herrera</t>
  </si>
  <si>
    <t>Laredo</t>
  </si>
  <si>
    <t>Salaverry</t>
  </si>
  <si>
    <t>Viru</t>
  </si>
  <si>
    <t>Pacasmayo</t>
  </si>
  <si>
    <t>Guadalupe</t>
  </si>
  <si>
    <t>San Pedro de Lloc</t>
  </si>
  <si>
    <t>San Jose</t>
  </si>
  <si>
    <t>Santiago de Chuco</t>
  </si>
  <si>
    <t>Gran Chimu</t>
  </si>
  <si>
    <t>Cascas</t>
  </si>
  <si>
    <t>Pataz</t>
  </si>
  <si>
    <t>Tayabamba</t>
  </si>
  <si>
    <t>Chillia</t>
  </si>
  <si>
    <t>Bolivar</t>
  </si>
  <si>
    <t>Julcan</t>
  </si>
  <si>
    <t>Lambayeque</t>
  </si>
  <si>
    <t>Chiclayo</t>
  </si>
  <si>
    <t>Cayaltí</t>
  </si>
  <si>
    <t>Jose Leonardo Ortiz</t>
  </si>
  <si>
    <t>La Victoria</t>
  </si>
  <si>
    <t>Chongoyape</t>
  </si>
  <si>
    <t>Pimentel</t>
  </si>
  <si>
    <t>Pomalca</t>
  </si>
  <si>
    <t>Oyotun</t>
  </si>
  <si>
    <t>Patapo</t>
  </si>
  <si>
    <t>Lagunas</t>
  </si>
  <si>
    <t>Monsefu</t>
  </si>
  <si>
    <t>Reque</t>
  </si>
  <si>
    <t>Eten</t>
  </si>
  <si>
    <t>Eten Puerto</t>
  </si>
  <si>
    <t>Pucalá</t>
  </si>
  <si>
    <t>Olmos</t>
  </si>
  <si>
    <t>Motupe</t>
  </si>
  <si>
    <t>Mochumi</t>
  </si>
  <si>
    <t>Morrope</t>
  </si>
  <si>
    <t>Tucume</t>
  </si>
  <si>
    <t>Jayanca</t>
  </si>
  <si>
    <t>Ferreñafe</t>
  </si>
  <si>
    <t>Lima</t>
  </si>
  <si>
    <t>Barranca</t>
  </si>
  <si>
    <t>Paramonga</t>
  </si>
  <si>
    <t>Supe</t>
  </si>
  <si>
    <t>Pativilca</t>
  </si>
  <si>
    <t>Supe Puerto</t>
  </si>
  <si>
    <t>Cañete</t>
  </si>
  <si>
    <t>Mala</t>
  </si>
  <si>
    <t>San Vicente de Cañete</t>
  </si>
  <si>
    <t>Lunahuana</t>
  </si>
  <si>
    <t>Huaral</t>
  </si>
  <si>
    <t>Chancay</t>
  </si>
  <si>
    <t>Huaura</t>
  </si>
  <si>
    <t>Huacho</t>
  </si>
  <si>
    <t>Sayan</t>
  </si>
  <si>
    <t>Ate</t>
  </si>
  <si>
    <t>Carabayllo</t>
  </si>
  <si>
    <t>Comas</t>
  </si>
  <si>
    <t>Jesus Maria</t>
  </si>
  <si>
    <t>La Molina</t>
  </si>
  <si>
    <t>Lince</t>
  </si>
  <si>
    <t>Los Olivos</t>
  </si>
  <si>
    <t>Lurigancho</t>
  </si>
  <si>
    <t>Lurin</t>
  </si>
  <si>
    <t>Magdalena del Mar</t>
  </si>
  <si>
    <t>Puente Piedra</t>
  </si>
  <si>
    <t>San Borja</t>
  </si>
  <si>
    <t>San Isidro</t>
  </si>
  <si>
    <t>San Juan de Lurigancho</t>
  </si>
  <si>
    <t>San Juan de Miraflores</t>
  </si>
  <si>
    <t>San Martin de Porres</t>
  </si>
  <si>
    <t>Santa Anita</t>
  </si>
  <si>
    <t>Santiago de Surco</t>
  </si>
  <si>
    <t>Villa El Salvador</t>
  </si>
  <si>
    <t>Villa Maria del Triunfo</t>
  </si>
  <si>
    <t>Pachacamac</t>
  </si>
  <si>
    <t>Breña</t>
  </si>
  <si>
    <t>Pueblo Libre (Magdalena Vieja)</t>
  </si>
  <si>
    <t>Chorrillos</t>
  </si>
  <si>
    <t>Rimac</t>
  </si>
  <si>
    <t>Barranco</t>
  </si>
  <si>
    <t>El Agustino</t>
  </si>
  <si>
    <t>Chaclacayo</t>
  </si>
  <si>
    <t>Huarochiri</t>
  </si>
  <si>
    <t>Matucana</t>
  </si>
  <si>
    <t>San Mateo</t>
  </si>
  <si>
    <t>Canta</t>
  </si>
  <si>
    <t>Cajatambo</t>
  </si>
  <si>
    <t>Yauyos</t>
  </si>
  <si>
    <t>Oyon</t>
  </si>
  <si>
    <t>Pachangara</t>
  </si>
  <si>
    <t>Loreto</t>
  </si>
  <si>
    <t>Alto Amazonas</t>
  </si>
  <si>
    <t>Yurimaguas</t>
  </si>
  <si>
    <t>Maynas</t>
  </si>
  <si>
    <t>Iquitos</t>
  </si>
  <si>
    <t>San Juan Bautista</t>
  </si>
  <si>
    <t>Punchana</t>
  </si>
  <si>
    <t>Teniente Manuel Clavero</t>
  </si>
  <si>
    <t>Requena</t>
  </si>
  <si>
    <t>Nauta</t>
  </si>
  <si>
    <t>Mariscal Ramon Castilla</t>
  </si>
  <si>
    <t>Ramon Castilla</t>
  </si>
  <si>
    <t>Yavari</t>
  </si>
  <si>
    <t>Ucayali</t>
  </si>
  <si>
    <t>Contamana</t>
  </si>
  <si>
    <t>Datem del Marañón</t>
  </si>
  <si>
    <t>Madre de Dios</t>
  </si>
  <si>
    <t>Tahuamanu</t>
  </si>
  <si>
    <t>Iberia</t>
  </si>
  <si>
    <t>Iñapari</t>
  </si>
  <si>
    <t>Tambopata</t>
  </si>
  <si>
    <t>Inambari</t>
  </si>
  <si>
    <t>Manu</t>
  </si>
  <si>
    <t>Moquegua</t>
  </si>
  <si>
    <t>General Sanchez Cerro</t>
  </si>
  <si>
    <t>Omate</t>
  </si>
  <si>
    <t>Puquina</t>
  </si>
  <si>
    <t>Ichuña</t>
  </si>
  <si>
    <t>Ilo</t>
  </si>
  <si>
    <t>Mariscal Nieto</t>
  </si>
  <si>
    <t>Carumas</t>
  </si>
  <si>
    <t>Torata</t>
  </si>
  <si>
    <t>Pasco</t>
  </si>
  <si>
    <t>Oxapampa</t>
  </si>
  <si>
    <t>Pozuzo</t>
  </si>
  <si>
    <t>Puerto Bermudez</t>
  </si>
  <si>
    <t>Villa Rica</t>
  </si>
  <si>
    <t>Palcazu</t>
  </si>
  <si>
    <t>Constitucion</t>
  </si>
  <si>
    <t>Yanacancha</t>
  </si>
  <si>
    <t>Huachon</t>
  </si>
  <si>
    <t>Huariaca</t>
  </si>
  <si>
    <t>Huayllay</t>
  </si>
  <si>
    <t>Daniel Alcides Carrion</t>
  </si>
  <si>
    <t>Yanahuanca</t>
  </si>
  <si>
    <t>Piura</t>
  </si>
  <si>
    <t>Ayabaca</t>
  </si>
  <si>
    <t>Paimas</t>
  </si>
  <si>
    <t>Montero</t>
  </si>
  <si>
    <t>Frias</t>
  </si>
  <si>
    <t>Pacaipampa</t>
  </si>
  <si>
    <t>Suyo</t>
  </si>
  <si>
    <t>Huancabamba</t>
  </si>
  <si>
    <t>Huarmaca</t>
  </si>
  <si>
    <t>Canchaque</t>
  </si>
  <si>
    <t>Morropon</t>
  </si>
  <si>
    <t>Chulucanas</t>
  </si>
  <si>
    <t>La Matanza</t>
  </si>
  <si>
    <t>Chalaco</t>
  </si>
  <si>
    <t>Salitral</t>
  </si>
  <si>
    <t>Santo Domingo</t>
  </si>
  <si>
    <t>Paita</t>
  </si>
  <si>
    <t>Colan</t>
  </si>
  <si>
    <t>La Huaca</t>
  </si>
  <si>
    <t>Las Lomas</t>
  </si>
  <si>
    <t>Tambo Grande</t>
  </si>
  <si>
    <t>Catacaos</t>
  </si>
  <si>
    <t>Sechura</t>
  </si>
  <si>
    <t>Sullana</t>
  </si>
  <si>
    <t>Ignacio Escudero</t>
  </si>
  <si>
    <t>Querecotillo</t>
  </si>
  <si>
    <t>Talara</t>
  </si>
  <si>
    <t>Los Organos</t>
  </si>
  <si>
    <t>Mancora</t>
  </si>
  <si>
    <t>Pariñas</t>
  </si>
  <si>
    <t>El Alto</t>
  </si>
  <si>
    <t>La Brea</t>
  </si>
  <si>
    <t>Puno</t>
  </si>
  <si>
    <t>Chucuito</t>
  </si>
  <si>
    <t>Desaguadero</t>
  </si>
  <si>
    <t>Juli</t>
  </si>
  <si>
    <t>Pomata</t>
  </si>
  <si>
    <t>El Collao</t>
  </si>
  <si>
    <t>Ilave</t>
  </si>
  <si>
    <t>Melgar</t>
  </si>
  <si>
    <t>Ayaviri</t>
  </si>
  <si>
    <t>Nuñoa</t>
  </si>
  <si>
    <t>Acora</t>
  </si>
  <si>
    <t>San Roman</t>
  </si>
  <si>
    <t>Juliaca</t>
  </si>
  <si>
    <t>Cabanillas</t>
  </si>
  <si>
    <t>Yunguyo</t>
  </si>
  <si>
    <t>Lampa</t>
  </si>
  <si>
    <t>Sandia</t>
  </si>
  <si>
    <t>San Juan del Oro</t>
  </si>
  <si>
    <t>Azangaro</t>
  </si>
  <si>
    <t>Asillo</t>
  </si>
  <si>
    <t>Jose Domingo Choquehuanca</t>
  </si>
  <si>
    <t>Carabaya</t>
  </si>
  <si>
    <t>Macusani</t>
  </si>
  <si>
    <t>Crucero</t>
  </si>
  <si>
    <t>San Antonio de Putina</t>
  </si>
  <si>
    <t>Putina</t>
  </si>
  <si>
    <t>Huancane</t>
  </si>
  <si>
    <t>Moho</t>
  </si>
  <si>
    <t>San Martin</t>
  </si>
  <si>
    <t>Mariscal Caceres</t>
  </si>
  <si>
    <t>Juanjui</t>
  </si>
  <si>
    <t>Moyobamba</t>
  </si>
  <si>
    <t>Soritor</t>
  </si>
  <si>
    <t>Rioja</t>
  </si>
  <si>
    <t>Nueva Cajamarca</t>
  </si>
  <si>
    <t>Pardo Miguel</t>
  </si>
  <si>
    <t>Tarapoto</t>
  </si>
  <si>
    <t>La Banda de Shilcayo</t>
  </si>
  <si>
    <t>Morales</t>
  </si>
  <si>
    <t>Tocache</t>
  </si>
  <si>
    <t>Nuevo Progreso</t>
  </si>
  <si>
    <t>Uchiza</t>
  </si>
  <si>
    <t>Huallaga</t>
  </si>
  <si>
    <t>Saposoa</t>
  </si>
  <si>
    <t>El Dorado</t>
  </si>
  <si>
    <t>San Jose de Sisa</t>
  </si>
  <si>
    <t>Lamas</t>
  </si>
  <si>
    <t>Tabalosos</t>
  </si>
  <si>
    <t>Picota</t>
  </si>
  <si>
    <t>Tacna</t>
  </si>
  <si>
    <t>Alto de la Alianza</t>
  </si>
  <si>
    <t>Coronel Gregorio Albarracín L</t>
  </si>
  <si>
    <t>Pocollay</t>
  </si>
  <si>
    <t>Candarave</t>
  </si>
  <si>
    <t>Tarata</t>
  </si>
  <si>
    <t>Jorge Basadre</t>
  </si>
  <si>
    <t>Locumba</t>
  </si>
  <si>
    <t>Tumbes</t>
  </si>
  <si>
    <t>Contralmirante Villar</t>
  </si>
  <si>
    <t>Zorritos</t>
  </si>
  <si>
    <t>Zarumilla</t>
  </si>
  <si>
    <t>Aguas Verdes</t>
  </si>
  <si>
    <t>Coronel Portillo</t>
  </si>
  <si>
    <t>Campoverde</t>
  </si>
  <si>
    <t>Yarinacocha</t>
  </si>
  <si>
    <t>Callería</t>
  </si>
  <si>
    <t>Manantay</t>
  </si>
  <si>
    <t>Padre Abad</t>
  </si>
  <si>
    <t>Irazola</t>
  </si>
  <si>
    <t>Atalaya</t>
  </si>
  <si>
    <t>Raymondi</t>
  </si>
  <si>
    <t>Purus</t>
  </si>
  <si>
    <t>AGROBANCO</t>
  </si>
  <si>
    <t>Total general</t>
  </si>
  <si>
    <t>Balance General del Banco Agropecuario</t>
  </si>
  <si>
    <t xml:space="preserve">(En Miles de Soles)  </t>
  </si>
  <si>
    <t>Activo</t>
  </si>
  <si>
    <t>Agrobanco</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</si>
  <si>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</si>
  <si>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</si>
  <si>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</si>
  <si>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</si>
  <si>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</si>
  <si>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</si>
  <si>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</si>
  <si>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</si>
  <si>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</si>
  <si>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</si>
  <si>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</si>
  <si>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</si>
  <si>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</si>
  <si>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</si>
  <si>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Provisiones</t>
  </si>
  <si>
    <t xml:space="preserve">CRÉDITOS NETOS DE PROVISIONES </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</si>
  <si>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</si>
  <si>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</si>
  <si>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</si>
  <si>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</si>
  <si>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</si>
  <si>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</si>
  <si>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</si>
  <si>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</si>
  <si>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</si>
  <si>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</si>
  <si>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</si>
  <si>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</si>
  <si>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</si>
  <si>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</si>
  <si>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</si>
  <si>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</si>
  <si>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</si>
  <si>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</si>
  <si>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</si>
  <si>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</si>
  <si>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</si>
  <si>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</si>
  <si>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</si>
  <si>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</si>
  <si>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</si>
  <si>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 xml:space="preserve">OTROS  ACTIVOS </t>
  </si>
  <si>
    <t>TOTAL ACTIVO</t>
  </si>
  <si>
    <t>Tipo de Cambio Contable:  S/ 3,722</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</si>
  <si>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</si>
  <si>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</si>
  <si>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</si>
  <si>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</si>
  <si>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</si>
  <si>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</si>
  <si>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</si>
  <si>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</si>
  <si>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</si>
  <si>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</si>
  <si>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</si>
  <si>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</si>
  <si>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</si>
  <si>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</si>
  <si>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</si>
  <si>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</si>
  <si>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</si>
  <si>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</si>
  <si>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</si>
  <si>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</si>
  <si>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</si>
  <si>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</si>
  <si>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</si>
  <si>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</si>
  <si>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</si>
  <si>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</si>
  <si>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</si>
  <si>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</si>
  <si>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</si>
  <si>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</si>
  <si>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</si>
  <si>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</si>
  <si>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</si>
  <si>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</si>
  <si>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</si>
  <si>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</si>
  <si>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10"/>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</si>
  <si>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</si>
  <si>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</si>
  <si>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</si>
  <si>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</si>
  <si>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</si>
  <si>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</si>
  <si>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</si>
  <si>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</si>
  <si>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</si>
  <si>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</si>
  <si>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</si>
  <si>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</si>
  <si>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</si>
  <si>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</si>
  <si>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</si>
  <si>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del Banco Agropecuario</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</si>
  <si>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</si>
  <si>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</si>
  <si>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</si>
  <si>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</si>
  <si>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</si>
  <si>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</si>
  <si>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</si>
  <si>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</si>
  <si>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</si>
  <si>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</si>
  <si>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</si>
  <si>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</si>
  <si>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</si>
  <si>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</si>
  <si>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</si>
  <si>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</si>
  <si>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</si>
  <si>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</si>
  <si>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</si>
  <si>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</si>
  <si>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</si>
  <si>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</si>
  <si>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</si>
  <si>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</si>
  <si>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</si>
  <si>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</si>
  <si>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</si>
  <si>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</si>
  <si>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</si>
  <si>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</si>
  <si>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</si>
  <si>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</si>
  <si>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</si>
  <si>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</si>
  <si>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</si>
  <si>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</si>
  <si>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</si>
  <si>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</si>
  <si>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</si>
  <si>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</si>
  <si>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</si>
  <si>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</si>
  <si>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</si>
  <si>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</si>
  <si>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</si>
  <si>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</si>
  <si>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</si>
  <si>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</si>
  <si>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</si>
  <si>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</si>
  <si>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Balance General del Banco de Cofide</t>
  </si>
  <si>
    <t>Cofide</t>
  </si>
  <si>
    <t>Estado de Ganancias y Pérdidas del Banco de Cofide</t>
  </si>
  <si>
    <t>Balance General del Fondo MiVivienda</t>
  </si>
  <si>
    <t>Fondo MiVivienda</t>
  </si>
  <si>
    <t>Estado de Ganancias y Pérdidas del Fondo MiVivienda</t>
  </si>
  <si>
    <t>Indicadores Financieros por Entidad Estatal</t>
  </si>
  <si>
    <t>( En porcentaje )</t>
  </si>
  <si>
    <t>Nación</t>
  </si>
  <si>
    <t>SOLVENCIA</t>
  </si>
  <si>
    <t>Ratio de Capital Global (al 31/12/2024)</t>
  </si>
  <si>
    <t>Pasivo Total / Capital Social y Reservas ( N° de veces )</t>
  </si>
  <si>
    <t>CALIDAD DE ACTIVOS</t>
  </si>
  <si>
    <t>Créditos Atrasados / Créditos Directos</t>
  </si>
  <si>
    <t>Cartera Atrasada M.N. / Créditos Directos M.N.</t>
  </si>
  <si>
    <t>Cartera Atrasada M.E. / Créditos Directos M.E.</t>
  </si>
  <si>
    <t>Créditos Refinanciados y Reestructurados / Créditos Directos</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</si>
  <si>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</si>
  <si>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</si>
  <si>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</si>
  <si>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</si>
  <si>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</si>
  <si>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</si>
  <si>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</si>
  <si>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t>
  </si>
  <si>
    <t>-</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</si>
  <si>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</si>
  <si>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</si>
  <si>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</si>
  <si>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</si>
  <si>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</si>
  <si>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</si>
  <si>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</si>
  <si>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</si>
  <si>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</si>
  <si>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</si>
  <si>
    <t>Balance General del Banco de la Nación</t>
  </si>
  <si>
    <t>Estado de Ganancias y Pérdidas del Banco de la Nación</t>
  </si>
  <si>
    <t xml:space="preserve"> </t>
  </si>
  <si>
    <t>Tipo de Cambio Contable:  S/ 3.709</t>
  </si>
  <si>
    <t>Fideicomisos y Comisiones de Confianza por Entidad Estatal</t>
  </si>
  <si>
    <t>(En miles de soles)</t>
  </si>
  <si>
    <t>Empresas</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</si>
  <si>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</si>
  <si>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</si>
  <si>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</si>
  <si>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</si>
  <si>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</si>
  <si>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</si>
  <si>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</si>
  <si>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</si>
  <si>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</si>
  <si>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</si>
  <si>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 xml:space="preserve">Requerimiento de Patrimonio Efectivo y Ratio de Capital Global </t>
  </si>
  <si>
    <t>por Entidad Estatal</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</si>
  <si>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</si>
  <si>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</si>
  <si>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</si>
  <si>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</si>
  <si>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</si>
  <si>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</si>
  <si>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</si>
  <si>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</si>
  <si>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</si>
  <si>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</si>
  <si>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</si>
  <si>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</si>
  <si>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</si>
  <si>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</si>
  <si>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</si>
  <si>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</si>
  <si>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</si>
  <si>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</si>
  <si>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</si>
  <si>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</si>
  <si>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</si>
  <si>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</si>
  <si>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(En porcentaje)</t>
  </si>
  <si>
    <t>COFIDE</t>
  </si>
  <si>
    <t>NACIÓN</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</si>
  <si>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</si>
  <si>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</si>
  <si>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</si>
  <si>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</si>
  <si>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</si>
  <si>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</si>
  <si>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</si>
  <si>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</si>
  <si>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Patrimonio Efectivo</t>
  </si>
  <si>
    <t>Patrimonio Efectivo de Nivel 1</t>
  </si>
  <si>
    <t>Patrimonio Efectivo de Nivel 2</t>
  </si>
  <si>
    <t>Patrimonio Efectivo Total</t>
  </si>
  <si>
    <t>ENTIDAD</t>
  </si>
  <si>
    <t>Capital Ordinario de Nivel 1</t>
  </si>
  <si>
    <t>Capital Adicional de Nivel 1</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</si>
  <si>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</si>
  <si>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</si>
  <si>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Situación de Créditos de Consumo del Banco de la Nación</t>
  </si>
  <si>
    <t>Vigentes</t>
  </si>
  <si>
    <t>Refinanciados</t>
  </si>
  <si>
    <t>Vencidos</t>
  </si>
  <si>
    <t>En Cobranza Judicial</t>
  </si>
  <si>
    <t>Saldo de Créditos de Consumo</t>
  </si>
  <si>
    <t>Fuente: Balance de Comprobación.</t>
  </si>
  <si>
    <t>Número de Deudores de Créditos de Consumo</t>
  </si>
  <si>
    <t>Fuente: Anexo N° 5 Informe de Clasificación de  Deudores y Provisiones.</t>
  </si>
  <si>
    <t>Número de Tarjetas de Crédito de Créditos de Consumo</t>
  </si>
  <si>
    <t>Fuente: Reporte 7 Tarjetas de Crédito</t>
  </si>
  <si>
    <t>Créditos Directos según Tipo de Crédito y Situación</t>
  </si>
  <si>
    <t>Corporativo</t>
  </si>
  <si>
    <t>Grandes Empresas</t>
  </si>
  <si>
    <t>Medianas Empresas</t>
  </si>
  <si>
    <t>Pequeñas Empresas</t>
  </si>
  <si>
    <t>Microempresas</t>
  </si>
  <si>
    <t>Consumo</t>
  </si>
  <si>
    <t>Hipotecarios para Vivienda</t>
  </si>
  <si>
    <t>Total Créditos Directos</t>
  </si>
  <si>
    <t>Revolventes</t>
  </si>
  <si>
    <t>No Revolventes</t>
  </si>
  <si>
    <t>Refinanc. y Reestruct.</t>
  </si>
  <si>
    <t>Atrasados</t>
  </si>
  <si>
    <t>B. de Nación*</t>
  </si>
  <si>
    <t>Fuente: Balance de Comprobación</t>
  </si>
  <si>
    <t>* Los créditos empresariales incluyen la cartera remanente proveniente de la fusión del Banco de Nación con SURMEBAN (DL N° 25740 del 21.09.1992)</t>
  </si>
  <si>
    <t>De acuerdo a la Resolución SBS 11356-2008, los créditos a entidades del sector público son considerados como coporativos.</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</si>
  <si>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</si>
  <si>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Estructura de Créditos Directos e Indirectos según Categoría de Riesgo </t>
  </si>
  <si>
    <t>del Deudor por Entidad Estatal</t>
  </si>
  <si>
    <t>Normal
(0)</t>
  </si>
  <si>
    <t>Con Problemas Potenciales   (1)</t>
  </si>
  <si>
    <t>Deficiente
(2)</t>
  </si>
  <si>
    <t>Dudoso
(3)</t>
  </si>
  <si>
    <t>Pérdida
(4)</t>
  </si>
  <si>
    <r>
      <t>Total Créditos Directos e Indirectos</t>
    </r>
    <r>
      <rPr>
        <b/>
        <vertAlign val="superscript"/>
        <sz val="10"/>
        <rFont val="Arial Narrow"/>
        <family val="2"/>
      </rPr>
      <t xml:space="preserve">
</t>
    </r>
    <r>
      <rPr>
        <b/>
        <sz val="10"/>
        <rFont val="Arial Narrow"/>
        <family val="2"/>
      </rPr>
      <t>( En miles de soles)</t>
    </r>
  </si>
  <si>
    <t>B. de Nación</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</si>
  <si>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</si>
  <si>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</si>
  <si>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</si>
  <si>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</si>
  <si>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</si>
  <si>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</si>
  <si>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</si>
  <si>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</si>
  <si>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</si>
  <si>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</si>
  <si>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</si>
  <si>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</si>
  <si>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</si>
  <si>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Otros</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</si>
  <si>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</si>
  <si>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</si>
  <si>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</si>
  <si>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</si>
  <si>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</si>
  <si>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</si>
  <si>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</si>
  <si>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</si>
  <si>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</si>
  <si>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</si>
  <si>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</si>
  <si>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</si>
  <si>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</si>
  <si>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</si>
  <si>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</si>
  <si>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</si>
  <si>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</si>
  <si>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</si>
  <si>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</si>
  <si>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</si>
  <si>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</si>
  <si>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</si>
  <si>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</si>
  <si>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</si>
  <si>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</si>
  <si>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</si>
  <si>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t>Cuentas Corrientes</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</si>
  <si>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</si>
  <si>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</si>
  <si>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</si>
  <si>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</si>
  <si>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</si>
  <si>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Descuentos</t>
  </si>
  <si>
    <t>1401.02.05+1401.07.05+1401.08.05+1401.10.05+1401.11.05+1401.12.05+1401.13.05</t>
  </si>
  <si>
    <t>(D.5)</t>
  </si>
  <si>
    <t>Factoring</t>
  </si>
  <si>
    <t>1401.02.10+1401.07.10+1401.08.10+1401.10.10+1401.11.10+1401.12.10+1401.13.10</t>
  </si>
  <si>
    <t>(D.6)</t>
  </si>
  <si>
    <t>Préstamos</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</si>
  <si>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</si>
  <si>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</si>
  <si>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</si>
  <si>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</si>
  <si>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</si>
  <si>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</si>
  <si>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</si>
  <si>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</si>
  <si>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</si>
  <si>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</si>
  <si>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</si>
  <si>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</si>
  <si>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</si>
  <si>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</si>
  <si>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</si>
  <si>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</si>
  <si>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</si>
  <si>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</si>
  <si>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</si>
  <si>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</si>
  <si>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</si>
  <si>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</si>
  <si>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</si>
  <si>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</si>
  <si>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</si>
  <si>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</si>
  <si>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</si>
  <si>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</si>
  <si>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</si>
  <si>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</si>
  <si>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Fondos Interbancarios</t>
  </si>
  <si>
    <t>(F.3)</t>
  </si>
  <si>
    <t>Inversiones</t>
  </si>
  <si>
    <t>(F.4)</t>
  </si>
  <si>
    <t>Créditos</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</si>
  <si>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</si>
  <si>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</si>
  <si>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</si>
  <si>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</si>
  <si>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</si>
  <si>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</si>
  <si>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</si>
  <si>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</si>
  <si>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</si>
  <si>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</si>
  <si>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</si>
  <si>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</si>
  <si>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</si>
  <si>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</si>
  <si>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</si>
  <si>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</si>
  <si>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</si>
  <si>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Depósitos de Ahorros</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</si>
  <si>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</si>
  <si>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</si>
  <si>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</si>
  <si>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</si>
  <si>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</si>
  <si>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</si>
  <si>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</si>
  <si>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</si>
  <si>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</si>
  <si>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</si>
  <si>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</si>
  <si>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</si>
  <si>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</si>
  <si>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</si>
  <si>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</si>
  <si>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</si>
  <si>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</si>
  <si>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</si>
  <si>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</si>
  <si>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</si>
  <si>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</si>
  <si>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</si>
  <si>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</si>
  <si>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</si>
  <si>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</si>
  <si>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</si>
  <si>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</si>
  <si>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</si>
  <si>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</si>
  <si>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</si>
  <si>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</si>
  <si>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</si>
  <si>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</si>
  <si>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</si>
  <si>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</si>
  <si>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</si>
  <si>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</si>
  <si>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</si>
  <si>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</si>
  <si>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</si>
  <si>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</si>
  <si>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</si>
  <si>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</si>
  <si>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</si>
  <si>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</si>
  <si>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</si>
  <si>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</si>
  <si>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</si>
  <si>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</si>
  <si>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</si>
  <si>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</si>
  <si>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</si>
  <si>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</si>
  <si>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</si>
  <si>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</si>
  <si>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</si>
  <si>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</si>
  <si>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</si>
  <si>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</si>
  <si>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</si>
  <si>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</si>
  <si>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</si>
  <si>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</si>
  <si>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</si>
  <si>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</si>
  <si>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</si>
  <si>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</si>
  <si>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</si>
  <si>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</si>
  <si>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</si>
  <si>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</si>
  <si>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</si>
  <si>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</si>
  <si>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</si>
  <si>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</si>
  <si>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</si>
  <si>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</si>
  <si>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</si>
  <si>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</si>
  <si>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</si>
  <si>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</si>
  <si>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</si>
  <si>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</si>
  <si>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</si>
  <si>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</si>
  <si>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</si>
  <si>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</si>
  <si>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</si>
  <si>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</si>
  <si>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</si>
  <si>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</si>
  <si>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</si>
  <si>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</si>
  <si>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</si>
  <si>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</si>
  <si>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</si>
  <si>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</si>
  <si>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</si>
  <si>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</si>
  <si>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</si>
  <si>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</si>
  <si>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</si>
  <si>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</si>
  <si>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</si>
  <si>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</si>
  <si>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</si>
  <si>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</si>
  <si>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</si>
  <si>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</si>
  <si>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</si>
  <si>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</si>
  <si>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</si>
  <si>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</si>
  <si>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</si>
  <si>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</si>
  <si>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</si>
  <si>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</si>
  <si>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</si>
  <si>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</si>
  <si>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</si>
  <si>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</si>
  <si>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</si>
  <si>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</si>
  <si>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</si>
  <si>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</si>
  <si>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</si>
  <si>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</si>
  <si>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</si>
  <si>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</si>
  <si>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</si>
  <si>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Obligaciones con el Público</t>
  </si>
  <si>
    <t>(B.2)</t>
  </si>
  <si>
    <t>(B.3)</t>
  </si>
  <si>
    <t>Depósitos del Sist. Financ. y Org. Internacionales</t>
  </si>
  <si>
    <t>(B.4)</t>
  </si>
  <si>
    <t>Adeudos y Obligaciones Financieras</t>
  </si>
  <si>
    <t>4104.01+4104.02+4104.03+4104.04+4104.05+4104.06+4104.07+4104.08+4107</t>
  </si>
  <si>
    <t>(B.5)</t>
  </si>
  <si>
    <t>Obligaciones en Circulación no Subordinadas</t>
  </si>
  <si>
    <t>4106.01+4106.04+4106.05+4106.07</t>
  </si>
  <si>
    <t>(B.6)</t>
  </si>
  <si>
    <t>Obligaciones en Circulación Subordinadas</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</si>
  <si>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</si>
  <si>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</si>
  <si>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</si>
  <si>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</si>
  <si>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</si>
  <si>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</si>
  <si>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</si>
  <si>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</si>
  <si>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</si>
  <si>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</si>
  <si>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</si>
  <si>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</si>
  <si>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</si>
  <si>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</si>
  <si>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</si>
  <si>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</si>
  <si>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</si>
  <si>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</si>
  <si>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</si>
  <si>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</si>
  <si>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</si>
  <si>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</si>
  <si>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</si>
  <si>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</si>
  <si>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</si>
  <si>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</si>
  <si>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</si>
  <si>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</si>
  <si>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</si>
  <si>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</si>
  <si>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</si>
  <si>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</si>
  <si>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</si>
  <si>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</si>
  <si>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</si>
  <si>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</si>
  <si>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</si>
  <si>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</si>
  <si>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</si>
  <si>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</si>
  <si>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</si>
  <si>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</si>
  <si>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</si>
  <si>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</si>
  <si>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</si>
  <si>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</si>
  <si>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</si>
  <si>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</si>
  <si>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</si>
  <si>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</si>
  <si>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</si>
  <si>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</si>
  <si>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</si>
  <si>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</si>
  <si>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</si>
  <si>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</si>
  <si>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</si>
  <si>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</si>
  <si>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</si>
  <si>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</si>
  <si>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</si>
  <si>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</si>
  <si>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</si>
  <si>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</si>
  <si>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</si>
  <si>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</si>
  <si>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</si>
  <si>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</si>
  <si>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</si>
  <si>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</si>
  <si>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</si>
  <si>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</si>
  <si>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</si>
  <si>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</si>
  <si>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</si>
  <si>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</si>
  <si>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</si>
  <si>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</si>
  <si>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</si>
  <si>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</si>
  <si>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</si>
  <si>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</si>
  <si>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Balance General de Cofide</t>
  </si>
  <si>
    <t>Estado de Ganancias y Pérdidas de Cofide</t>
  </si>
  <si>
    <t>Balance General de Agrobanco</t>
  </si>
  <si>
    <t>Estado de Ganancias y Pérdidas de Agrobanco</t>
  </si>
  <si>
    <t>Balance General de Fondo MiVivienda</t>
  </si>
  <si>
    <t>Estado de Ganancias y Pérdidas de Fondo MiVivienda</t>
  </si>
  <si>
    <t>Indicadores Financieros de las Entidades Estatales</t>
  </si>
  <si>
    <t xml:space="preserve">Créditos de Consumo según Situación  </t>
  </si>
  <si>
    <t xml:space="preserve">Estructura de Fideicomisos y Comisiones de Confianza  </t>
  </si>
  <si>
    <t xml:space="preserve">Créditos Directos y Depósitos por Oficinas  </t>
  </si>
  <si>
    <t>Estructura del Patrimonio Efectivo</t>
  </si>
  <si>
    <t>Boletín Informativo Mensual de las Entidades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</si>
</sst>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A\l\ dd\ &quot;de&quot;\ mmmm\ &quot;de&quot;\ yyyy"/>
    <numFmt numFmtId="165" formatCode="\(\A\l\ dd\ &quot;de&quot;\ mmmm\ &quot;de&quot;\ yyyy\)"/>
    <numFmt numFmtId="166" formatCode="_(* #,##0_);_(* \(#,##0\);_(* &quot;-&quot;??_);_(@_)"/>
    <numFmt numFmtId="167" formatCode="_(* #\ ###\ ##0_______________________________ \ ;_(* \(#\ ###\ ##0\)______________________________\ ;* &quot;-&quot;????????????????;_(@_)"/>
    <numFmt numFmtId="168" formatCode="_(* #,###,##0_________)\ ;_(* \(#,###,##0\)\ ;* &quot;-&quot;??????;_(@_)"/>
    <numFmt numFmtId="169" formatCode="_(* #,##0_________);_(* \(#,##0\)________;_(* &quot;-&quot;????_);_(@_)"/>
    <numFmt numFmtId="170" formatCode="_(* #\ ###\ ##0_________________________ \ ;_(* \(#\ ###\ ##0\)________________________\ ;* &quot;-&quot;?????????????;_(@_)"/>
    <numFmt numFmtId="171" formatCode="_(* #,###,##0_________)\ ;_(* \(#,###,##0\)\ __\ _____ ;* &quot;-&quot;??????;_(@_)"/>
    <numFmt numFmtId="172" formatCode="_(* #,##0.00_____________);_(* \(#,##0.00\)_____________ ;_(* &quot;-&quot;???????_);_(@_)"/>
    <numFmt numFmtId="173" formatCode="_(* #,##0_____________);_(* \(#,##0\)_____________ ;_(* &quot;-&quot;???????_);_(@_)"/>
    <numFmt numFmtId="174" formatCode="_(* #,##0_____________);_(* \(#,##0\)_____________ ;_(* &quot;-&quot;???????,_);_(@_)"/>
    <numFmt numFmtId="175" formatCode="0.00000"/>
    <numFmt numFmtId="176" formatCode="_ * #,##0.00_ ;_ * \-#,##0.00_ ;_ * &quot;-&quot;??_ ;_ @_ "/>
    <numFmt numFmtId="177" formatCode="_(* #\ #,###,##0.00___________________________);_(* \(#\ ###\ ###\);_(* &quot;-&quot;?????????????_);_(@_)"/>
    <numFmt numFmtId="178" formatCode="&quot;Publicado el&quot;\ dd/mm/yyyy"/>
    <numFmt numFmtId="179" formatCode="* #\ ###\ ###____________;\ * #\ ###\ ###\____________ ;* &quot;-&quot;?????;_(@_)"/>
    <numFmt numFmtId="180" formatCode="\A\l\ \ dd\ &quot;de&quot;\ mmmm\ &quot;de&quot;\ yyyy"/>
    <numFmt numFmtId="181" formatCode="_(* ###,##0_______);_(* \(###,##0\)\ ;* &quot;-&quot;?????;_(@_)"/>
    <numFmt numFmtId="182" formatCode="&quot;Al &quot;dd&quot; de &quot;mmmm&quot; de &quot;yyyy"/>
    <numFmt numFmtId="183" formatCode="_(* #,##0_);_(* \(#,##0\);_(* &quot;-&quot;?_);_(@_)"/>
  </numFmts>
  <fonts count="78">
    <font>
      <sz val="11"/>
      <color theme="1"/>
      <name val="Aptos Narrow"/>
      <family val="2"/>
      <scheme val="minor"/>
    </font>
    <font>
      <sz val="11"/>
      <color theme="1"/>
      <name val="Aptos Narrow"/>
      <family val="2"/>
      <scheme val="minor"/>
    </font>
    <font>
      <sz val="11"/>
      <color theme="0"/>
      <name val="Aptos Narrow"/>
      <family val="2"/>
      <scheme val="minor"/>
    </font>
    <font>
      <sz val="11"/>
      <name val="Arial Narrow"/>
      <family val="2"/>
    </font>
    <font>
      <sz val="10"/>
      <name val="Arial"/>
      <family val="2"/>
    </font>
    <font>
      <i/>
      <sz val="9"/>
      <name val="Arial Narrow"/>
      <family val="2"/>
    </font>
    <font>
      <i/>
      <sz val="9"/>
      <color theme="1"/>
      <name val="Arial Narrow"/>
      <family val="2"/>
    </font>
    <font>
      <sz val="22"/>
      <name val="Times New Roman"/>
      <family val="1"/>
    </font>
    <font>
      <sz val="8"/>
      <color theme="1"/>
      <name val="Arial Narrow"/>
      <family val="2"/>
    </font>
    <font>
      <b/>
      <sz val="14"/>
      <name val="Times New Roman"/>
      <family val="1"/>
    </font>
    <font>
      <sz val="13"/>
      <name val="Times New Roman"/>
      <family val="1"/>
    </font>
    <font>
      <b/>
      <sz val="10"/>
      <name val="Arial Narrow"/>
      <family val="2"/>
    </font>
    <font>
      <b/>
      <sz val="14.5"/>
      <name val="Times New Roman"/>
      <family val="1"/>
    </font>
    <font>
      <sz val="22"/>
      <name val="Arial"/>
      <family val="2"/>
    </font>
    <font>
      <sz val="14"/>
      <name val="Arial"/>
      <family val="2"/>
    </font>
    <font>
      <sz val="13"/>
      <name val="Arial"/>
      <family val="2"/>
    </font>
    <font>
      <sz val="10"/>
      <name val="Arial Narrow"/>
      <family val="2"/>
    </font>
    <font>
      <b/>
      <sz val="13"/>
      <name val="Times New Roman"/>
      <family val="1"/>
    </font>
    <font>
      <sz val="8"/>
      <name val="Arial Narrow"/>
      <family val="2"/>
    </font>
    <font>
      <b/>
      <sz val="9"/>
      <color indexed="9"/>
      <name val="Arial Narrow"/>
      <family val="2"/>
    </font>
    <font>
      <b/>
      <sz val="8"/>
      <name val="Arial Narrow"/>
      <family val="2"/>
    </font>
    <font>
      <sz val="8"/>
      <name val="Arial"/>
      <family val="2"/>
    </font>
    <font>
      <b/>
      <u/>
      <sz val="8"/>
      <name val="Arial Narrow"/>
      <family val="2"/>
    </font>
    <font>
      <sz val="9.5"/>
      <name val="Arial Narrow"/>
      <family val="2"/>
    </font>
    <font>
      <b/>
      <sz val="9.5"/>
      <name val="Arial Narrow"/>
      <family val="2"/>
    </font>
    <font>
      <i/>
      <sz val="8"/>
      <name val="Arial Narrow"/>
      <family val="2"/>
    </font>
    <font>
      <sz val="7"/>
      <name val="Arial"/>
      <family val="2"/>
    </font>
    <font>
      <sz val="9"/>
      <name val="Arial Narrow"/>
      <family val="2"/>
    </font>
    <font>
      <b/>
      <sz val="16"/>
      <name val="Times New Roman"/>
      <family val="1"/>
    </font>
    <font>
      <b/>
      <vertAlign val="superscript"/>
      <sz val="10"/>
      <name val="Arial Narrow"/>
      <family val="2"/>
    </font>
    <font>
      <sz val="10"/>
      <color indexed="9"/>
      <name val="Arial Narrow"/>
      <family val="2"/>
    </font>
    <font>
      <b/>
      <sz val="8"/>
      <color indexed="12"/>
      <name val="Arial"/>
      <family val="2"/>
    </font>
    <font>
      <b/>
      <sz val="8"/>
      <color indexed="10"/>
      <name val="Arial"/>
      <family val="2"/>
    </font>
    <font>
      <b/>
      <sz val="7"/>
      <name val="Arial"/>
      <family val="2"/>
    </font>
    <font>
      <b/>
      <sz val="12"/>
      <name val="Arial Narrow"/>
      <family val="2"/>
    </font>
    <font>
      <sz val="8"/>
      <color indexed="8"/>
      <name val="Arial Narrow"/>
      <family val="2"/>
    </font>
    <font>
      <b/>
      <sz val="14.55"/>
      <name val="Times New Roman"/>
      <family val="1"/>
    </font>
    <font>
      <sz val="14.55"/>
      <name val="Times New Roman"/>
      <family val="1"/>
    </font>
    <font>
      <sz val="14"/>
      <name val="Times New Roman"/>
      <family val="1"/>
    </font>
    <font>
      <b/>
      <sz val="9"/>
      <name val="Arial"/>
      <family val="2"/>
    </font>
    <font>
      <b/>
      <sz val="10"/>
      <name val="Arial"/>
      <family val="2"/>
    </font>
    <font>
      <b/>
      <sz val="12"/>
      <name val="Arial"/>
      <family val="2"/>
    </font>
    <font>
      <sz val="10"/>
      <name val="Times New Roman"/>
      <family val="1"/>
    </font>
    <font>
      <b/>
      <sz val="10"/>
      <color rgb="FF0066FF"/>
      <name val="Arial"/>
      <family val="2"/>
    </font>
    <font>
      <b/>
      <sz val="10"/>
      <color indexed="8"/>
      <name val="Arial Narrow"/>
      <family val="2"/>
    </font>
    <font>
      <sz val="12"/>
      <name val="Arial MT"/>
    </font>
    <font>
      <sz val="8"/>
      <color indexed="8"/>
      <name val="Arial"/>
      <family val="2"/>
    </font>
    <font>
      <i/>
      <sz val="8"/>
      <color indexed="8"/>
      <name val="Arial Narrow"/>
      <family val="2"/>
    </font>
    <font>
      <b/>
      <sz val="9"/>
      <color indexed="12"/>
      <name val="Arial"/>
      <family val="2"/>
    </font>
    <font>
      <sz val="10"/>
      <color indexed="8"/>
      <name val="Arial Narrow"/>
      <family val="2"/>
    </font>
    <font>
      <b/>
      <sz val="8"/>
      <color indexed="8"/>
      <name val="Arial Narrow"/>
      <family val="2"/>
    </font>
    <font>
      <sz val="22"/>
      <color indexed="9"/>
      <name val="Times New Roman"/>
      <family val="1"/>
    </font>
    <font>
      <b/>
      <sz val="14"/>
      <color indexed="9"/>
      <name val="Times New Roman"/>
      <family val="1"/>
    </font>
    <font>
      <sz val="13"/>
      <color indexed="9"/>
      <name val="Times New Roman"/>
      <family val="1"/>
    </font>
    <font>
      <sz val="12"/>
      <name val="Arial Narrow"/>
      <family val="2"/>
    </font>
    <font>
      <sz val="8"/>
      <color indexed="9"/>
      <name val="Arial Narrow"/>
      <family val="2"/>
    </font>
    <font>
      <sz val="8.5"/>
      <name val="Arial Narrow"/>
      <family val="2"/>
    </font>
    <font>
      <sz val="7"/>
      <color indexed="9"/>
      <name val="Arial"/>
      <family val="2"/>
    </font>
    <font>
      <i/>
      <sz val="8"/>
      <name val="Arial"/>
      <family val="2"/>
    </font>
    <font>
      <b/>
      <sz val="8"/>
      <name val="Arial"/>
      <family val="2"/>
    </font>
    <font>
      <sz val="10"/>
      <color indexed="9"/>
      <name val="Arial"/>
      <family val="2"/>
    </font>
    <font>
      <b/>
      <sz val="10"/>
      <color indexed="9"/>
      <name val="Arial Narrow"/>
      <family val="2"/>
    </font>
    <font>
      <b/>
      <sz val="22"/>
      <name val="Times New Roman"/>
      <family val="1"/>
    </font>
    <font>
      <sz val="8.6"/>
      <name val="Arial"/>
      <family val="2"/>
    </font>
    <font>
      <b/>
      <sz val="10.5"/>
      <name val="Times New Roman"/>
      <family val="1"/>
    </font>
    <font>
      <b/>
      <sz val="8.6"/>
      <name val="Arial"/>
      <family val="2"/>
    </font>
    <font>
      <b/>
      <sz val="14"/>
      <color theme="1"/>
      <name val="Aptos Narrow"/>
      <family val="2"/>
      <scheme val="minor"/>
    </font>
    <font>
      <u/>
      <sz val="11"/>
      <color theme="10"/>
      <name val="Aptos Narrow"/>
      <family val="2"/>
      <scheme val="minor"/>
    </font>
    <font>
      <u/>
      <sz val="10"/>
      <color theme="10"/>
      <name val="Arial Narrow"/>
      <family val="2"/>
    </font>
    <font>
      <b/>
      <sz val="11"/>
      <name val="Arial"/>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b/>
      <sz val="1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999999"/>
      </bottom>
      <diagonal/>
    </border>
    <border>
      <left style="thin">
        <color indexed="64"/>
      </left>
      <right/>
      <top style="thin">
        <color indexed="64"/>
      </top>
      <bottom/>
      <diagonal/>
    </border>
    <border>
      <left/>
      <right style="thin">
        <color indexed="64"/>
      </right>
      <top style="thin">
        <color indexed="64"/>
      </top>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9"/>
      </top>
      <bottom/>
      <diagonal/>
    </border>
    <border>
      <left style="thin">
        <color rgb="FFABABAB"/>
      </left>
      <right/>
      <top/>
      <bottom/>
      <diagonal/>
    </border>
    <border>
      <left/>
      <right style="thin">
        <color rgb="FFABABAB"/>
      </right>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9"/>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right/>
      <top style="medium">
        <color indexed="64"/>
      </top>
      <bottom style="hair">
        <color indexed="64"/>
      </bottom>
      <diagonal/>
    </border>
    <border>
      <left/>
      <right/>
      <top style="dotted">
        <color indexed="64"/>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8"/>
      </top>
      <bottom/>
      <diagonal/>
    </border>
    <border>
      <left/>
      <right/>
      <top/>
      <bottom style="thick">
        <color theme="3"/>
      </bottom>
      <diagonal/>
    </border>
  </borders>
  <cellStyleXfs count="19">
    <xf numFmtId="0" fontId="0" fillId="0" borderId="0"/>
    <xf numFmtId="0" fontId="3" fillId="0" borderId="0"/>
    <xf numFmtId="0" fontId="4" fillId="0" borderId="0"/>
    <xf numFmtId="0" fontId="4" fillId="0" borderId="0" applyProtection="0"/>
    <xf numFmtId="0" fontId="4" fillId="0" borderId="0" applyProtection="0">
      <protection locked="0"/>
    </xf>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5" fillId="0" borderId="0"/>
    <xf numFmtId="0" fontId="4" fillId="0" borderId="0"/>
    <xf numFmtId="176" fontId="4" fillId="0" borderId="0" applyFont="0" applyFill="0" applyBorder="0" applyAlignment="0" applyProtection="0"/>
    <xf numFmtId="43" fontId="4" fillId="0" borderId="0" applyFont="0" applyFill="0" applyBorder="0" applyAlignment="0" applyProtection="0"/>
    <xf numFmtId="0" fontId="67" fillId="0" borderId="0" applyNumberFormat="0" applyFill="0" applyBorder="0" applyAlignment="0" applyProtection="0"/>
    <xf numFmtId="0" fontId="1" fillId="0" borderId="0"/>
    <xf numFmtId="0" fontId="1" fillId="0" borderId="0"/>
    <xf numFmtId="176" fontId="1" fillId="0" borderId="0" applyFont="0" applyFill="0" applyBorder="0" applyAlignment="0" applyProtection="0"/>
  </cellStyleXfs>
  <cellXfs count="406">
    <xf numFmtId="0" fontId="0" fillId="0" borderId="0" xfId="0"/>
    <xf numFmtId="0" fontId="3" fillId="0" borderId="0" xfId="1"/>
    <xf numFmtId="0" fontId="5" fillId="0" borderId="0" xfId="2" applyFont="1" applyAlignment="1">
      <alignment horizontal="centerContinuous" vertical="center"/>
    </xf>
    <xf numFmtId="0" fontId="6" fillId="0" borderId="0" xfId="2" applyFont="1"/>
    <xf numFmtId="0" fontId="7" fillId="0" borderId="0" xfId="1" applyFont="1" applyAlignment="1">
      <alignment horizontal="center" vertical="top" wrapText="1"/>
    </xf>
    <xf numFmtId="0" fontId="8" fillId="0" borderId="0" xfId="1" applyFont="1"/>
    <xf numFmtId="164" fontId="9" fillId="0" borderId="0" xfId="1" applyNumberFormat="1" applyFont="1" applyAlignment="1">
      <alignment horizontal="center"/>
    </xf>
    <xf numFmtId="0" fontId="10" fillId="0" borderId="0" xfId="1" applyFont="1" applyAlignment="1">
      <alignment horizontal="center"/>
    </xf>
    <xf numFmtId="0" fontId="10" fillId="0" borderId="0" xfId="1" applyFont="1" applyAlignment="1">
      <alignment horizontal="center"/>
    </xf>
    <xf numFmtId="0" fontId="10" fillId="0" borderId="1" xfId="1" applyFont="1" applyBorder="1" applyAlignment="1">
      <alignment horizontal="center"/>
    </xf>
    <xf numFmtId="0" fontId="11" fillId="0" borderId="2" xfId="1" applyFont="1" applyBorder="1" applyAlignment="1">
      <alignment horizontal="left" vertical="center" wrapText="1"/>
    </xf>
    <xf numFmtId="165" fontId="11" fillId="0" borderId="3" xfId="1" applyNumberFormat="1" applyFont="1" applyBorder="1" applyAlignment="1">
      <alignment horizontal="center"/>
    </xf>
    <xf numFmtId="165" fontId="11" fillId="0" borderId="4" xfId="1" applyNumberFormat="1" applyFont="1" applyBorder="1" applyAlignment="1">
      <alignment horizontal="center"/>
    </xf>
    <xf numFmtId="165" fontId="11" fillId="0" borderId="5" xfId="1" applyNumberFormat="1" applyFont="1" applyBorder="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xf>
    <xf numFmtId="0" fontId="11" fillId="0" borderId="5" xfId="1" applyFont="1" applyBorder="1" applyAlignment="1">
      <alignment horizontal="center"/>
    </xf>
    <xf numFmtId="0" fontId="11" fillId="0" borderId="6" xfId="1" applyFont="1" applyBorder="1" applyAlignment="1">
      <alignment horizontal="left" vertical="center" wrapText="1"/>
    </xf>
    <xf numFmtId="0" fontId="11" fillId="0" borderId="2"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4" fillId="0" borderId="9" xfId="2" applyBorder="1"/>
    <xf numFmtId="0" fontId="4" fillId="0" borderId="9" xfId="2" applyBorder="1" applyAlignment="1">
      <alignment horizontal="center"/>
    </xf>
    <xf numFmtId="166" fontId="4" fillId="0" borderId="9" xfId="2" applyNumberFormat="1" applyBorder="1"/>
    <xf numFmtId="166" fontId="4" fillId="0" borderId="10" xfId="2" applyNumberFormat="1" applyBorder="1"/>
    <xf numFmtId="166" fontId="4" fillId="0" borderId="11" xfId="2" applyNumberFormat="1" applyBorder="1"/>
    <xf numFmtId="0" fontId="4" fillId="0" borderId="12" xfId="2" applyBorder="1"/>
    <xf numFmtId="0" fontId="4" fillId="0" borderId="13" xfId="2" applyBorder="1" applyAlignment="1">
      <alignment horizontal="center"/>
    </xf>
    <xf numFmtId="166" fontId="4" fillId="0" borderId="13" xfId="2" applyNumberFormat="1" applyBorder="1"/>
    <xf numFmtId="166" fontId="4" fillId="0" borderId="0" xfId="2" applyNumberFormat="1"/>
    <xf numFmtId="166" fontId="4" fillId="0" borderId="14" xfId="2" applyNumberFormat="1" applyBorder="1"/>
    <xf numFmtId="0" fontId="4" fillId="0" borderId="15" xfId="2" applyBorder="1"/>
    <xf numFmtId="0" fontId="4" fillId="0" borderId="0" xfId="2"/>
    <xf numFmtId="0" fontId="4" fillId="0" borderId="16" xfId="2" applyBorder="1" applyAlignment="1">
      <alignment horizontal="center"/>
    </xf>
    <xf numFmtId="0" fontId="4" fillId="0" borderId="17" xfId="2" applyBorder="1" applyAlignment="1">
      <alignment horizontal="center"/>
    </xf>
    <xf numFmtId="166" fontId="4" fillId="0" borderId="16" xfId="2" applyNumberFormat="1" applyBorder="1"/>
    <xf numFmtId="166" fontId="4" fillId="0" borderId="18" xfId="2" applyNumberFormat="1" applyBorder="1"/>
    <xf numFmtId="166" fontId="4" fillId="0" borderId="19" xfId="2" applyNumberFormat="1" applyBorder="1"/>
    <xf numFmtId="0" fontId="12" fillId="0" borderId="0" xfId="3" applyFont="1" applyAlignment="1">
      <alignment horizontal="center" wrapText="1"/>
    </xf>
    <xf numFmtId="0" fontId="4" fillId="0" borderId="0" xfId="2" applyAlignment="1">
      <alignment horizontal="right"/>
    </xf>
    <xf numFmtId="0" fontId="7" fillId="0" borderId="0" xfId="3" applyFont="1" applyAlignment="1">
      <alignment horizontal="center" wrapText="1"/>
    </xf>
    <xf numFmtId="0" fontId="13" fillId="0" borderId="0" xfId="2" applyFont="1" applyAlignment="1">
      <alignment horizontal="right"/>
    </xf>
    <xf numFmtId="0" fontId="13" fillId="0" borderId="0" xfId="2" applyFont="1"/>
    <xf numFmtId="164" fontId="9" fillId="0" borderId="0" xfId="3" applyNumberFormat="1" applyFont="1" applyAlignment="1">
      <alignment horizontal="center" wrapText="1"/>
    </xf>
    <xf numFmtId="0" fontId="14" fillId="0" borderId="0" xfId="2" applyFont="1" applyAlignment="1">
      <alignment horizontal="right"/>
    </xf>
    <xf numFmtId="0" fontId="14" fillId="0" borderId="0" xfId="2" applyFont="1"/>
    <xf numFmtId="0" fontId="10" fillId="0" borderId="0" xfId="3" applyFont="1" applyAlignment="1">
      <alignment horizontal="center" wrapText="1"/>
    </xf>
    <xf numFmtId="0" fontId="15" fillId="0" borderId="0" xfId="3" applyFont="1" applyAlignment="1">
      <alignment horizontal="center" wrapText="1"/>
    </xf>
    <xf numFmtId="0" fontId="15" fillId="0" borderId="0" xfId="2" applyFont="1" applyAlignment="1">
      <alignment horizontal="right"/>
    </xf>
    <xf numFmtId="0" fontId="15" fillId="0" borderId="0" xfId="2" applyFont="1"/>
    <xf numFmtId="0" fontId="16" fillId="0" borderId="0" xfId="3" applyFont="1"/>
    <xf numFmtId="0" fontId="17" fillId="0" borderId="20" xfId="3" applyFont="1" applyBorder="1" applyAlignment="1">
      <alignment horizontal="center" vertical="center"/>
    </xf>
    <xf numFmtId="0" fontId="11" fillId="0" borderId="21" xfId="3" applyFont="1" applyBorder="1" applyAlignment="1">
      <alignment horizontal="center"/>
    </xf>
    <xf numFmtId="0" fontId="17" fillId="0" borderId="1" xfId="3" applyFont="1" applyBorder="1" applyAlignment="1">
      <alignment horizontal="center" vertical="center"/>
    </xf>
    <xf numFmtId="0" fontId="11" fillId="0" borderId="4" xfId="3" applyFont="1" applyBorder="1" applyAlignment="1">
      <alignment horizontal="center" vertical="center" wrapText="1"/>
    </xf>
    <xf numFmtId="0" fontId="18" fillId="0" borderId="22" xfId="3" applyFont="1" applyBorder="1" applyAlignment="1">
      <alignment horizontal="center" vertical="center"/>
    </xf>
    <xf numFmtId="0" fontId="19" fillId="2" borderId="22" xfId="3" applyFont="1" applyFill="1" applyBorder="1" applyAlignment="1">
      <alignment horizontal="center" vertical="center" wrapText="1"/>
    </xf>
    <xf numFmtId="0" fontId="20" fillId="0" borderId="23" xfId="3" applyFont="1" applyBorder="1" applyAlignment="1">
      <alignment vertical="center"/>
    </xf>
    <xf numFmtId="167" fontId="20" fillId="0" borderId="23" xfId="3" applyNumberFormat="1" applyFont="1" applyBorder="1" applyAlignment="1">
      <alignment vertical="center"/>
    </xf>
    <xf numFmtId="0" fontId="21" fillId="0" borderId="0" xfId="2" applyFont="1" applyAlignment="1">
      <alignment horizontal="right"/>
    </xf>
    <xf numFmtId="167" fontId="21" fillId="0" borderId="0" xfId="2" applyNumberFormat="1" applyFont="1"/>
    <xf numFmtId="0" fontId="21" fillId="0" borderId="0" xfId="2" applyFont="1"/>
    <xf numFmtId="0" fontId="18" fillId="0" borderId="0" xfId="3" applyFont="1" applyAlignment="1">
      <alignment vertical="center"/>
    </xf>
    <xf numFmtId="167" fontId="18" fillId="0" borderId="0" xfId="3" applyNumberFormat="1" applyFont="1" applyAlignment="1">
      <alignment vertical="center"/>
    </xf>
    <xf numFmtId="0" fontId="20" fillId="0" borderId="0" xfId="3" applyFont="1" applyAlignment="1">
      <alignment vertical="center"/>
    </xf>
    <xf numFmtId="167" fontId="20" fillId="0" borderId="0" xfId="3" applyNumberFormat="1" applyFont="1" applyAlignment="1">
      <alignment vertical="center"/>
    </xf>
    <xf numFmtId="168" fontId="20" fillId="0" borderId="23" xfId="4" applyNumberFormat="1" applyFont="1" applyBorder="1" applyAlignment="1" applyProtection="1">
      <alignment horizontal="left" vertical="center"/>
    </xf>
    <xf numFmtId="168" fontId="18" fillId="0" borderId="0" xfId="4" applyNumberFormat="1" applyFont="1" applyAlignment="1" applyProtection="1">
      <alignment horizontal="left" vertical="center"/>
    </xf>
    <xf numFmtId="168" fontId="20" fillId="0" borderId="0" xfId="4" applyNumberFormat="1" applyFont="1" applyAlignment="1" applyProtection="1">
      <alignment horizontal="left" vertical="center"/>
    </xf>
    <xf numFmtId="43" fontId="21" fillId="0" borderId="0" xfId="2" applyNumberFormat="1" applyFont="1" applyAlignment="1">
      <alignment horizontal="right"/>
    </xf>
    <xf numFmtId="0" fontId="18" fillId="0" borderId="0" xfId="3" applyFont="1" applyAlignment="1">
      <alignment horizontal="left" vertical="center" indent="1"/>
    </xf>
    <xf numFmtId="168" fontId="20" fillId="0" borderId="0" xfId="4" applyNumberFormat="1" applyFont="1" applyAlignment="1" applyProtection="1">
      <alignment horizontal="left" vertical="center" wrapText="1"/>
    </xf>
    <xf numFmtId="168" fontId="22" fillId="0" borderId="0" xfId="4" applyNumberFormat="1" applyFont="1" applyAlignment="1" applyProtection="1">
      <alignment horizontal="left" vertical="center"/>
    </xf>
    <xf numFmtId="0" fontId="20" fillId="0" borderId="24" xfId="3" applyFont="1" applyBorder="1" applyAlignment="1">
      <alignment vertical="center"/>
    </xf>
    <xf numFmtId="167" fontId="20" fillId="0" borderId="24" xfId="3" applyNumberFormat="1" applyFont="1" applyBorder="1" applyAlignment="1">
      <alignment vertical="center"/>
    </xf>
    <xf numFmtId="0" fontId="23" fillId="0" borderId="25" xfId="3" applyFont="1" applyBorder="1"/>
    <xf numFmtId="169" fontId="24" fillId="0" borderId="25" xfId="3" applyNumberFormat="1" applyFont="1" applyBorder="1"/>
    <xf numFmtId="168" fontId="25" fillId="0" borderId="0" xfId="4" applyNumberFormat="1" applyFont="1" applyAlignment="1" applyProtection="1">
      <alignment horizontal="left"/>
    </xf>
    <xf numFmtId="0" fontId="26" fillId="0" borderId="0" xfId="3" applyFont="1" applyAlignment="1">
      <alignment horizontal="right"/>
    </xf>
    <xf numFmtId="0" fontId="26" fillId="0" borderId="0" xfId="2" applyFont="1" applyAlignment="1">
      <alignment horizontal="right"/>
    </xf>
    <xf numFmtId="0" fontId="26" fillId="0" borderId="0" xfId="2" applyFont="1"/>
    <xf numFmtId="0" fontId="18" fillId="0" borderId="0" xfId="2" applyFont="1"/>
    <xf numFmtId="0" fontId="27" fillId="0" borderId="0" xfId="3" applyFont="1" applyAlignment="1">
      <alignment horizontal="right"/>
    </xf>
    <xf numFmtId="0" fontId="28" fillId="0" borderId="0" xfId="3" applyFont="1" applyAlignment="1">
      <alignment horizontal="center" wrapText="1"/>
    </xf>
    <xf numFmtId="0" fontId="9" fillId="0" borderId="0" xfId="3" applyFont="1" applyAlignment="1">
      <alignment horizontal="center" wrapText="1"/>
    </xf>
    <xf numFmtId="0" fontId="10" fillId="0" borderId="0" xfId="2" applyFont="1" applyAlignment="1">
      <alignment horizontal="right"/>
    </xf>
    <xf numFmtId="0" fontId="10" fillId="0" borderId="0" xfId="2" applyFont="1"/>
    <xf numFmtId="0" fontId="19" fillId="0" borderId="22" xfId="3" applyFont="1" applyBorder="1" applyAlignment="1">
      <alignment horizontal="center" vertical="center" wrapText="1"/>
    </xf>
    <xf numFmtId="169" fontId="20" fillId="0" borderId="23" xfId="3" applyNumberFormat="1" applyFont="1" applyBorder="1" applyAlignment="1">
      <alignment vertical="center"/>
    </xf>
    <xf numFmtId="169" fontId="20" fillId="0" borderId="0" xfId="3" applyNumberFormat="1" applyFont="1" applyAlignment="1">
      <alignment vertical="center"/>
    </xf>
    <xf numFmtId="169" fontId="18" fillId="0" borderId="0" xfId="3" applyNumberFormat="1" applyFont="1" applyAlignment="1">
      <alignment vertical="center"/>
    </xf>
    <xf numFmtId="169" fontId="20" fillId="0" borderId="23" xfId="3" applyNumberFormat="1" applyFont="1" applyBorder="1" applyAlignment="1">
      <alignment vertical="center" wrapText="1"/>
    </xf>
    <xf numFmtId="0" fontId="21" fillId="0" borderId="0" xfId="2" applyFont="1" applyAlignment="1">
      <alignment horizontal="right" vertical="center"/>
    </xf>
    <xf numFmtId="0" fontId="21" fillId="0" borderId="0" xfId="2" applyFont="1" applyAlignment="1">
      <alignment vertical="center"/>
    </xf>
    <xf numFmtId="169" fontId="20" fillId="0" borderId="24" xfId="3" applyNumberFormat="1" applyFont="1" applyBorder="1" applyAlignment="1">
      <alignment vertical="center"/>
    </xf>
    <xf numFmtId="0" fontId="23" fillId="0" borderId="25" xfId="3" applyFont="1" applyBorder="1" applyAlignment="1">
      <alignment vertical="center"/>
    </xf>
    <xf numFmtId="168" fontId="25" fillId="0" borderId="0" xfId="3" applyNumberFormat="1" applyFont="1"/>
    <xf numFmtId="0" fontId="26" fillId="0" borderId="0" xfId="3" applyFont="1" applyAlignment="1">
      <alignment horizontal="right" vertical="center"/>
    </xf>
    <xf numFmtId="0" fontId="25" fillId="0" borderId="0" xfId="3" applyFont="1"/>
    <xf numFmtId="167" fontId="16" fillId="0" borderId="0" xfId="3" applyNumberFormat="1" applyFont="1"/>
    <xf numFmtId="0" fontId="4" fillId="0" borderId="0" xfId="2" applyAlignment="1">
      <alignment vertical="center"/>
    </xf>
    <xf numFmtId="0" fontId="7" fillId="0" borderId="0" xfId="3" applyFont="1" applyAlignment="1">
      <alignment horizontal="center" vertical="center" wrapText="1"/>
    </xf>
    <xf numFmtId="0" fontId="13" fillId="0" borderId="0" xfId="2" applyFont="1" applyAlignment="1">
      <alignment vertical="center"/>
    </xf>
    <xf numFmtId="164" fontId="9" fillId="0" borderId="0" xfId="3" applyNumberFormat="1" applyFont="1" applyAlignment="1">
      <alignment horizontal="center" vertical="center" wrapText="1"/>
    </xf>
    <xf numFmtId="0" fontId="14" fillId="0" borderId="0" xfId="2" applyFont="1" applyAlignment="1">
      <alignment vertical="center"/>
    </xf>
    <xf numFmtId="0" fontId="15" fillId="0" borderId="0" xfId="2" applyFont="1" applyAlignment="1">
      <alignment vertical="center"/>
    </xf>
    <xf numFmtId="0" fontId="16" fillId="0" borderId="0" xfId="3" applyFont="1" applyAlignment="1">
      <alignment vertical="center"/>
    </xf>
    <xf numFmtId="0" fontId="30" fillId="0" borderId="0" xfId="3" applyFont="1" applyAlignment="1">
      <alignment vertical="center"/>
    </xf>
    <xf numFmtId="0" fontId="11" fillId="0" borderId="20" xfId="3" applyFont="1" applyBorder="1" applyAlignment="1">
      <alignment horizontal="center" vertical="center" wrapText="1"/>
    </xf>
    <xf numFmtId="0" fontId="16" fillId="0" borderId="1" xfId="3" applyFont="1" applyBorder="1" applyAlignment="1">
      <alignment horizontal="center" vertical="center"/>
    </xf>
    <xf numFmtId="9" fontId="20" fillId="0" borderId="23" xfId="5" applyFont="1" applyFill="1" applyBorder="1" applyAlignment="1">
      <alignment vertical="center"/>
    </xf>
    <xf numFmtId="170" fontId="20" fillId="0" borderId="23" xfId="3" applyNumberFormat="1" applyFont="1" applyBorder="1" applyAlignment="1">
      <alignment vertical="center"/>
    </xf>
    <xf numFmtId="170" fontId="21" fillId="0" borderId="0" xfId="2" applyNumberFormat="1" applyFont="1" applyAlignment="1">
      <alignment vertical="center"/>
    </xf>
    <xf numFmtId="9" fontId="18" fillId="0" borderId="0" xfId="5" applyFont="1" applyFill="1" applyBorder="1" applyAlignment="1">
      <alignment vertical="center"/>
    </xf>
    <xf numFmtId="170" fontId="18" fillId="0" borderId="0" xfId="3" applyNumberFormat="1" applyFont="1" applyAlignment="1">
      <alignment vertical="center"/>
    </xf>
    <xf numFmtId="170" fontId="20" fillId="0" borderId="0" xfId="3" applyNumberFormat="1" applyFont="1" applyAlignment="1">
      <alignment vertical="center"/>
    </xf>
    <xf numFmtId="168" fontId="20" fillId="0" borderId="23" xfId="4" applyNumberFormat="1" applyFont="1" applyBorder="1" applyAlignment="1" applyProtection="1">
      <alignment horizontal="left" vertical="center" wrapText="1"/>
    </xf>
    <xf numFmtId="169" fontId="23" fillId="0" borderId="25" xfId="3" applyNumberFormat="1" applyFont="1" applyBorder="1" applyAlignment="1">
      <alignment vertical="center"/>
    </xf>
    <xf numFmtId="0" fontId="25" fillId="0" borderId="0" xfId="3" applyFont="1" applyAlignment="1">
      <alignment vertical="center"/>
    </xf>
    <xf numFmtId="0" fontId="27" fillId="0" borderId="0" xfId="3" applyFont="1" applyAlignment="1">
      <alignment vertical="center"/>
    </xf>
    <xf numFmtId="170" fontId="16" fillId="0" borderId="0" xfId="3" applyNumberFormat="1" applyFont="1" applyAlignment="1">
      <alignment vertical="center"/>
    </xf>
    <xf numFmtId="170" fontId="4" fillId="0" borderId="0" xfId="2" applyNumberFormat="1" applyAlignment="1">
      <alignment vertical="center"/>
    </xf>
    <xf numFmtId="166" fontId="31" fillId="0" borderId="0" xfId="6" applyNumberFormat="1" applyFont="1" applyFill="1"/>
    <xf numFmtId="171" fontId="32" fillId="0" borderId="0" xfId="2" applyNumberFormat="1" applyFont="1"/>
    <xf numFmtId="167" fontId="18" fillId="0" borderId="0" xfId="2" applyNumberFormat="1" applyFont="1" applyAlignment="1">
      <alignment horizontal="right"/>
    </xf>
    <xf numFmtId="167" fontId="21" fillId="0" borderId="0" xfId="2" applyNumberFormat="1" applyFont="1" applyAlignment="1">
      <alignment horizontal="right"/>
    </xf>
    <xf numFmtId="167" fontId="26" fillId="0" borderId="0" xfId="3" applyNumberFormat="1" applyFont="1" applyAlignment="1">
      <alignment horizontal="right"/>
    </xf>
    <xf numFmtId="167" fontId="26" fillId="0" borderId="0" xfId="3" applyNumberFormat="1" applyFont="1" applyAlignment="1">
      <alignment horizontal="right" vertical="center"/>
    </xf>
    <xf numFmtId="167" fontId="33" fillId="0" borderId="0" xfId="3" applyNumberFormat="1" applyFont="1" applyAlignment="1">
      <alignment horizontal="right" vertical="center"/>
    </xf>
    <xf numFmtId="0" fontId="11" fillId="0" borderId="21" xfId="3" applyFont="1" applyBorder="1" applyAlignment="1">
      <alignment horizontal="center" vertical="center"/>
    </xf>
    <xf numFmtId="0" fontId="34" fillId="0" borderId="21" xfId="3" applyFont="1" applyBorder="1" applyAlignment="1">
      <alignment horizontal="center"/>
    </xf>
    <xf numFmtId="0" fontId="27" fillId="0" borderId="0" xfId="3" applyFont="1"/>
    <xf numFmtId="43" fontId="21" fillId="0" borderId="0" xfId="6" applyFont="1" applyFill="1" applyAlignment="1">
      <alignment horizontal="right"/>
    </xf>
    <xf numFmtId="170" fontId="27" fillId="0" borderId="0" xfId="3" applyNumberFormat="1" applyFont="1" applyAlignment="1">
      <alignment vertical="center"/>
    </xf>
    <xf numFmtId="0" fontId="9" fillId="0" borderId="0" xfId="2" applyFont="1" applyAlignment="1">
      <alignment vertical="center"/>
    </xf>
    <xf numFmtId="0" fontId="7" fillId="0" borderId="0" xfId="2" applyFont="1" applyAlignment="1">
      <alignment horizontal="center"/>
    </xf>
    <xf numFmtId="164" fontId="9" fillId="0" borderId="0" xfId="2" applyNumberFormat="1" applyFont="1" applyAlignment="1">
      <alignment horizontal="center" vertical="center"/>
    </xf>
    <xf numFmtId="0" fontId="10" fillId="0" borderId="0" xfId="2" applyFont="1" applyAlignment="1">
      <alignment horizontal="center" vertical="center"/>
    </xf>
    <xf numFmtId="0" fontId="11" fillId="0" borderId="20" xfId="2" applyFont="1" applyBorder="1" applyAlignment="1">
      <alignment horizontal="center" vertical="center"/>
    </xf>
    <xf numFmtId="0" fontId="16" fillId="0" borderId="20" xfId="2" applyFont="1" applyBorder="1" applyAlignment="1">
      <alignment horizontal="center" vertical="center" wrapText="1"/>
    </xf>
    <xf numFmtId="0" fontId="16" fillId="0" borderId="0" xfId="2" applyFont="1"/>
    <xf numFmtId="0" fontId="11" fillId="0" borderId="23" xfId="2" applyFont="1" applyBorder="1" applyAlignment="1">
      <alignment horizontal="center" vertical="center"/>
    </xf>
    <xf numFmtId="0" fontId="16" fillId="0" borderId="23" xfId="2" applyFont="1" applyBorder="1" applyAlignment="1">
      <alignment horizontal="center" vertical="center" wrapText="1"/>
    </xf>
    <xf numFmtId="2" fontId="20" fillId="0" borderId="0" xfId="7" applyNumberFormat="1" applyFont="1" applyAlignment="1">
      <alignment horizontal="center" vertical="center"/>
    </xf>
    <xf numFmtId="0" fontId="18" fillId="0" borderId="26" xfId="2" applyFont="1" applyBorder="1"/>
    <xf numFmtId="0" fontId="20" fillId="0" borderId="0" xfId="2" applyFont="1"/>
    <xf numFmtId="172" fontId="18" fillId="0" borderId="0" xfId="8" applyNumberFormat="1" applyFont="1" applyFill="1" applyBorder="1" applyAlignment="1">
      <alignment horizontal="right"/>
    </xf>
    <xf numFmtId="172" fontId="16" fillId="0" borderId="0" xfId="2" applyNumberFormat="1" applyFont="1"/>
    <xf numFmtId="0" fontId="35" fillId="0" borderId="0" xfId="2" applyFont="1"/>
    <xf numFmtId="173" fontId="18" fillId="0" borderId="0" xfId="8" applyNumberFormat="1" applyFont="1" applyFill="1" applyBorder="1" applyAlignment="1">
      <alignment horizontal="right"/>
    </xf>
    <xf numFmtId="174" fontId="18" fillId="0" borderId="0" xfId="8" applyNumberFormat="1" applyFont="1" applyFill="1" applyBorder="1" applyAlignment="1">
      <alignment horizontal="right"/>
    </xf>
    <xf numFmtId="174" fontId="18" fillId="0" borderId="0" xfId="8" applyNumberFormat="1" applyFont="1" applyFill="1" applyBorder="1" applyAlignment="1">
      <alignment horizontal="center"/>
    </xf>
    <xf numFmtId="43" fontId="18" fillId="0" borderId="0" xfId="8" applyFont="1" applyFill="1" applyBorder="1" applyAlignment="1">
      <alignment horizontal="right"/>
    </xf>
    <xf numFmtId="0" fontId="18" fillId="0" borderId="25" xfId="2" applyFont="1" applyBorder="1"/>
    <xf numFmtId="172" fontId="18" fillId="0" borderId="25" xfId="8" applyNumberFormat="1" applyFont="1" applyFill="1" applyBorder="1" applyAlignment="1">
      <alignment horizontal="right"/>
    </xf>
    <xf numFmtId="0" fontId="25" fillId="0" borderId="0" xfId="2" applyFont="1"/>
    <xf numFmtId="0" fontId="25" fillId="0" borderId="0" xfId="2" applyFont="1" applyAlignment="1">
      <alignment vertical="center"/>
    </xf>
    <xf numFmtId="0" fontId="18" fillId="0" borderId="0" xfId="2" applyFont="1" applyAlignment="1">
      <alignment vertical="center"/>
    </xf>
    <xf numFmtId="175" fontId="21" fillId="0" borderId="0" xfId="2" applyNumberFormat="1" applyFont="1"/>
    <xf numFmtId="43" fontId="21" fillId="0" borderId="0" xfId="6" applyFont="1" applyFill="1"/>
    <xf numFmtId="14" fontId="15" fillId="0" borderId="0" xfId="2" applyNumberFormat="1" applyFont="1" applyAlignment="1">
      <alignment vertical="center"/>
    </xf>
    <xf numFmtId="0" fontId="36" fillId="0" borderId="0" xfId="2" applyFont="1" applyAlignment="1">
      <alignment horizontal="centerContinuous" vertical="center"/>
    </xf>
    <xf numFmtId="0" fontId="37" fillId="0" borderId="0" xfId="2" applyFont="1"/>
    <xf numFmtId="0" fontId="7" fillId="0" borderId="0" xfId="2" applyFont="1" applyAlignment="1">
      <alignment horizontal="center" vertical="center"/>
    </xf>
    <xf numFmtId="0" fontId="7" fillId="0" borderId="0" xfId="2" applyFont="1"/>
    <xf numFmtId="0" fontId="38" fillId="0" borderId="0" xfId="2" applyFont="1"/>
    <xf numFmtId="0" fontId="39" fillId="0" borderId="0" xfId="2" applyFont="1" applyAlignment="1">
      <alignment horizontal="center"/>
    </xf>
    <xf numFmtId="0" fontId="17" fillId="0" borderId="20" xfId="2" applyFont="1" applyBorder="1" applyAlignment="1">
      <alignment horizontal="center" vertical="center" wrapText="1"/>
    </xf>
    <xf numFmtId="0" fontId="4" fillId="0" borderId="20" xfId="2" applyBorder="1" applyAlignment="1">
      <alignment horizontal="center" vertical="center" wrapText="1"/>
    </xf>
    <xf numFmtId="0" fontId="40" fillId="0" borderId="21" xfId="2" applyFont="1" applyBorder="1" applyAlignment="1">
      <alignment horizontal="center" vertical="center"/>
    </xf>
    <xf numFmtId="0" fontId="17" fillId="0" borderId="23" xfId="2" applyFont="1" applyBorder="1" applyAlignment="1">
      <alignment horizontal="center" vertical="center" wrapText="1"/>
    </xf>
    <xf numFmtId="0" fontId="4" fillId="0" borderId="23" xfId="2" applyBorder="1" applyAlignment="1">
      <alignment horizontal="center" vertical="center" wrapText="1"/>
    </xf>
    <xf numFmtId="0" fontId="4" fillId="0" borderId="27" xfId="2" applyBorder="1" applyAlignment="1">
      <alignment horizontal="center" vertical="center" wrapText="1"/>
    </xf>
    <xf numFmtId="0" fontId="18" fillId="0" borderId="0" xfId="2" applyFont="1" applyAlignment="1">
      <alignment horizontal="left" vertical="center" wrapText="1"/>
    </xf>
    <xf numFmtId="177" fontId="18" fillId="0" borderId="0" xfId="9" applyNumberFormat="1" applyFont="1" applyFill="1" applyBorder="1" applyAlignment="1">
      <alignment horizontal="center" vertical="center"/>
    </xf>
    <xf numFmtId="4" fontId="18" fillId="0" borderId="0" xfId="10" applyNumberFormat="1" applyFont="1" applyFill="1" applyBorder="1" applyAlignment="1">
      <alignment horizontal="center" vertical="center"/>
    </xf>
    <xf numFmtId="3" fontId="18" fillId="0" borderId="0" xfId="10"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0" fontId="18" fillId="0" borderId="25" xfId="2" applyFont="1" applyBorder="1" applyAlignment="1">
      <alignment horizontal="left" vertical="center" wrapText="1"/>
    </xf>
    <xf numFmtId="3" fontId="18" fillId="0" borderId="25" xfId="6" applyNumberFormat="1" applyFont="1" applyFill="1" applyBorder="1" applyAlignment="1">
      <alignment horizontal="center" vertical="center"/>
    </xf>
    <xf numFmtId="0" fontId="4" fillId="0" borderId="0" xfId="2" applyAlignment="1">
      <alignment horizontal="center" vertical="center"/>
    </xf>
    <xf numFmtId="3" fontId="4" fillId="0" borderId="0" xfId="2" applyNumberFormat="1" applyAlignment="1">
      <alignment horizontal="center" vertical="center"/>
    </xf>
    <xf numFmtId="0" fontId="26" fillId="0" borderId="0" xfId="2" applyFont="1" applyAlignment="1">
      <alignment vertical="center"/>
    </xf>
    <xf numFmtId="3" fontId="26" fillId="0" borderId="0" xfId="2" applyNumberFormat="1" applyFont="1" applyAlignment="1">
      <alignment vertical="center"/>
    </xf>
    <xf numFmtId="3" fontId="4" fillId="0" borderId="0" xfId="2" applyNumberFormat="1" applyAlignment="1">
      <alignment vertical="center"/>
    </xf>
    <xf numFmtId="0" fontId="41" fillId="0" borderId="0" xfId="2" applyFont="1"/>
    <xf numFmtId="14" fontId="41" fillId="0" borderId="0" xfId="2" applyNumberFormat="1" applyFont="1"/>
    <xf numFmtId="164" fontId="9" fillId="0" borderId="0" xfId="2" applyNumberFormat="1" applyFont="1" applyAlignment="1">
      <alignment horizontal="center"/>
    </xf>
    <xf numFmtId="0" fontId="10" fillId="0" borderId="0" xfId="2" applyFont="1" applyAlignment="1">
      <alignment horizontal="center"/>
    </xf>
    <xf numFmtId="0" fontId="42" fillId="0" borderId="0" xfId="2" applyFont="1"/>
    <xf numFmtId="178" fontId="43" fillId="0" borderId="0" xfId="2" applyNumberFormat="1" applyFont="1" applyAlignment="1">
      <alignment horizontal="left"/>
    </xf>
    <xf numFmtId="0" fontId="44" fillId="0" borderId="20" xfId="2" applyFont="1" applyBorder="1"/>
    <xf numFmtId="0" fontId="11" fillId="0" borderId="28" xfId="11" applyFont="1" applyBorder="1" applyAlignment="1">
      <alignment horizontal="center"/>
    </xf>
    <xf numFmtId="0" fontId="11" fillId="0" borderId="20" xfId="11" applyFont="1" applyBorder="1" applyAlignment="1">
      <alignment horizontal="center" vertical="center" wrapText="1"/>
    </xf>
    <xf numFmtId="0" fontId="40" fillId="0" borderId="0" xfId="2" applyFont="1"/>
    <xf numFmtId="0" fontId="44" fillId="0" borderId="0" xfId="2" applyFont="1"/>
    <xf numFmtId="0" fontId="11" fillId="0" borderId="0" xfId="11" applyFont="1" applyAlignment="1">
      <alignment horizontal="center" vertical="center" wrapText="1"/>
    </xf>
    <xf numFmtId="0" fontId="11" fillId="0" borderId="26" xfId="11" applyFont="1" applyBorder="1" applyAlignment="1">
      <alignment horizontal="center" vertical="center" wrapText="1"/>
    </xf>
    <xf numFmtId="0" fontId="11" fillId="3" borderId="26" xfId="11" applyFont="1" applyFill="1" applyBorder="1" applyAlignment="1">
      <alignment horizontal="center" vertical="center" wrapText="1"/>
    </xf>
    <xf numFmtId="0" fontId="44" fillId="0" borderId="0" xfId="2" applyFont="1" applyAlignment="1">
      <alignment horizontal="center"/>
    </xf>
    <xf numFmtId="0" fontId="11" fillId="3" borderId="0" xfId="11" applyFont="1" applyFill="1" applyAlignment="1">
      <alignment horizontal="center" vertical="center" wrapText="1"/>
    </xf>
    <xf numFmtId="0" fontId="44" fillId="0" borderId="1" xfId="2" applyFont="1" applyBorder="1"/>
    <xf numFmtId="37" fontId="44" fillId="0" borderId="1" xfId="2" quotePrefix="1" applyNumberFormat="1" applyFont="1" applyBorder="1" applyAlignment="1">
      <alignment horizontal="center" vertical="center"/>
    </xf>
    <xf numFmtId="37" fontId="44" fillId="3" borderId="1" xfId="2" quotePrefix="1" applyNumberFormat="1" applyFont="1" applyFill="1" applyBorder="1" applyAlignment="1">
      <alignment horizontal="center" vertical="center"/>
    </xf>
    <xf numFmtId="0" fontId="11" fillId="0" borderId="1" xfId="2" applyFont="1" applyBorder="1" applyAlignment="1">
      <alignment horizontal="center"/>
    </xf>
    <xf numFmtId="0" fontId="46" fillId="0" borderId="22" xfId="2" applyFont="1" applyBorder="1"/>
    <xf numFmtId="37" fontId="46" fillId="0" borderId="22" xfId="2" applyNumberFormat="1" applyFont="1" applyBorder="1"/>
    <xf numFmtId="37" fontId="46" fillId="0" borderId="0" xfId="2" applyNumberFormat="1" applyFont="1"/>
    <xf numFmtId="0" fontId="21" fillId="0" borderId="22" xfId="2" applyFont="1" applyBorder="1" applyAlignment="1">
      <alignment horizontal="center"/>
    </xf>
    <xf numFmtId="166" fontId="35" fillId="0" borderId="0" xfId="2" applyNumberFormat="1" applyFont="1" applyAlignment="1">
      <alignment vertical="center"/>
    </xf>
    <xf numFmtId="2" fontId="20" fillId="0" borderId="0" xfId="2" applyNumberFormat="1" applyFont="1" applyAlignment="1">
      <alignment horizontal="center" vertical="center"/>
    </xf>
    <xf numFmtId="0" fontId="35" fillId="0" borderId="25" xfId="2" applyFont="1" applyBorder="1" applyAlignment="1">
      <alignment vertical="center"/>
    </xf>
    <xf numFmtId="2" fontId="20" fillId="0" borderId="25" xfId="2" applyNumberFormat="1" applyFont="1" applyBorder="1" applyAlignment="1">
      <alignment horizontal="center" vertical="center"/>
    </xf>
    <xf numFmtId="0" fontId="18" fillId="0" borderId="20" xfId="2" applyFont="1" applyBorder="1" applyAlignment="1">
      <alignment horizontal="left" vertical="center" wrapText="1"/>
    </xf>
    <xf numFmtId="0" fontId="47" fillId="0" borderId="0" xfId="2" applyFont="1"/>
    <xf numFmtId="0" fontId="35" fillId="3" borderId="0" xfId="2" applyFont="1" applyFill="1" applyAlignment="1">
      <alignment horizontal="left" vertical="center" wrapText="1"/>
    </xf>
    <xf numFmtId="0" fontId="4" fillId="3" borderId="0" xfId="2" applyFill="1"/>
    <xf numFmtId="0" fontId="35" fillId="3" borderId="0" xfId="2" applyFont="1" applyFill="1" applyAlignment="1">
      <alignment vertical="center"/>
    </xf>
    <xf numFmtId="0" fontId="35" fillId="0" borderId="0" xfId="2" applyFont="1" applyAlignment="1">
      <alignment vertical="top" wrapText="1"/>
    </xf>
    <xf numFmtId="0" fontId="35" fillId="3" borderId="0" xfId="2" applyFont="1" applyFill="1" applyAlignment="1">
      <alignment vertical="top" wrapText="1"/>
    </xf>
    <xf numFmtId="0" fontId="7" fillId="3" borderId="0" xfId="12" applyFont="1" applyFill="1" applyAlignment="1">
      <alignment horizontal="center"/>
    </xf>
    <xf numFmtId="0" fontId="4" fillId="3" borderId="0" xfId="12" applyFill="1"/>
    <xf numFmtId="164" fontId="9" fillId="3" borderId="0" xfId="12" applyNumberFormat="1" applyFont="1" applyFill="1" applyAlignment="1">
      <alignment horizontal="center"/>
    </xf>
    <xf numFmtId="0" fontId="10" fillId="3" borderId="0" xfId="12" applyFont="1" applyFill="1" applyAlignment="1">
      <alignment horizontal="center"/>
    </xf>
    <xf numFmtId="0" fontId="48" fillId="3" borderId="0" xfId="12" applyFont="1" applyFill="1"/>
    <xf numFmtId="178" fontId="43" fillId="3" borderId="0" xfId="12" applyNumberFormat="1" applyFont="1" applyFill="1" applyAlignment="1">
      <alignment horizontal="left"/>
    </xf>
    <xf numFmtId="0" fontId="44" fillId="3" borderId="20" xfId="12" applyFont="1" applyFill="1" applyBorder="1"/>
    <xf numFmtId="0" fontId="11" fillId="3" borderId="20" xfId="11" applyFont="1" applyFill="1" applyBorder="1" applyAlignment="1">
      <alignment horizontal="center" vertical="center" wrapText="1"/>
    </xf>
    <xf numFmtId="0" fontId="44" fillId="3" borderId="0" xfId="12" applyFont="1" applyFill="1" applyAlignment="1">
      <alignment horizontal="center"/>
    </xf>
    <xf numFmtId="0" fontId="16" fillId="3" borderId="29" xfId="11" applyFont="1" applyFill="1" applyBorder="1" applyAlignment="1">
      <alignment horizontal="center" vertical="center" wrapText="1"/>
    </xf>
    <xf numFmtId="0" fontId="44" fillId="3" borderId="1" xfId="12" applyFont="1" applyFill="1" applyBorder="1"/>
    <xf numFmtId="37" fontId="49" fillId="3" borderId="1" xfId="12" quotePrefix="1" applyNumberFormat="1" applyFont="1" applyFill="1" applyBorder="1" applyAlignment="1">
      <alignment horizontal="center" vertical="center"/>
    </xf>
    <xf numFmtId="0" fontId="35" fillId="3" borderId="22" xfId="12" applyFont="1" applyFill="1" applyBorder="1"/>
    <xf numFmtId="37" fontId="35" fillId="3" borderId="0" xfId="12" applyNumberFormat="1" applyFont="1" applyFill="1"/>
    <xf numFmtId="0" fontId="16" fillId="3" borderId="0" xfId="12" applyFont="1" applyFill="1"/>
    <xf numFmtId="179" fontId="35" fillId="3" borderId="0" xfId="12" applyNumberFormat="1" applyFont="1" applyFill="1" applyAlignment="1">
      <alignment horizontal="left" vertical="center"/>
    </xf>
    <xf numFmtId="41" fontId="35" fillId="3" borderId="0" xfId="12" applyNumberFormat="1" applyFont="1" applyFill="1" applyAlignment="1">
      <alignment vertical="center"/>
    </xf>
    <xf numFmtId="41" fontId="50" fillId="3" borderId="0" xfId="12" applyNumberFormat="1" applyFont="1" applyFill="1" applyAlignment="1">
      <alignment vertical="center"/>
    </xf>
    <xf numFmtId="179" fontId="50" fillId="3" borderId="25" xfId="12" applyNumberFormat="1" applyFont="1" applyFill="1" applyBorder="1" applyAlignment="1">
      <alignment horizontal="left" vertical="center"/>
    </xf>
    <xf numFmtId="41" fontId="50" fillId="3" borderId="25" xfId="12" applyNumberFormat="1" applyFont="1" applyFill="1" applyBorder="1" applyAlignment="1">
      <alignment vertical="center"/>
    </xf>
    <xf numFmtId="179" fontId="18" fillId="3" borderId="0" xfId="12" applyNumberFormat="1" applyFont="1" applyFill="1"/>
    <xf numFmtId="0" fontId="18" fillId="3" borderId="0" xfId="12" applyFont="1" applyFill="1" applyAlignment="1">
      <alignment horizontal="left" vertical="top" wrapText="1"/>
    </xf>
    <xf numFmtId="0" fontId="35" fillId="3" borderId="0" xfId="12" applyFont="1" applyFill="1" applyAlignment="1">
      <alignment vertical="center"/>
    </xf>
    <xf numFmtId="0" fontId="12" fillId="0" borderId="0" xfId="2" applyFont="1"/>
    <xf numFmtId="0" fontId="51" fillId="0" borderId="0" xfId="2" applyFont="1"/>
    <xf numFmtId="0" fontId="7" fillId="0" borderId="0" xfId="2" applyFont="1" applyAlignment="1">
      <alignment horizontal="center" vertical="center" wrapText="1"/>
    </xf>
    <xf numFmtId="0" fontId="52" fillId="0" borderId="0" xfId="2" applyFont="1"/>
    <xf numFmtId="180" fontId="9" fillId="0" borderId="0" xfId="2" applyNumberFormat="1" applyFont="1" applyAlignment="1">
      <alignment horizontal="center"/>
    </xf>
    <xf numFmtId="0" fontId="9" fillId="0" borderId="0" xfId="2" applyFont="1"/>
    <xf numFmtId="0" fontId="53" fillId="0" borderId="0" xfId="2" applyFont="1"/>
    <xf numFmtId="0" fontId="30" fillId="0" borderId="0" xfId="2" applyFont="1"/>
    <xf numFmtId="0" fontId="17" fillId="0" borderId="28" xfId="2" applyFont="1" applyBorder="1" applyAlignment="1">
      <alignment horizontal="center" vertical="center"/>
    </xf>
    <xf numFmtId="0" fontId="54" fillId="0" borderId="28" xfId="2" applyFont="1" applyBorder="1" applyAlignment="1">
      <alignment horizontal="center" vertical="center" wrapText="1"/>
    </xf>
    <xf numFmtId="0" fontId="34" fillId="0" borderId="28" xfId="2" applyFont="1" applyBorder="1" applyAlignment="1">
      <alignment horizontal="center" vertical="center" wrapText="1"/>
    </xf>
    <xf numFmtId="181" fontId="16" fillId="0" borderId="0" xfId="2" applyNumberFormat="1" applyFont="1"/>
    <xf numFmtId="0" fontId="55" fillId="0" borderId="0" xfId="2" applyFont="1" applyAlignment="1">
      <alignment vertical="center"/>
    </xf>
    <xf numFmtId="0" fontId="11" fillId="0" borderId="0" xfId="2" applyFont="1" applyAlignment="1">
      <alignment vertical="center" wrapText="1"/>
    </xf>
    <xf numFmtId="3" fontId="16" fillId="0" borderId="0" xfId="2" applyNumberFormat="1" applyFont="1" applyAlignment="1">
      <alignment horizontal="center" vertical="center" shrinkToFit="1"/>
    </xf>
    <xf numFmtId="0" fontId="56" fillId="0" borderId="25" xfId="2" applyFont="1" applyBorder="1"/>
    <xf numFmtId="181" fontId="56" fillId="0" borderId="25" xfId="2" applyNumberFormat="1" applyFont="1" applyBorder="1"/>
    <xf numFmtId="0" fontId="27" fillId="0" borderId="0" xfId="2" applyFont="1"/>
    <xf numFmtId="0" fontId="57" fillId="0" borderId="0" xfId="2" applyFont="1"/>
    <xf numFmtId="0" fontId="58" fillId="0" borderId="0" xfId="2" applyFont="1"/>
    <xf numFmtId="181" fontId="26" fillId="0" borderId="0" xfId="2" applyNumberFormat="1" applyFont="1"/>
    <xf numFmtId="0" fontId="11" fillId="0" borderId="4" xfId="2" applyFont="1" applyBorder="1" applyAlignment="1">
      <alignment horizontal="left" vertical="center"/>
    </xf>
    <xf numFmtId="3" fontId="59" fillId="0" borderId="4" xfId="2" applyNumberFormat="1" applyFont="1" applyBorder="1" applyAlignment="1">
      <alignment horizontal="center" vertical="center" wrapText="1"/>
    </xf>
    <xf numFmtId="0" fontId="27" fillId="0" borderId="0" xfId="2" applyFont="1" applyAlignment="1">
      <alignment vertical="center"/>
    </xf>
    <xf numFmtId="0" fontId="60" fillId="0" borderId="0" xfId="2" applyFont="1"/>
    <xf numFmtId="0" fontId="7"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182" fontId="9" fillId="0" borderId="0" xfId="2" applyNumberFormat="1" applyFont="1" applyAlignment="1" applyProtection="1">
      <alignment horizontal="center"/>
      <protection locked="0"/>
    </xf>
    <xf numFmtId="0" fontId="42" fillId="0" borderId="0" xfId="2" applyFont="1" applyAlignment="1" applyProtection="1">
      <alignment vertical="center"/>
      <protection locked="0"/>
    </xf>
    <xf numFmtId="0" fontId="10" fillId="0" borderId="0" xfId="2" applyFont="1" applyAlignment="1" applyProtection="1">
      <alignment horizontal="centerContinuous" vertical="center"/>
      <protection locked="0"/>
    </xf>
    <xf numFmtId="0" fontId="17" fillId="0" borderId="0" xfId="2" applyFont="1" applyAlignment="1" applyProtection="1">
      <alignment horizontal="centerContinuous" vertical="center"/>
      <protection locked="0"/>
    </xf>
    <xf numFmtId="0" fontId="17" fillId="0" borderId="0" xfId="2" applyFont="1" applyAlignment="1" applyProtection="1">
      <alignment vertical="center"/>
      <protection locked="0"/>
    </xf>
    <xf numFmtId="0" fontId="16" fillId="0" borderId="0" xfId="2" applyFont="1" applyAlignment="1" applyProtection="1">
      <alignment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Continuous" vertical="center"/>
      <protection locked="0"/>
    </xf>
    <xf numFmtId="0" fontId="11" fillId="0" borderId="0" xfId="2" applyFont="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23"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23" xfId="2" applyFont="1" applyBorder="1" applyAlignment="1" applyProtection="1">
      <alignment horizontal="center" vertical="center" wrapText="1"/>
      <protection locked="0"/>
    </xf>
    <xf numFmtId="0" fontId="16" fillId="0" borderId="24" xfId="2" applyFont="1" applyBorder="1" applyAlignment="1" applyProtection="1">
      <alignment horizontal="center" vertical="center"/>
      <protection locked="0"/>
    </xf>
    <xf numFmtId="0" fontId="16" fillId="0" borderId="24" xfId="2" applyFont="1" applyBorder="1" applyAlignment="1" applyProtection="1">
      <alignment horizontal="center" vertical="center" wrapText="1"/>
      <protection locked="0"/>
    </xf>
    <xf numFmtId="0" fontId="11" fillId="0" borderId="23" xfId="2" applyFont="1" applyBorder="1" applyAlignment="1" applyProtection="1">
      <alignment horizontal="center" vertical="center" wrapText="1"/>
      <protection locked="0"/>
    </xf>
    <xf numFmtId="0" fontId="30" fillId="0" borderId="0" xfId="2" applyFont="1" applyAlignment="1" applyProtection="1">
      <alignment horizontal="center" vertical="center"/>
      <protection locked="0"/>
    </xf>
    <xf numFmtId="0" fontId="30" fillId="0" borderId="0" xfId="2" applyFont="1" applyAlignment="1" applyProtection="1">
      <alignment vertical="center"/>
      <protection locked="0"/>
    </xf>
    <xf numFmtId="0" fontId="61" fillId="0" borderId="0" xfId="2" applyFont="1" applyAlignment="1" applyProtection="1">
      <alignment vertical="center"/>
      <protection locked="0"/>
    </xf>
    <xf numFmtId="0" fontId="18" fillId="0" borderId="0" xfId="2" applyFont="1" applyAlignment="1">
      <alignment horizontal="left" wrapText="1"/>
    </xf>
    <xf numFmtId="183" fontId="18" fillId="0" borderId="0" xfId="13" applyNumberFormat="1" applyFont="1" applyFill="1" applyBorder="1" applyAlignment="1" applyProtection="1">
      <alignment horizontal="left" vertical="center"/>
      <protection locked="0"/>
    </xf>
    <xf numFmtId="183" fontId="20" fillId="0" borderId="0" xfId="13" applyNumberFormat="1" applyFont="1" applyFill="1" applyBorder="1" applyAlignment="1" applyProtection="1">
      <alignment horizontal="left" vertical="center"/>
      <protection locked="0"/>
    </xf>
    <xf numFmtId="0" fontId="18" fillId="0" borderId="0" xfId="2" applyFont="1" applyAlignment="1" applyProtection="1">
      <alignment vertical="center"/>
      <protection locked="0"/>
    </xf>
    <xf numFmtId="0" fontId="18" fillId="0" borderId="1" xfId="2" applyFont="1" applyBorder="1" applyAlignment="1">
      <alignment horizontal="left" wrapText="1"/>
    </xf>
    <xf numFmtId="183" fontId="18" fillId="0" borderId="1" xfId="13" applyNumberFormat="1" applyFont="1" applyFill="1" applyBorder="1" applyAlignment="1" applyProtection="1">
      <alignment horizontal="left" vertical="center"/>
      <protection locked="0"/>
    </xf>
    <xf numFmtId="183" fontId="20" fillId="0" borderId="1" xfId="13" applyNumberFormat="1" applyFont="1" applyFill="1" applyBorder="1" applyAlignment="1" applyProtection="1">
      <alignment horizontal="left" vertical="center"/>
      <protection locked="0"/>
    </xf>
    <xf numFmtId="183" fontId="18" fillId="0" borderId="0" xfId="2" applyNumberFormat="1" applyFont="1" applyAlignment="1" applyProtection="1">
      <alignment vertical="center"/>
      <protection locked="0"/>
    </xf>
    <xf numFmtId="166" fontId="18" fillId="0" borderId="0" xfId="14" applyNumberFormat="1" applyFont="1" applyFill="1" applyAlignment="1" applyProtection="1">
      <alignment vertical="center"/>
      <protection locked="0"/>
    </xf>
    <xf numFmtId="183" fontId="16" fillId="0" borderId="0" xfId="2" applyNumberFormat="1" applyFont="1" applyAlignment="1" applyProtection="1">
      <alignment vertical="center"/>
      <protection locked="0"/>
    </xf>
    <xf numFmtId="0" fontId="16" fillId="0" borderId="0" xfId="2" applyFont="1" applyAlignment="1" applyProtection="1">
      <alignment horizontal="center" vertical="top" wrapText="1"/>
      <protection locked="0"/>
    </xf>
    <xf numFmtId="0" fontId="16" fillId="0" borderId="0" xfId="2" applyFont="1" applyProtection="1">
      <protection locked="0"/>
    </xf>
    <xf numFmtId="0" fontId="7" fillId="0" borderId="0" xfId="2" applyFont="1" applyAlignment="1">
      <alignment horizontal="center" wrapText="1"/>
    </xf>
    <xf numFmtId="0" fontId="62" fillId="0" borderId="0" xfId="2" applyFont="1" applyAlignment="1">
      <alignment vertical="center"/>
    </xf>
    <xf numFmtId="0" fontId="7" fillId="0" borderId="0" xfId="2" applyFont="1" applyAlignment="1">
      <alignment vertical="center"/>
    </xf>
    <xf numFmtId="0" fontId="39" fillId="0" borderId="0" xfId="2" applyFont="1" applyAlignment="1">
      <alignment horizontal="center" vertical="center"/>
    </xf>
    <xf numFmtId="0" fontId="11" fillId="0" borderId="20" xfId="2" applyFont="1" applyBorder="1" applyAlignment="1">
      <alignment horizontal="center" vertical="center" wrapText="1"/>
    </xf>
    <xf numFmtId="2" fontId="16" fillId="0" borderId="20" xfId="2" applyNumberFormat="1" applyFont="1" applyBorder="1" applyAlignment="1">
      <alignment horizontal="center" vertical="center" wrapText="1"/>
    </xf>
    <xf numFmtId="2" fontId="11" fillId="0" borderId="20" xfId="2" applyNumberFormat="1" applyFont="1" applyBorder="1" applyAlignment="1">
      <alignment horizontal="center" vertical="center" wrapText="1"/>
    </xf>
    <xf numFmtId="0" fontId="63" fillId="0" borderId="0" xfId="2" applyFont="1" applyAlignment="1">
      <alignment vertical="center"/>
    </xf>
    <xf numFmtId="0" fontId="11" fillId="0" borderId="23" xfId="2" applyFont="1" applyBorder="1" applyAlignment="1">
      <alignment horizontal="center" vertical="center" wrapText="1"/>
    </xf>
    <xf numFmtId="2" fontId="16" fillId="0" borderId="23" xfId="2" applyNumberFormat="1" applyFont="1" applyBorder="1" applyAlignment="1">
      <alignment horizontal="center" vertical="center" wrapText="1"/>
    </xf>
    <xf numFmtId="0" fontId="16" fillId="0" borderId="23" xfId="2" applyFont="1" applyBorder="1" applyAlignment="1">
      <alignment horizontal="center" wrapText="1"/>
    </xf>
    <xf numFmtId="0" fontId="16" fillId="0" borderId="23" xfId="2" applyFont="1" applyBorder="1" applyAlignment="1">
      <alignment horizontal="center"/>
    </xf>
    <xf numFmtId="0" fontId="64" fillId="0" borderId="0" xfId="2" applyFont="1" applyAlignment="1">
      <alignment horizontal="center" vertical="center" wrapText="1"/>
    </xf>
    <xf numFmtId="2" fontId="63" fillId="0" borderId="0" xfId="2" applyNumberFormat="1" applyFont="1" applyAlignment="1">
      <alignment horizontal="center" vertical="center" wrapText="1"/>
    </xf>
    <xf numFmtId="2" fontId="65" fillId="0" borderId="0" xfId="2" applyNumberFormat="1" applyFont="1" applyAlignment="1">
      <alignment horizontal="center" vertical="center" wrapText="1"/>
    </xf>
    <xf numFmtId="2" fontId="18" fillId="0" borderId="0" xfId="2" applyNumberFormat="1" applyFont="1" applyAlignment="1">
      <alignment horizontal="center" vertical="center" wrapText="1"/>
    </xf>
    <xf numFmtId="3" fontId="18" fillId="0" borderId="0" xfId="2" applyNumberFormat="1" applyFont="1" applyAlignment="1">
      <alignment horizontal="center" vertical="center" wrapText="1"/>
    </xf>
    <xf numFmtId="0" fontId="18" fillId="0" borderId="30" xfId="2" applyFont="1" applyBorder="1" applyAlignment="1">
      <alignment horizontal="left" vertical="center" wrapText="1"/>
    </xf>
    <xf numFmtId="2" fontId="18" fillId="0" borderId="30" xfId="2" applyNumberFormat="1" applyFont="1" applyBorder="1" applyAlignment="1">
      <alignment horizontal="center" vertical="center" wrapText="1"/>
    </xf>
    <xf numFmtId="3" fontId="18" fillId="0" borderId="30" xfId="2" applyNumberFormat="1" applyFont="1" applyBorder="1" applyAlignment="1">
      <alignment horizontal="center" vertical="center" wrapText="1"/>
    </xf>
    <xf numFmtId="0" fontId="20" fillId="0" borderId="0" xfId="2" applyFont="1" applyAlignment="1">
      <alignment vertical="center"/>
    </xf>
    <xf numFmtId="0" fontId="0" fillId="0" borderId="0" xfId="0" applyAlignment="1">
      <alignment vertical="center"/>
    </xf>
    <xf numFmtId="0" fontId="66" fillId="0" borderId="0" xfId="0" applyFont="1" applyAlignment="1">
      <alignment horizontal="center" vertical="center"/>
    </xf>
    <xf numFmtId="0" fontId="68" fillId="0" borderId="0" xfId="15" applyFont="1" applyAlignment="1">
      <alignment horizontal="left" vertical="center"/>
    </xf>
    <xf numFmtId="0" fontId="67" fillId="0" borderId="0" xfId="15" applyAlignment="1">
      <alignment vertical="center"/>
    </xf>
    <xf numFmtId="0" fontId="68" fillId="0" borderId="0" xfId="15" applyFont="1" applyAlignment="1">
      <alignment horizontal="left" vertical="center"/>
    </xf>
    <xf numFmtId="0" fontId="68" fillId="0" borderId="0" xfId="15" applyFont="1" applyAlignment="1" applyProtection="1">
      <alignment horizontal="left" vertical="center"/>
      <protection locked="0"/>
    </xf>
    <xf numFmtId="0" fontId="68" fillId="3" borderId="0" xfId="15" applyFont="1" applyFill="1" applyAlignment="1">
      <alignment horizontal="left" vertical="center"/>
    </xf>
    <xf numFmtId="0" fontId="4" fillId="0" borderId="0" xfId="16" applyFont="1" applyAlignment="1">
      <alignment vertical="center"/>
    </xf>
    <xf numFmtId="0" fontId="69" fillId="0" borderId="0" xfId="16" applyFont="1" applyAlignment="1">
      <alignment vertical="center"/>
    </xf>
    <xf numFmtId="0" fontId="70" fillId="0" borderId="7" xfId="16" applyFont="1" applyBorder="1" applyAlignment="1">
      <alignment horizontal="left" vertical="center" wrapText="1"/>
    </xf>
    <xf numFmtId="0" fontId="70" fillId="0" borderId="8" xfId="16" applyFont="1" applyBorder="1" applyAlignment="1">
      <alignment horizontal="left" vertical="center" wrapText="1"/>
    </xf>
    <xf numFmtId="0" fontId="70" fillId="0" borderId="31" xfId="16" applyFont="1" applyBorder="1" applyAlignment="1">
      <alignment horizontal="left" vertical="center" wrapText="1"/>
    </xf>
    <xf numFmtId="0" fontId="70" fillId="0" borderId="32" xfId="16" applyFont="1" applyBorder="1" applyAlignment="1">
      <alignment horizontal="left" vertical="center" wrapText="1"/>
    </xf>
    <xf numFmtId="0" fontId="70" fillId="0" borderId="33" xfId="16" applyFont="1" applyBorder="1" applyAlignment="1">
      <alignment horizontal="left" vertical="center" wrapText="1"/>
    </xf>
    <xf numFmtId="0" fontId="70" fillId="0" borderId="34" xfId="16" applyFont="1" applyBorder="1" applyAlignment="1">
      <alignment horizontal="left" vertical="center" wrapText="1"/>
    </xf>
    <xf numFmtId="0" fontId="0" fillId="0" borderId="0" xfId="16" applyFont="1" applyAlignment="1">
      <alignment horizontal="left" vertical="center" wrapText="1"/>
    </xf>
    <xf numFmtId="0" fontId="4" fillId="0" borderId="22" xfId="16" applyFont="1" applyBorder="1" applyAlignment="1">
      <alignment vertical="center"/>
    </xf>
    <xf numFmtId="0" fontId="40" fillId="0" borderId="0" xfId="16" applyFont="1" applyAlignment="1">
      <alignment vertical="center"/>
    </xf>
    <xf numFmtId="0" fontId="4" fillId="3" borderId="25" xfId="16" applyFont="1" applyFill="1" applyBorder="1" applyAlignment="1">
      <alignment horizontal="center" vertical="center"/>
    </xf>
    <xf numFmtId="0" fontId="4" fillId="3" borderId="0" xfId="16" applyFont="1" applyFill="1" applyAlignment="1">
      <alignment vertical="center"/>
    </xf>
    <xf numFmtId="0" fontId="71" fillId="0" borderId="0" xfId="17" applyFont="1" applyAlignment="1">
      <alignment horizontal="center" vertical="center"/>
    </xf>
    <xf numFmtId="0" fontId="72" fillId="0" borderId="0" xfId="17" applyFont="1" applyAlignment="1">
      <alignment horizontal="center" vertical="center"/>
    </xf>
    <xf numFmtId="0" fontId="4" fillId="0" borderId="0" xfId="2" applyAlignment="1">
      <alignment horizontal="left" indent="1"/>
    </xf>
    <xf numFmtId="0" fontId="4" fillId="0" borderId="0" xfId="2" applyAlignment="1">
      <alignment horizontal="left"/>
    </xf>
    <xf numFmtId="0" fontId="40" fillId="0" borderId="0" xfId="2" applyFont="1" applyAlignment="1">
      <alignment horizontal="left"/>
    </xf>
    <xf numFmtId="1" fontId="4" fillId="0" borderId="0" xfId="2" applyNumberFormat="1" applyAlignment="1">
      <alignment horizontal="left"/>
    </xf>
    <xf numFmtId="0" fontId="40" fillId="0" borderId="0" xfId="2" applyFont="1" applyAlignment="1">
      <alignment horizontal="left" indent="1"/>
    </xf>
    <xf numFmtId="0" fontId="4" fillId="0" borderId="0" xfId="2" applyAlignment="1">
      <alignment horizontal="left" vertical="center" indent="2"/>
    </xf>
    <xf numFmtId="0" fontId="4" fillId="0" borderId="0" xfId="2" applyAlignment="1">
      <alignment horizontal="left" vertical="center" wrapText="1"/>
    </xf>
    <xf numFmtId="0" fontId="4" fillId="0" borderId="0" xfId="2" applyAlignment="1">
      <alignment vertical="center" wrapText="1"/>
    </xf>
    <xf numFmtId="0" fontId="4" fillId="0" borderId="0" xfId="2" applyAlignment="1">
      <alignment wrapText="1"/>
    </xf>
    <xf numFmtId="0" fontId="4" fillId="0" borderId="0" xfId="2" applyAlignment="1">
      <alignment horizontal="left" wrapText="1"/>
    </xf>
    <xf numFmtId="0" fontId="0" fillId="0" borderId="0" xfId="16" applyFont="1" applyAlignment="1">
      <alignment vertical="center" wrapText="1"/>
    </xf>
    <xf numFmtId="176" fontId="72" fillId="0" borderId="0" xfId="18" applyFont="1" applyFill="1" applyBorder="1" applyAlignment="1">
      <alignment horizontal="center" vertical="center"/>
    </xf>
    <xf numFmtId="0" fontId="4" fillId="0" borderId="0" xfId="2" applyAlignment="1">
      <alignment horizontal="left" vertical="top" wrapText="1"/>
    </xf>
    <xf numFmtId="0" fontId="40" fillId="0" borderId="0" xfId="2" applyFont="1" applyAlignment="1">
      <alignment wrapText="1"/>
    </xf>
    <xf numFmtId="0" fontId="4" fillId="0" borderId="0" xfId="2" applyAlignment="1">
      <alignment horizontal="left" indent="2"/>
    </xf>
    <xf numFmtId="1" fontId="40" fillId="0" borderId="0" xfId="2" applyNumberFormat="1" applyFont="1" applyAlignment="1">
      <alignment horizontal="left" wrapText="1"/>
    </xf>
    <xf numFmtId="0" fontId="40" fillId="0" borderId="0" xfId="2" quotePrefix="1" applyFont="1" applyAlignment="1">
      <alignment wrapText="1"/>
    </xf>
    <xf numFmtId="1" fontId="40" fillId="0" borderId="0" xfId="2" applyNumberFormat="1" applyFont="1" applyAlignment="1">
      <alignment horizontal="left"/>
    </xf>
    <xf numFmtId="0" fontId="71" fillId="0" borderId="0" xfId="17" applyFont="1" applyAlignment="1">
      <alignment horizontal="center" vertical="center"/>
    </xf>
    <xf numFmtId="0" fontId="40" fillId="0" borderId="0" xfId="2" applyFont="1" applyAlignment="1">
      <alignment horizontal="left" vertical="center"/>
    </xf>
    <xf numFmtId="0" fontId="40" fillId="0" borderId="0" xfId="2" applyFont="1" applyAlignment="1">
      <alignment vertical="center" wrapText="1"/>
    </xf>
    <xf numFmtId="0" fontId="40" fillId="0" borderId="0" xfId="16" applyFont="1" applyAlignment="1">
      <alignment horizontal="left" vertical="center" indent="1"/>
    </xf>
    <xf numFmtId="0" fontId="40" fillId="0" borderId="0" xfId="2" applyFont="1" applyAlignment="1">
      <alignment vertical="center"/>
    </xf>
    <xf numFmtId="0" fontId="0" fillId="0" borderId="0" xfId="16" applyFont="1" applyAlignment="1">
      <alignment vertical="center"/>
    </xf>
    <xf numFmtId="0" fontId="40" fillId="0" borderId="0" xfId="16" applyFont="1" applyAlignment="1">
      <alignment horizontal="left" vertical="center"/>
    </xf>
    <xf numFmtId="0" fontId="4" fillId="0" borderId="0" xfId="2" quotePrefix="1" applyAlignment="1">
      <alignment horizontal="left"/>
    </xf>
    <xf numFmtId="0" fontId="4" fillId="0" borderId="0" xfId="16" applyFont="1" applyAlignment="1">
      <alignment horizontal="left" vertical="center" indent="2"/>
    </xf>
    <xf numFmtId="0" fontId="40" fillId="0" borderId="0" xfId="16" applyFont="1" applyAlignment="1">
      <alignment horizontal="left" vertical="center"/>
    </xf>
    <xf numFmtId="0" fontId="73" fillId="0" borderId="0" xfId="16" applyFont="1" applyAlignment="1">
      <alignment vertical="center"/>
    </xf>
    <xf numFmtId="0" fontId="74" fillId="0" borderId="0" xfId="17" applyFont="1"/>
    <xf numFmtId="0" fontId="74" fillId="0" borderId="0" xfId="17" applyFont="1" applyAlignment="1">
      <alignment horizontal="center" vertical="center"/>
    </xf>
    <xf numFmtId="0" fontId="73" fillId="0" borderId="0" xfId="17" applyFont="1" applyAlignment="1">
      <alignment horizontal="center" vertical="center"/>
    </xf>
    <xf numFmtId="0" fontId="72" fillId="0" borderId="0" xfId="17" applyFont="1"/>
    <xf numFmtId="0" fontId="73" fillId="0" borderId="0" xfId="17" applyFont="1" applyAlignment="1">
      <alignment horizontal="left"/>
    </xf>
    <xf numFmtId="0" fontId="71" fillId="0" borderId="0" xfId="17" quotePrefix="1" applyFont="1" applyAlignment="1">
      <alignment horizontal="center" vertical="center"/>
    </xf>
    <xf numFmtId="0" fontId="72" fillId="0" borderId="0" xfId="17" quotePrefix="1" applyFont="1" applyAlignment="1">
      <alignment horizontal="center" vertical="center"/>
    </xf>
    <xf numFmtId="0" fontId="74" fillId="4" borderId="0" xfId="17" applyFont="1" applyFill="1"/>
    <xf numFmtId="0" fontId="73" fillId="4" borderId="0" xfId="17" applyFont="1" applyFill="1" applyAlignment="1">
      <alignment horizontal="right"/>
    </xf>
    <xf numFmtId="0" fontId="2" fillId="0" borderId="0" xfId="0" applyFont="1" applyAlignment="1">
      <alignment vertical="center"/>
    </xf>
    <xf numFmtId="0" fontId="3" fillId="0" borderId="35" xfId="2" applyFont="1" applyBorder="1"/>
    <xf numFmtId="0" fontId="3" fillId="0" borderId="0" xfId="2" applyFont="1"/>
    <xf numFmtId="17" fontId="3" fillId="0" borderId="0" xfId="2" applyNumberFormat="1" applyFont="1"/>
    <xf numFmtId="0" fontId="75" fillId="0" borderId="0" xfId="2" applyFont="1"/>
    <xf numFmtId="0" fontId="76" fillId="0" borderId="0" xfId="2" applyFont="1"/>
    <xf numFmtId="0" fontId="77" fillId="0" borderId="0" xfId="2" applyFont="1" applyAlignment="1">
      <alignment horizontal="center"/>
    </xf>
    <xf numFmtId="0" fontId="77" fillId="0" borderId="0" xfId="2" applyFont="1" applyAlignment="1">
      <alignment horizontal="center"/>
    </xf>
    <xf numFmtId="0" fontId="54" fillId="0" borderId="0" xfId="2" applyFont="1" applyAlignment="1">
      <alignment horizontal="justify" vertical="justify" wrapText="1"/>
    </xf>
    <xf numFmtId="0" fontId="3" fillId="0" borderId="0" xfId="2" applyFont="1" applyAlignment="1">
      <alignment vertical="justify" wrapText="1"/>
    </xf>
    <xf numFmtId="0" fontId="54" fillId="0" borderId="0" xfId="2" applyFont="1" applyAlignment="1">
      <alignment horizontal="justify" vertical="justify" wrapText="1"/>
    </xf>
    <xf numFmtId="0" fontId="4" fillId="0" borderId="0" xfId="2" applyAlignment="1">
      <alignment horizontal="justify" vertical="center" wrapText="1"/>
    </xf>
    <xf numFmtId="0" fontId="3" fillId="0" borderId="0" xfId="2" applyFont="1" applyAlignment="1">
      <alignment horizontal="justify" vertical="center" wrapText="1"/>
    </xf>
    <xf numFmtId="0" fontId="4" fillId="0" borderId="0" xfId="2" applyAlignment="1">
      <alignment horizontal="justify" vertical="center" wrapText="1"/>
    </xf>
    <xf numFmtId="0" fontId="40" fillId="0" borderId="0" xfId="2" applyFont="1" applyAlignment="1">
      <alignment horizontal="justify" vertical="center" wrapText="1"/>
    </xf>
    <xf numFmtId="0" fontId="3" fillId="0" borderId="36" xfId="2" applyFont="1" applyBorder="1"/>
  </cellXfs>
  <cellStyles count="19">
    <cellStyle name="Hipervínculo" xfId="15" builtinId="8"/>
    <cellStyle name="Millares [0]_1.2.4_36Estruct%-credIndirectXEmp04-01" xfId="10" xr:uid="{FE38AFA7-529D-4FE8-98D1-80C6EB4627B7}"/>
    <cellStyle name="Millares 2" xfId="6" xr:uid="{C24CAFD8-7F12-4002-A796-C2D2C9DBF7C3}"/>
    <cellStyle name="Millares 2 2" xfId="18" xr:uid="{3C880AEB-01A4-4BB1-B88F-21D6E3E7F9FD}"/>
    <cellStyle name="Millares 7" xfId="14" xr:uid="{818936DF-CCC5-489D-9020-4FC44D2C830D}"/>
    <cellStyle name="Millares_01-25 Bcos Ene-2002" xfId="13" xr:uid="{10EA6B6E-6D33-4662-B11C-935448EC0015}"/>
    <cellStyle name="Millares_14-Indicadores Bcos" xfId="8" xr:uid="{79A6E62B-C2DD-4716-AB8D-8A5692B1CEF7}"/>
    <cellStyle name="Millares_35-43 Bcos Ene-2002" xfId="9" xr:uid="{8EB0A8C0-AD5E-4A5B-89CC-BA4471706422}"/>
    <cellStyle name="Normal" xfId="0" builtinId="0"/>
    <cellStyle name="Normal 2" xfId="2" xr:uid="{80AEBB61-A0C5-4EBD-9FB7-432A2EFEF894}"/>
    <cellStyle name="Normal 2 2" xfId="12" xr:uid="{C2AD47F3-8364-4C20-B06D-16C5D3AA7BD4}"/>
    <cellStyle name="Normal 2 2 2" xfId="16" xr:uid="{B979C2CB-895A-4064-B560-66A3034F5539}"/>
    <cellStyle name="Normal 3" xfId="1" xr:uid="{C1AA09FF-011E-4715-BAE9-4E19CAC1143F}"/>
    <cellStyle name="Normal 3 2" xfId="17" xr:uid="{339EA933-62B5-4ABF-AAAD-325DC2154D0C}"/>
    <cellStyle name="Normal 4" xfId="7" xr:uid="{1BF4525D-BA56-4CBB-A811-769741C03542}"/>
    <cellStyle name="Normal_BG-bcos-Jul-2001" xfId="4" xr:uid="{A3CD8DB1-6396-4335-83C8-57ECD7785835}"/>
    <cellStyle name="Normal_BG-Nac y Cof 062001" xfId="3" xr:uid="{452F77EF-FAA2-4529-972C-EEE93037C9FE}"/>
    <cellStyle name="Normal_Palanca_06.99" xfId="11" xr:uid="{19B9AB48-8719-42AB-822A-B02D9D62A874}"/>
    <cellStyle name="Porcentaje 2" xfId="5" xr:uid="{83E79037-F9AD-4E8F-AFE3-D1D9BF753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2BE6D427-7459-4BAF-94A7-86006B801164}"/>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data\Efra&#237;n\Cajas\MacrosFinales\Fuentes\C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steco\ASF\Bolet&#237;n\Nuevas%20REFERENCIAS\Entidades%20Estatales\Cuadros%20Estatales.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K:\Pc-OBorda\Boletin-Bcos\BOLETIN%20PUBLIC%20WEB\2025\Ene\Estatales\Data\Plantilla%20BG%20y%20EGP%20Ent.%20Estatales%20e%20Indicadores%20Ene%202025.xlsm" TargetMode="External"/><Relationship Id="rId1" Type="http://schemas.openxmlformats.org/officeDocument/2006/relationships/externalLinkPath" Target="file:///K:\Pc-OBorda\Boletin-Bcos\BOLETIN%20PUBLIC%20WEB\2025\Ene\Estatales\Data\Plantilla%20BG%20y%20EGP%20Ent.%20Estatales%20e%20Indicadores%20Ene%202025.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BG%20GP%20FMV%20Ene%202025.xlsx" TargetMode="External"/><Relationship Id="rId1" Type="http://schemas.openxmlformats.org/officeDocument/2006/relationships/externalLinkPath" Target="Actual%20Consolidado/Estatales/BG%20GP%20FMV%20Ene%20202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BG%20GP%20Indicadores%20Ene%202025.xlsx" TargetMode="External"/><Relationship Id="rId1" Type="http://schemas.openxmlformats.org/officeDocument/2006/relationships/externalLinkPath" Target="Actual%20Consolidado/Estatales/BG%20GP%20Indicadores%20Ene%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teco/Pc-OBorda/Boletin-Bcos/BOLETIN%20PUBLIC%20WEB/2024/Set/EF/Data/Informe%20-%20Boletin%20-%20EEFF%20e%20Indic%20Emp.%20F%20Vigente%20Set%20202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Esteco/ASF/Bolet&#237;n/Nuevas%20REFERENCIAS/Entidades%20Estatales/Plantilla%20Palanca%20Estatales_v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borda\Financ\Efra&#237;n\Bancos\Macros%20Finales\Fuentes\Estruct%25%20IngrFinancBancos02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3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D"/>
      <sheetName val="12 T-1"/>
      <sheetName val="12"/>
      <sheetName val="10"/>
      <sheetName val="2F"/>
      <sheetName val="11"/>
      <sheetName val="Propuesta"/>
      <sheetName val="14x"/>
      <sheetName val="14"/>
      <sheetName val="15x"/>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8"/>
      <sheetName val="9"/>
      <sheetName val="Anexo"/>
      <sheetName val="A10"/>
      <sheetName val="Hoja2"/>
      <sheetName val="RCG"/>
      <sheetName val="Data"/>
    </sheetNames>
    <sheetDataSet>
      <sheetData sheetId="0">
        <row r="3">
          <cell r="B3">
            <v>45688</v>
          </cell>
        </row>
      </sheetData>
      <sheetData sheetId="1"/>
      <sheetData sheetId="2"/>
      <sheetData sheetId="3"/>
      <sheetData sheetId="4"/>
      <sheetData sheetId="5"/>
      <sheetData sheetId="6">
        <row r="3">
          <cell r="B3">
            <v>45688</v>
          </cell>
        </row>
      </sheetData>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7"/>
      <sheetName val="8"/>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62">
          <cell r="B62" t="str">
            <v>Tipo de Cambio Contable:  S/ 3.709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ca"/>
      <sheetName val="13"/>
      <sheetName val="PE"/>
      <sheetName val="14"/>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B09E-2662-4010-9F57-FB7A1B0CB77E}">
  <dimension ref="A1:I25"/>
  <sheetViews>
    <sheetView showGridLines="0" tabSelected="1" view="pageBreakPreview" zoomScaleSheetLayoutView="120" workbookViewId="0">
      <selection activeCell="B4" sqref="B4"/>
    </sheetView>
  </sheetViews>
  <sheetFormatPr baseColWidth="10" defaultColWidth="11.44140625" defaultRowHeight="13.8"/>
  <cols>
    <col min="1" max="1" width="4.6640625" style="392" customWidth="1"/>
    <col min="2" max="9" width="12.33203125" style="392" customWidth="1"/>
    <col min="10" max="16384" width="11.44140625" style="392"/>
  </cols>
  <sheetData>
    <row r="1" spans="1:9" ht="14.4" thickTop="1">
      <c r="A1" s="391"/>
      <c r="B1" s="391"/>
      <c r="C1" s="391"/>
      <c r="D1" s="391"/>
      <c r="E1" s="391"/>
      <c r="F1" s="391"/>
      <c r="G1" s="391"/>
      <c r="H1" s="391"/>
    </row>
    <row r="2" spans="1:9">
      <c r="B2" s="393"/>
    </row>
    <row r="3" spans="1:9" ht="28.2">
      <c r="B3" s="394" t="s">
        <v>1160</v>
      </c>
    </row>
    <row r="4" spans="1:9" ht="21.6">
      <c r="B4" s="395"/>
    </row>
    <row r="6" spans="1:9">
      <c r="A6" s="396"/>
      <c r="B6" s="396"/>
      <c r="C6" s="396"/>
      <c r="D6" s="396"/>
      <c r="E6" s="396"/>
      <c r="F6" s="396"/>
      <c r="G6" s="396"/>
      <c r="H6" s="396"/>
      <c r="I6" s="396"/>
    </row>
    <row r="7" spans="1:9">
      <c r="A7" s="397"/>
      <c r="B7" s="397"/>
      <c r="C7" s="397"/>
      <c r="E7" s="397"/>
      <c r="F7" s="397"/>
      <c r="G7" s="397"/>
      <c r="H7" s="397"/>
      <c r="I7" s="397"/>
    </row>
    <row r="8" spans="1:9">
      <c r="A8" s="397"/>
      <c r="B8" s="397"/>
      <c r="C8" s="397"/>
      <c r="D8" s="397"/>
      <c r="E8" s="397"/>
      <c r="F8" s="397"/>
      <c r="G8" s="397"/>
      <c r="H8" s="397"/>
      <c r="I8" s="397"/>
    </row>
    <row r="9" spans="1:9" ht="15.75" customHeight="1">
      <c r="B9" s="398"/>
      <c r="C9" s="398"/>
      <c r="D9" s="398"/>
      <c r="E9" s="398"/>
      <c r="F9" s="398"/>
      <c r="G9" s="398"/>
      <c r="H9" s="398"/>
    </row>
    <row r="10" spans="1:9" ht="15.75" customHeight="1">
      <c r="B10" s="398"/>
      <c r="C10" s="398"/>
      <c r="D10" s="398"/>
      <c r="E10" s="398"/>
      <c r="F10" s="398"/>
      <c r="G10" s="398"/>
      <c r="H10" s="398"/>
      <c r="I10" s="399"/>
    </row>
    <row r="11" spans="1:9" ht="15.75" customHeight="1">
      <c r="B11" s="398"/>
      <c r="C11" s="398"/>
      <c r="D11" s="398"/>
      <c r="E11" s="398"/>
      <c r="F11" s="398"/>
      <c r="G11" s="398"/>
      <c r="H11" s="398"/>
      <c r="I11" s="399"/>
    </row>
    <row r="12" spans="1:9" ht="15.75" customHeight="1">
      <c r="B12" s="398"/>
      <c r="C12" s="398"/>
      <c r="D12" s="398"/>
      <c r="E12" s="398"/>
      <c r="F12" s="398"/>
      <c r="G12" s="398"/>
      <c r="H12" s="398"/>
      <c r="I12" s="399"/>
    </row>
    <row r="13" spans="1:9" ht="15.75" customHeight="1">
      <c r="B13" s="398"/>
      <c r="C13" s="398"/>
      <c r="D13" s="398"/>
      <c r="E13" s="398"/>
      <c r="F13" s="398"/>
      <c r="G13" s="398"/>
      <c r="H13" s="398"/>
      <c r="I13" s="399"/>
    </row>
    <row r="14" spans="1:9" ht="15.75" customHeight="1">
      <c r="B14" s="398"/>
      <c r="C14" s="398"/>
      <c r="D14" s="398"/>
      <c r="E14" s="398"/>
      <c r="F14" s="398"/>
      <c r="G14" s="398"/>
      <c r="H14" s="398"/>
      <c r="I14" s="399"/>
    </row>
    <row r="15" spans="1:9" ht="15.75" customHeight="1">
      <c r="B15" s="398"/>
      <c r="C15" s="398"/>
      <c r="D15" s="398"/>
      <c r="E15" s="398"/>
      <c r="F15" s="398"/>
      <c r="G15" s="398"/>
      <c r="H15" s="398"/>
    </row>
    <row r="16" spans="1:9" ht="15.75" customHeight="1">
      <c r="B16" s="398"/>
      <c r="C16" s="398"/>
      <c r="D16" s="398"/>
      <c r="E16" s="398"/>
      <c r="F16" s="398"/>
      <c r="G16" s="398"/>
      <c r="H16" s="398"/>
    </row>
    <row r="17" spans="1:9" ht="15.75" customHeight="1">
      <c r="B17" s="400"/>
      <c r="C17" s="400"/>
      <c r="D17" s="400"/>
      <c r="E17" s="400"/>
      <c r="F17" s="400"/>
      <c r="G17" s="400"/>
      <c r="H17" s="400"/>
    </row>
    <row r="18" spans="1:9" ht="15.75" customHeight="1">
      <c r="B18" s="400"/>
      <c r="C18" s="400"/>
      <c r="D18" s="400"/>
      <c r="E18" s="400"/>
      <c r="F18" s="400"/>
      <c r="G18" s="400"/>
      <c r="H18" s="400"/>
    </row>
    <row r="19" spans="1:9" ht="15.75" customHeight="1">
      <c r="B19" s="400"/>
      <c r="C19" s="400"/>
      <c r="D19" s="400"/>
      <c r="E19" s="400"/>
      <c r="F19" s="401"/>
      <c r="G19" s="401"/>
      <c r="H19" s="401"/>
      <c r="I19" s="401"/>
    </row>
    <row r="20" spans="1:9" ht="15.75" customHeight="1">
      <c r="B20" s="402"/>
      <c r="C20" s="402"/>
      <c r="D20" s="402"/>
      <c r="E20" s="402"/>
      <c r="F20" s="401"/>
      <c r="G20" s="401"/>
      <c r="H20" s="401"/>
      <c r="I20" s="401"/>
    </row>
    <row r="21" spans="1:9" ht="15.75" customHeight="1">
      <c r="B21" s="402"/>
      <c r="C21" s="402"/>
      <c r="D21" s="402"/>
      <c r="E21" s="402"/>
      <c r="F21" s="401"/>
      <c r="G21" s="401"/>
      <c r="H21" s="401"/>
      <c r="I21" s="401"/>
    </row>
    <row r="22" spans="1:9" ht="15.75" customHeight="1">
      <c r="B22" s="402"/>
      <c r="C22" s="402"/>
      <c r="D22" s="402"/>
      <c r="E22" s="402"/>
      <c r="F22" s="403"/>
      <c r="G22" s="403"/>
      <c r="H22" s="403"/>
      <c r="I22" s="404"/>
    </row>
    <row r="23" spans="1:9" ht="15.75" customHeight="1" thickBot="1">
      <c r="A23" s="405"/>
      <c r="B23" s="405"/>
      <c r="C23" s="405"/>
      <c r="D23" s="405"/>
      <c r="E23" s="405"/>
      <c r="F23" s="405"/>
      <c r="G23" s="405"/>
      <c r="H23" s="405"/>
      <c r="I23" s="405"/>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F5CC-A708-4A91-9741-F747CB0F624E}">
  <dimension ref="A4:C22"/>
  <sheetViews>
    <sheetView showGridLines="0" view="pageBreakPreview" zoomScaleNormal="100" zoomScaleSheetLayoutView="100" workbookViewId="0">
      <selection sqref="A1:C22"/>
    </sheetView>
  </sheetViews>
  <sheetFormatPr baseColWidth="10" defaultRowHeight="14.4"/>
  <cols>
    <col min="1" max="1" width="4.33203125" style="330" customWidth="1"/>
    <col min="2" max="2" width="89.109375" style="330" customWidth="1"/>
    <col min="3" max="3" width="12.6640625" style="330" customWidth="1"/>
    <col min="4" max="16384" width="11.5546875" style="330"/>
  </cols>
  <sheetData>
    <row r="4" spans="1:3" ht="18">
      <c r="A4" s="331" t="s">
        <v>819</v>
      </c>
      <c r="B4" s="331"/>
      <c r="C4" s="331"/>
    </row>
    <row r="6" spans="1:3">
      <c r="B6" s="333" t="s">
        <v>1147</v>
      </c>
      <c r="C6" s="390" t="s">
        <v>1148</v>
      </c>
    </row>
    <row r="7" spans="1:3">
      <c r="B7" s="333" t="s">
        <v>720</v>
      </c>
      <c r="C7" s="330">
        <v>1</v>
      </c>
    </row>
    <row r="8" spans="1:3">
      <c r="B8" s="333" t="s">
        <v>721</v>
      </c>
      <c r="C8" s="330">
        <v>2</v>
      </c>
    </row>
    <row r="9" spans="1:3">
      <c r="B9" s="333" t="s">
        <v>1149</v>
      </c>
      <c r="C9" s="330">
        <v>3</v>
      </c>
    </row>
    <row r="10" spans="1:3">
      <c r="B10" s="333" t="s">
        <v>1150</v>
      </c>
      <c r="C10" s="330">
        <v>4</v>
      </c>
    </row>
    <row r="11" spans="1:3">
      <c r="B11" s="333" t="s">
        <v>1151</v>
      </c>
      <c r="C11" s="330">
        <v>5</v>
      </c>
    </row>
    <row r="12" spans="1:3">
      <c r="B12" s="333" t="s">
        <v>1152</v>
      </c>
      <c r="C12" s="330">
        <v>6</v>
      </c>
    </row>
    <row r="13" spans="1:3">
      <c r="B13" s="333" t="s">
        <v>1153</v>
      </c>
      <c r="C13" s="330">
        <v>7</v>
      </c>
    </row>
    <row r="14" spans="1:3">
      <c r="B14" s="333" t="s">
        <v>1154</v>
      </c>
      <c r="C14" s="330">
        <v>8</v>
      </c>
    </row>
    <row r="15" spans="1:3">
      <c r="B15" s="333" t="s">
        <v>1155</v>
      </c>
      <c r="C15" s="330">
        <v>9</v>
      </c>
    </row>
    <row r="16" spans="1:3">
      <c r="B16" s="333" t="s">
        <v>1156</v>
      </c>
      <c r="C16" s="330">
        <v>10</v>
      </c>
    </row>
    <row r="17" spans="2:3">
      <c r="B17" s="333" t="s">
        <v>1157</v>
      </c>
      <c r="C17" s="330">
        <v>11</v>
      </c>
    </row>
    <row r="18" spans="2:3">
      <c r="B18" s="333" t="s">
        <v>1158</v>
      </c>
      <c r="C18" s="330">
        <v>12</v>
      </c>
    </row>
    <row r="19" spans="2:3">
      <c r="B19" s="333" t="s">
        <v>737</v>
      </c>
      <c r="C19" s="330">
        <v>13</v>
      </c>
    </row>
    <row r="20" spans="2:3">
      <c r="B20" s="333" t="s">
        <v>792</v>
      </c>
      <c r="C20" s="330">
        <v>14</v>
      </c>
    </row>
    <row r="21" spans="2:3">
      <c r="B21" s="333" t="s">
        <v>810</v>
      </c>
      <c r="C21" s="330">
        <v>15</v>
      </c>
    </row>
    <row r="22" spans="2:3">
      <c r="B22" s="333" t="s">
        <v>1159</v>
      </c>
      <c r="C22" s="330">
        <v>16</v>
      </c>
    </row>
  </sheetData>
  <mergeCells count="1">
    <mergeCell ref="A4:C4"/>
  </mergeCells>
  <hyperlinks>
    <hyperlink ref="B6" location="Agregación_EEFF!A5" display="Nota sobre la agregación de los E.E.F.F." xr:uid="{4DE0EB96-9B78-4330-B2EB-4899E09923E7}"/>
    <hyperlink ref="B7" location="1!A5" display="Balance General del Banco de la Nación" xr:uid="{70FCE918-972D-4F2D-BD6D-D8BF7C682EF8}"/>
    <hyperlink ref="B8" location="2!A5" display="Estado de Ganancias y Pérdidas del Banco de la Nación" xr:uid="{3DB9002D-ED50-4F42-AB52-63206057D355}"/>
    <hyperlink ref="B9" location="3!A5" display="Balance General de Cofide" xr:uid="{8BB8090C-BD55-427B-BA31-DF775F865C0E}"/>
    <hyperlink ref="B10" location="4!A5" display="Estado de Ganancias y Pérdidas de Cofide" xr:uid="{D68B1FD9-97C9-44B9-B4C5-817ABE86A1C6}"/>
    <hyperlink ref="B11" location="5!A5" display="Balance General de Agrobanco" xr:uid="{AAF4B915-910D-41B7-89AA-B456CF1F3E8F}"/>
    <hyperlink ref="B12" location="6!A5" display="Estado de Ganancias y Pérdidas de Agrobanco" xr:uid="{87B49D2C-E81E-4226-9D46-A81B5D1B5D6F}"/>
    <hyperlink ref="B13" location="7!A5" display="Balance General de Fondo MiVivienda" xr:uid="{79885EAB-78F6-4668-AA84-8308155F996F}"/>
    <hyperlink ref="B14" location="8!A5" display="Estado de Ganancias y Pérdidas de Fondo MiVivienda" xr:uid="{536FF0C8-A742-48C3-B600-ED81E3F224CC}"/>
    <hyperlink ref="B15" location="9!A5" display="Indicadores Financieros de las Entidades Estatales" xr:uid="{79D885D3-2B69-4B94-A500-B1765956E306}"/>
    <hyperlink ref="B16" location="10!A5" display="Créditos de Consumo según Situación  " xr:uid="{56F5A482-E2B0-4866-BA53-36D6123BC1F5}"/>
    <hyperlink ref="B17" location="11!A5" display="Estructura de Fideicomisos y Comisiones de Confianza  " xr:uid="{6A70EEBF-ED2E-409E-B2C7-AA8F42F5AA62}"/>
    <hyperlink ref="B18" location="12!A5" display="Créditos Directos y Depósitos por Oficinas  " xr:uid="{32453FC6-6877-49B2-B852-F23DBAF1F1F3}"/>
    <hyperlink ref="B19" location="13!A5" display="Requerimiento de Patrimonio Efectivo y Ratio de Capital Global " xr:uid="{CDA8291B-BB6F-4292-96DA-F60A65287CCA}"/>
    <hyperlink ref="B20" location="14!A5" display="Créditos Directos según Tipo de Crédito y Situación" xr:uid="{BC60F684-269F-421D-A99B-F9DDFE2B2CC4}"/>
    <hyperlink ref="B21" location="15!A5" display="Estructura de Créditos Directos e Indirectos según Categoría de Riesgo " xr:uid="{DCB46869-12D8-4769-9B2A-B743C25A502B}"/>
    <hyperlink ref="B22" location="16!A5" display="Estructura del Patrimonio Efectivo" xr:uid="{A099FC29-9D30-4141-9B99-02B3CFFF47FF}"/>
  </hyperlinks>
  <pageMargins left="0.7" right="0.7" top="0.75" bottom="0.75" header="0.3" footer="0.3"/>
  <pageSetup paperSize="9" scale="8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139C-EB71-4CD9-A97D-6EB656313787}">
  <sheetPr>
    <pageSetUpPr fitToPage="1"/>
  </sheetPr>
  <dimension ref="A1:D199"/>
  <sheetViews>
    <sheetView showGridLines="0" zoomScale="85" zoomScaleNormal="85" workbookViewId="0"/>
  </sheetViews>
  <sheetFormatPr baseColWidth="10" defaultColWidth="12.6640625" defaultRowHeight="13.2"/>
  <cols>
    <col min="1" max="1" width="7.33203125" style="337" bestFit="1" customWidth="1"/>
    <col min="2" max="2" width="69.44140625" style="337" bestFit="1" customWidth="1"/>
    <col min="3" max="3" width="99.6640625" style="337" customWidth="1"/>
    <col min="4" max="16384" width="12.6640625" style="337"/>
  </cols>
  <sheetData>
    <row r="1" spans="1:3" ht="13.8">
      <c r="A1" s="334" t="s">
        <v>820</v>
      </c>
    </row>
    <row r="2" spans="1:3" ht="13.8">
      <c r="B2" s="338" t="s">
        <v>821</v>
      </c>
    </row>
    <row r="3" spans="1:3" ht="6.6" customHeight="1"/>
    <row r="4" spans="1:3" ht="12.75" customHeight="1">
      <c r="B4" s="339" t="s">
        <v>822</v>
      </c>
      <c r="C4" s="340"/>
    </row>
    <row r="5" spans="1:3">
      <c r="B5" s="341"/>
      <c r="C5" s="342"/>
    </row>
    <row r="6" spans="1:3">
      <c r="B6" s="341"/>
      <c r="C6" s="342"/>
    </row>
    <row r="7" spans="1:3" ht="30.75" customHeight="1">
      <c r="B7" s="343"/>
      <c r="C7" s="344"/>
    </row>
    <row r="8" spans="1:3" ht="14.4">
      <c r="B8" s="345"/>
      <c r="C8" s="345"/>
    </row>
    <row r="9" spans="1:3">
      <c r="A9" s="346"/>
      <c r="B9" s="346"/>
      <c r="C9" s="346"/>
    </row>
    <row r="10" spans="1:3">
      <c r="A10" s="347"/>
      <c r="B10" s="347" t="s">
        <v>823</v>
      </c>
      <c r="C10" s="347"/>
    </row>
    <row r="11" spans="1:3" ht="13.8" thickBot="1">
      <c r="A11" s="348"/>
      <c r="B11" s="348"/>
      <c r="C11" s="348"/>
    </row>
    <row r="12" spans="1:3" ht="24" customHeight="1">
      <c r="B12" s="195" t="s">
        <v>824</v>
      </c>
      <c r="C12" s="349"/>
    </row>
    <row r="13" spans="1:3" ht="11.4" customHeight="1">
      <c r="B13" s="195"/>
      <c r="C13" s="349"/>
    </row>
    <row r="14" spans="1:3">
      <c r="A14" s="350" t="s">
        <v>825</v>
      </c>
      <c r="B14" s="195" t="s">
        <v>540</v>
      </c>
      <c r="C14" s="347" t="str">
        <f>A15&amp;"+"&amp;A16&amp;"+"&amp;A17&amp;"+"&amp;A18</f>
        <v>(A.1)+(A.2)+(A.3)+(A.4)</v>
      </c>
    </row>
    <row r="15" spans="1:3">
      <c r="A15" s="351" t="s">
        <v>826</v>
      </c>
      <c r="B15" s="352" t="s">
        <v>827</v>
      </c>
      <c r="C15" s="353">
        <v>1101</v>
      </c>
    </row>
    <row r="16" spans="1:3">
      <c r="A16" s="351" t="s">
        <v>828</v>
      </c>
      <c r="B16" s="352" t="s">
        <v>829</v>
      </c>
      <c r="C16" s="33" t="s">
        <v>830</v>
      </c>
    </row>
    <row r="17" spans="1:3">
      <c r="A17" s="351" t="s">
        <v>831</v>
      </c>
      <c r="B17" s="352" t="s">
        <v>832</v>
      </c>
      <c r="C17" s="33" t="s">
        <v>833</v>
      </c>
    </row>
    <row r="18" spans="1:3">
      <c r="A18" s="351" t="s">
        <v>834</v>
      </c>
      <c r="B18" s="352" t="s">
        <v>835</v>
      </c>
      <c r="C18" s="353">
        <v>1105</v>
      </c>
    </row>
    <row r="19" spans="1:3">
      <c r="A19" s="350" t="s">
        <v>836</v>
      </c>
      <c r="B19" s="195" t="s">
        <v>545</v>
      </c>
      <c r="C19" s="354">
        <v>1201</v>
      </c>
    </row>
    <row r="20" spans="1:3" ht="18.75" customHeight="1">
      <c r="A20" s="350" t="s">
        <v>837</v>
      </c>
      <c r="B20" s="195" t="s">
        <v>838</v>
      </c>
      <c r="C20" s="347" t="str">
        <f>A21&amp;"+"&amp;A22&amp;"+"&amp;A23&amp;"+"&amp;A24&amp;"+"&amp;A25&amp;"+"&amp;A26</f>
        <v>(C.1)+(C.2)+(C.3)+(C.4)+(C.5)+(C.6)</v>
      </c>
    </row>
    <row r="21" spans="1:3">
      <c r="A21" s="351" t="s">
        <v>839</v>
      </c>
      <c r="B21" s="352" t="s">
        <v>840</v>
      </c>
      <c r="C21" s="33" t="s">
        <v>841</v>
      </c>
    </row>
    <row r="22" spans="1:3">
      <c r="A22" s="351" t="s">
        <v>842</v>
      </c>
      <c r="B22" s="352" t="s">
        <v>843</v>
      </c>
      <c r="C22" s="33" t="s">
        <v>844</v>
      </c>
    </row>
    <row r="23" spans="1:3">
      <c r="A23" s="351" t="s">
        <v>845</v>
      </c>
      <c r="B23" s="352" t="s">
        <v>846</v>
      </c>
      <c r="C23" s="353">
        <v>1305</v>
      </c>
    </row>
    <row r="24" spans="1:3">
      <c r="A24" s="351" t="s">
        <v>847</v>
      </c>
      <c r="B24" s="352" t="s">
        <v>848</v>
      </c>
      <c r="C24" s="353">
        <v>1306</v>
      </c>
    </row>
    <row r="25" spans="1:3">
      <c r="A25" s="351" t="s">
        <v>849</v>
      </c>
      <c r="B25" s="352" t="s">
        <v>850</v>
      </c>
      <c r="C25" s="353" t="s">
        <v>851</v>
      </c>
    </row>
    <row r="26" spans="1:3">
      <c r="A26" s="351" t="s">
        <v>852</v>
      </c>
      <c r="B26" s="352" t="s">
        <v>853</v>
      </c>
      <c r="C26" s="355" t="s">
        <v>854</v>
      </c>
    </row>
    <row r="27" spans="1:3" ht="19.2" customHeight="1">
      <c r="A27" s="350" t="s">
        <v>855</v>
      </c>
      <c r="B27" s="195" t="s">
        <v>856</v>
      </c>
      <c r="C27" s="347" t="str">
        <f>A28&amp;"+"&amp;A39&amp;"+"&amp;A40&amp;"+"&amp;A43&amp;"+"&amp;A44</f>
        <v>(D.1)+(D.12)+(D.13)+(D.16)+(D.17)</v>
      </c>
    </row>
    <row r="28" spans="1:3">
      <c r="A28" s="351" t="s">
        <v>857</v>
      </c>
      <c r="B28" s="356" t="s">
        <v>782</v>
      </c>
      <c r="C28" s="347" t="str">
        <f>A29&amp;"+"&amp;A30&amp;"+"&amp;A31&amp;"+"&amp;A32&amp;"+"&amp;A33&amp;"+"&amp;A34&amp;"+"&amp;A35&amp;"+"&amp;A36&amp;"+"&amp;A37&amp;"+"&amp;A38</f>
        <v>(D.2)+(D.3)+(D.4)+(D.5)+(D.6)+(D.7)+(D.8)+(D.9)+(D.10)+(D.11)</v>
      </c>
    </row>
    <row r="29" spans="1:3" ht="27.6">
      <c r="A29" s="351" t="s">
        <v>858</v>
      </c>
      <c r="B29" s="357" t="s">
        <v>859</v>
      </c>
      <c r="C29" s="358" t="s">
        <v>860</v>
      </c>
    </row>
    <row r="30" spans="1:3" ht="26.4">
      <c r="A30" s="351" t="s">
        <v>861</v>
      </c>
      <c r="B30" s="357" t="s">
        <v>862</v>
      </c>
      <c r="C30" s="359" t="s">
        <v>863</v>
      </c>
    </row>
    <row r="31" spans="1:3">
      <c r="A31" s="351" t="s">
        <v>864</v>
      </c>
      <c r="B31" s="357" t="s">
        <v>865</v>
      </c>
      <c r="C31" s="360" t="s">
        <v>866</v>
      </c>
    </row>
    <row r="32" spans="1:3">
      <c r="A32" s="351" t="s">
        <v>867</v>
      </c>
      <c r="B32" s="357" t="s">
        <v>868</v>
      </c>
      <c r="C32" s="360" t="s">
        <v>869</v>
      </c>
    </row>
    <row r="33" spans="1:3" ht="26.4">
      <c r="A33" s="351" t="s">
        <v>870</v>
      </c>
      <c r="B33" s="357" t="s">
        <v>871</v>
      </c>
      <c r="C33" s="359" t="s">
        <v>872</v>
      </c>
    </row>
    <row r="34" spans="1:3" ht="26.4">
      <c r="A34" s="351" t="s">
        <v>873</v>
      </c>
      <c r="B34" s="357" t="s">
        <v>874</v>
      </c>
      <c r="C34" s="359" t="s">
        <v>875</v>
      </c>
    </row>
    <row r="35" spans="1:3">
      <c r="A35" s="351" t="s">
        <v>876</v>
      </c>
      <c r="B35" s="357" t="s">
        <v>799</v>
      </c>
      <c r="C35" s="361">
        <v>1401.04</v>
      </c>
    </row>
    <row r="36" spans="1:3" ht="14.4">
      <c r="A36" s="351" t="s">
        <v>877</v>
      </c>
      <c r="B36" s="357" t="s">
        <v>878</v>
      </c>
      <c r="C36" s="362" t="s">
        <v>879</v>
      </c>
    </row>
    <row r="37" spans="1:3">
      <c r="A37" s="363" t="s">
        <v>880</v>
      </c>
      <c r="B37" s="357" t="s">
        <v>881</v>
      </c>
      <c r="C37" s="359" t="s">
        <v>882</v>
      </c>
    </row>
    <row r="38" spans="1:3" ht="66">
      <c r="A38" s="363" t="s">
        <v>883</v>
      </c>
      <c r="B38" s="357" t="s">
        <v>832</v>
      </c>
      <c r="C38" s="364" t="s">
        <v>884</v>
      </c>
    </row>
    <row r="39" spans="1:3">
      <c r="A39" s="363" t="s">
        <v>885</v>
      </c>
      <c r="B39" s="356" t="s">
        <v>886</v>
      </c>
      <c r="C39" s="365" t="s">
        <v>887</v>
      </c>
    </row>
    <row r="40" spans="1:3">
      <c r="A40" s="351" t="s">
        <v>888</v>
      </c>
      <c r="B40" s="356" t="s">
        <v>804</v>
      </c>
      <c r="C40" s="195" t="str">
        <f>A41&amp;"+"&amp;A42</f>
        <v>(D.14)+(D.15)</v>
      </c>
    </row>
    <row r="41" spans="1:3">
      <c r="A41" s="351" t="s">
        <v>889</v>
      </c>
      <c r="B41" s="366" t="s">
        <v>784</v>
      </c>
      <c r="C41" s="355">
        <v>1405</v>
      </c>
    </row>
    <row r="42" spans="1:3">
      <c r="A42" s="351" t="s">
        <v>890</v>
      </c>
      <c r="B42" s="366" t="s">
        <v>785</v>
      </c>
      <c r="C42" s="355">
        <v>1406</v>
      </c>
    </row>
    <row r="43" spans="1:3">
      <c r="A43" s="351" t="s">
        <v>891</v>
      </c>
      <c r="B43" s="356" t="s">
        <v>853</v>
      </c>
      <c r="C43" s="367" t="s">
        <v>892</v>
      </c>
    </row>
    <row r="44" spans="1:3" ht="24" customHeight="1">
      <c r="A44" s="351" t="s">
        <v>893</v>
      </c>
      <c r="B44" s="356" t="s">
        <v>894</v>
      </c>
      <c r="C44" s="368" t="s">
        <v>895</v>
      </c>
    </row>
    <row r="45" spans="1:3" ht="19.5" customHeight="1">
      <c r="A45" s="350" t="s">
        <v>896</v>
      </c>
      <c r="B45" s="195" t="s">
        <v>569</v>
      </c>
      <c r="C45" s="368" t="s">
        <v>897</v>
      </c>
    </row>
    <row r="46" spans="1:3">
      <c r="A46" s="350" t="s">
        <v>898</v>
      </c>
      <c r="B46" s="195" t="s">
        <v>899</v>
      </c>
      <c r="C46" s="195" t="str">
        <f>A47&amp;"+"&amp;A48&amp;"+"&amp;A49&amp;"+"&amp;A50&amp;"+"&amp;A51</f>
        <v>(F.1)+(F.2)+(F.3)+(F.4)+(F.5)</v>
      </c>
    </row>
    <row r="47" spans="1:3">
      <c r="A47" s="351" t="s">
        <v>900</v>
      </c>
      <c r="B47" s="352" t="s">
        <v>571</v>
      </c>
      <c r="C47" s="353">
        <v>1108</v>
      </c>
    </row>
    <row r="48" spans="1:3">
      <c r="A48" s="351" t="s">
        <v>901</v>
      </c>
      <c r="B48" s="352" t="s">
        <v>902</v>
      </c>
      <c r="C48" s="353">
        <v>1208</v>
      </c>
    </row>
    <row r="49" spans="1:3">
      <c r="A49" s="351" t="s">
        <v>903</v>
      </c>
      <c r="B49" s="352" t="s">
        <v>904</v>
      </c>
      <c r="C49" s="353">
        <v>1308</v>
      </c>
    </row>
    <row r="50" spans="1:3">
      <c r="A50" s="351" t="s">
        <v>905</v>
      </c>
      <c r="B50" s="352" t="s">
        <v>906</v>
      </c>
      <c r="C50" s="353">
        <v>1408</v>
      </c>
    </row>
    <row r="51" spans="1:3">
      <c r="A51" s="351" t="s">
        <v>907</v>
      </c>
      <c r="B51" s="352" t="s">
        <v>908</v>
      </c>
      <c r="C51" s="353">
        <v>1508</v>
      </c>
    </row>
    <row r="52" spans="1:3" ht="18.75" customHeight="1">
      <c r="A52" s="350" t="s">
        <v>909</v>
      </c>
      <c r="B52" s="365" t="s">
        <v>576</v>
      </c>
      <c r="C52" s="369" t="s">
        <v>910</v>
      </c>
    </row>
    <row r="53" spans="1:3" ht="21" customHeight="1">
      <c r="A53" s="350" t="s">
        <v>911</v>
      </c>
      <c r="B53" s="195" t="s">
        <v>912</v>
      </c>
      <c r="C53" s="354">
        <v>18</v>
      </c>
    </row>
    <row r="54" spans="1:3" ht="42">
      <c r="A54" s="370" t="s">
        <v>913</v>
      </c>
      <c r="B54" s="371" t="s">
        <v>914</v>
      </c>
      <c r="C54" s="372" t="s">
        <v>915</v>
      </c>
    </row>
    <row r="55" spans="1:3" ht="42">
      <c r="A55" s="370"/>
      <c r="B55" s="371"/>
      <c r="C55" s="372" t="s">
        <v>916</v>
      </c>
    </row>
    <row r="56" spans="1:3" ht="18.600000000000001" customHeight="1">
      <c r="A56" s="350" t="s">
        <v>917</v>
      </c>
      <c r="B56" s="195" t="s">
        <v>918</v>
      </c>
      <c r="C56" s="347" t="str">
        <f>A14&amp;"+"&amp;A19&amp;"+"&amp;A20&amp;"+"&amp;A27&amp;"+"&amp;A45&amp;"+"&amp;A46&amp;"+"&amp;A52&amp;"+"&amp;A53&amp;"+"&amp;A54</f>
        <v>(A)+(B)+(C)+(D)+(E)+(F)+(G)+(H)+(I)</v>
      </c>
    </row>
    <row r="57" spans="1:3">
      <c r="B57" s="373"/>
    </row>
    <row r="58" spans="1:3">
      <c r="B58" s="373"/>
    </row>
    <row r="59" spans="1:3">
      <c r="B59" s="374" t="s">
        <v>919</v>
      </c>
    </row>
    <row r="60" spans="1:3">
      <c r="B60" s="374"/>
    </row>
    <row r="61" spans="1:3">
      <c r="A61" s="350" t="s">
        <v>920</v>
      </c>
      <c r="B61" s="374" t="s">
        <v>582</v>
      </c>
      <c r="C61" s="347" t="str">
        <f>A62&amp;"+"&amp;A63&amp;"+"&amp;A64&amp;"+"&amp;A69&amp;"+"&amp;A70</f>
        <v>(K.1)+(K.2)+(K.3)+(K.8)+(K.9)</v>
      </c>
    </row>
    <row r="62" spans="1:3" ht="14.4">
      <c r="A62" s="351" t="s">
        <v>921</v>
      </c>
      <c r="B62" s="352" t="s">
        <v>5</v>
      </c>
      <c r="C62" s="375" t="s">
        <v>922</v>
      </c>
    </row>
    <row r="63" spans="1:3">
      <c r="A63" s="351" t="s">
        <v>923</v>
      </c>
      <c r="B63" s="352" t="s">
        <v>924</v>
      </c>
      <c r="C63" s="353">
        <v>2102</v>
      </c>
    </row>
    <row r="64" spans="1:3">
      <c r="A64" s="351" t="s">
        <v>925</v>
      </c>
      <c r="B64" s="352" t="s">
        <v>7</v>
      </c>
      <c r="C64" s="376" t="str">
        <f>A65&amp;"+"&amp;A66&amp;"+"&amp;A67&amp;"+"&amp;A68</f>
        <v>(K.4)+(K.5)+(K.6)+(K.7)</v>
      </c>
    </row>
    <row r="65" spans="1:3">
      <c r="A65" s="351" t="s">
        <v>926</v>
      </c>
      <c r="B65" s="352" t="s">
        <v>927</v>
      </c>
      <c r="C65" s="377" t="s">
        <v>928</v>
      </c>
    </row>
    <row r="66" spans="1:3">
      <c r="A66" s="351" t="s">
        <v>929</v>
      </c>
      <c r="B66" s="352" t="s">
        <v>930</v>
      </c>
      <c r="C66" s="377">
        <v>2103.0300000000002</v>
      </c>
    </row>
    <row r="67" spans="1:3">
      <c r="A67" s="351" t="s">
        <v>931</v>
      </c>
      <c r="B67" s="352" t="s">
        <v>932</v>
      </c>
      <c r="C67" s="377">
        <v>2103.0500000000002</v>
      </c>
    </row>
    <row r="68" spans="1:3">
      <c r="A68" s="351" t="s">
        <v>933</v>
      </c>
      <c r="B68" s="352" t="s">
        <v>934</v>
      </c>
      <c r="C68" s="33" t="s">
        <v>935</v>
      </c>
    </row>
    <row r="69" spans="1:3">
      <c r="A69" s="351" t="s">
        <v>936</v>
      </c>
      <c r="B69" s="352" t="s">
        <v>937</v>
      </c>
      <c r="C69" s="377">
        <v>2107</v>
      </c>
    </row>
    <row r="70" spans="1:3">
      <c r="A70" s="351" t="s">
        <v>938</v>
      </c>
      <c r="B70" s="352" t="s">
        <v>939</v>
      </c>
      <c r="C70" s="376" t="str">
        <f>A71&amp;"+"&amp;A72</f>
        <v>(K.10)+(K.11)</v>
      </c>
    </row>
    <row r="71" spans="1:3" ht="28.8">
      <c r="A71" s="363" t="s">
        <v>940</v>
      </c>
      <c r="B71" s="378" t="s">
        <v>941</v>
      </c>
      <c r="C71" s="362" t="s">
        <v>942</v>
      </c>
    </row>
    <row r="72" spans="1:3">
      <c r="A72" s="363" t="s">
        <v>943</v>
      </c>
      <c r="B72" s="378" t="s">
        <v>944</v>
      </c>
      <c r="C72" s="377">
        <v>2105</v>
      </c>
    </row>
    <row r="73" spans="1:3">
      <c r="A73" s="350" t="s">
        <v>945</v>
      </c>
      <c r="B73" s="374" t="s">
        <v>946</v>
      </c>
      <c r="C73" s="376" t="str">
        <f>A74&amp;"+"&amp;A75&amp;"+"&amp;A76</f>
        <v>(L.1)+(L.2)+(L.3)</v>
      </c>
    </row>
    <row r="74" spans="1:3">
      <c r="A74" s="351" t="s">
        <v>947</v>
      </c>
      <c r="B74" s="352" t="s">
        <v>5</v>
      </c>
      <c r="C74" s="353">
        <v>2301</v>
      </c>
    </row>
    <row r="75" spans="1:3">
      <c r="A75" s="351" t="s">
        <v>948</v>
      </c>
      <c r="B75" s="352" t="s">
        <v>924</v>
      </c>
      <c r="C75" s="353">
        <v>2302</v>
      </c>
    </row>
    <row r="76" spans="1:3">
      <c r="A76" s="351" t="s">
        <v>949</v>
      </c>
      <c r="B76" s="352" t="s">
        <v>7</v>
      </c>
      <c r="C76" s="353">
        <v>2303</v>
      </c>
    </row>
    <row r="77" spans="1:3">
      <c r="A77" s="350" t="s">
        <v>950</v>
      </c>
      <c r="B77" s="374" t="s">
        <v>545</v>
      </c>
      <c r="C77" s="33" t="s">
        <v>951</v>
      </c>
    </row>
    <row r="78" spans="1:3">
      <c r="A78" s="350" t="s">
        <v>952</v>
      </c>
      <c r="B78" s="374" t="s">
        <v>953</v>
      </c>
      <c r="C78" s="376" t="str">
        <f>A79&amp;"+"&amp;A80</f>
        <v>(N.1)+(N.2)</v>
      </c>
    </row>
    <row r="79" spans="1:3">
      <c r="A79" s="351" t="s">
        <v>954</v>
      </c>
      <c r="B79" s="353" t="s">
        <v>955</v>
      </c>
      <c r="C79" s="33" t="s">
        <v>956</v>
      </c>
    </row>
    <row r="80" spans="1:3">
      <c r="A80" s="351" t="s">
        <v>957</v>
      </c>
      <c r="B80" s="353" t="s">
        <v>958</v>
      </c>
      <c r="C80" s="33" t="s">
        <v>959</v>
      </c>
    </row>
    <row r="81" spans="1:3">
      <c r="A81" s="350" t="s">
        <v>960</v>
      </c>
      <c r="B81" s="374" t="s">
        <v>961</v>
      </c>
      <c r="C81" s="376" t="str">
        <f>A82&amp;"+"&amp;A83&amp;"+"&amp;A84</f>
        <v>(Ñ.1)+(Ñ.2)+(Ñ.3)</v>
      </c>
    </row>
    <row r="82" spans="1:3">
      <c r="A82" s="351" t="s">
        <v>962</v>
      </c>
      <c r="B82" s="337" t="s">
        <v>963</v>
      </c>
      <c r="C82" s="353">
        <v>2804</v>
      </c>
    </row>
    <row r="83" spans="1:3" ht="12.75" customHeight="1">
      <c r="A83" s="351" t="s">
        <v>964</v>
      </c>
      <c r="B83" s="337" t="s">
        <v>965</v>
      </c>
      <c r="C83" s="353">
        <v>2805</v>
      </c>
    </row>
    <row r="84" spans="1:3">
      <c r="A84" s="351" t="s">
        <v>966</v>
      </c>
      <c r="B84" s="353" t="s">
        <v>967</v>
      </c>
      <c r="C84" s="33" t="s">
        <v>968</v>
      </c>
    </row>
    <row r="85" spans="1:3">
      <c r="A85" s="350" t="s">
        <v>969</v>
      </c>
      <c r="B85" s="374" t="s">
        <v>970</v>
      </c>
      <c r="C85" s="33" t="s">
        <v>971</v>
      </c>
    </row>
    <row r="86" spans="1:3">
      <c r="A86" s="350" t="s">
        <v>972</v>
      </c>
      <c r="B86" s="374" t="s">
        <v>973</v>
      </c>
      <c r="C86" s="347" t="str">
        <f>A87&amp;"+"&amp;A88&amp;"+"&amp;A89&amp;"+"&amp;A90&amp;"+"&amp;A91&amp;"+"&amp;A92</f>
        <v>(P.1)+(P.2)+(P.3)+(P.4)+(P.5)+(P.6)</v>
      </c>
    </row>
    <row r="87" spans="1:3">
      <c r="A87" s="351" t="s">
        <v>974</v>
      </c>
      <c r="B87" s="353" t="s">
        <v>975</v>
      </c>
      <c r="C87" s="33" t="s">
        <v>976</v>
      </c>
    </row>
    <row r="88" spans="1:3">
      <c r="A88" s="351" t="s">
        <v>977</v>
      </c>
      <c r="B88" s="353" t="s">
        <v>978</v>
      </c>
      <c r="C88" s="353">
        <v>2308</v>
      </c>
    </row>
    <row r="89" spans="1:3">
      <c r="A89" s="351" t="s">
        <v>979</v>
      </c>
      <c r="B89" s="353" t="s">
        <v>572</v>
      </c>
      <c r="C89" s="353">
        <v>2208</v>
      </c>
    </row>
    <row r="90" spans="1:3">
      <c r="A90" s="351" t="s">
        <v>980</v>
      </c>
      <c r="B90" s="353" t="s">
        <v>981</v>
      </c>
      <c r="C90" s="33" t="s">
        <v>982</v>
      </c>
    </row>
    <row r="91" spans="1:3">
      <c r="A91" s="351" t="s">
        <v>983</v>
      </c>
      <c r="B91" s="353" t="s">
        <v>984</v>
      </c>
      <c r="C91" s="33" t="s">
        <v>985</v>
      </c>
    </row>
    <row r="92" spans="1:3">
      <c r="A92" s="351" t="s">
        <v>986</v>
      </c>
      <c r="B92" s="353" t="s">
        <v>987</v>
      </c>
      <c r="C92" s="353">
        <v>2508</v>
      </c>
    </row>
    <row r="93" spans="1:3" ht="72">
      <c r="A93" s="370" t="s">
        <v>988</v>
      </c>
      <c r="B93" s="371" t="s">
        <v>613</v>
      </c>
      <c r="C93" s="360" t="s">
        <v>989</v>
      </c>
    </row>
    <row r="94" spans="1:3" ht="43.2">
      <c r="A94" s="370"/>
      <c r="B94" s="371"/>
      <c r="C94" s="360" t="s">
        <v>990</v>
      </c>
    </row>
    <row r="95" spans="1:3" ht="8.4" customHeight="1">
      <c r="A95" s="350"/>
      <c r="B95" s="374"/>
      <c r="C95" s="360"/>
    </row>
    <row r="96" spans="1:3">
      <c r="A96" s="350" t="s">
        <v>991</v>
      </c>
      <c r="B96" s="374" t="s">
        <v>992</v>
      </c>
      <c r="C96" s="376" t="str">
        <f>A97&amp;"+"&amp;A98</f>
        <v>(R.1)+(R.2)</v>
      </c>
    </row>
    <row r="97" spans="1:3">
      <c r="A97" s="351" t="s">
        <v>993</v>
      </c>
      <c r="B97" s="352" t="s">
        <v>994</v>
      </c>
      <c r="C97" s="353">
        <v>2701</v>
      </c>
    </row>
    <row r="98" spans="1:3">
      <c r="A98" s="351" t="s">
        <v>995</v>
      </c>
      <c r="B98" s="352" t="s">
        <v>996</v>
      </c>
      <c r="C98" s="377" t="s">
        <v>997</v>
      </c>
    </row>
    <row r="99" spans="1:3">
      <c r="A99" s="350" t="s">
        <v>998</v>
      </c>
      <c r="B99" s="374" t="s">
        <v>999</v>
      </c>
      <c r="C99" s="33" t="s">
        <v>1000</v>
      </c>
    </row>
    <row r="100" spans="1:3" ht="6.6" customHeight="1">
      <c r="A100" s="350"/>
      <c r="B100" s="374"/>
      <c r="C100" s="33"/>
    </row>
    <row r="101" spans="1:3">
      <c r="A101" s="350" t="s">
        <v>1001</v>
      </c>
      <c r="B101" s="374" t="s">
        <v>618</v>
      </c>
      <c r="C101" s="195" t="str">
        <f>A61&amp;"+"&amp;A73&amp;"+"&amp;A77&amp;"+"&amp;A78&amp;"+"&amp;A81&amp;"+"&amp;A85&amp;"+"&amp;A86&amp;"+"&amp;A93&amp;"+"&amp;A96&amp;"+"&amp;A99</f>
        <v>(K)+(L)+(M)+(N)+(Ñ)+(O)+(P)+(Q)+(R)+(S)</v>
      </c>
    </row>
    <row r="102" spans="1:3" ht="6" customHeight="1">
      <c r="A102" s="350"/>
      <c r="B102" s="374"/>
      <c r="C102" s="195"/>
    </row>
    <row r="103" spans="1:3">
      <c r="A103" s="350" t="s">
        <v>1002</v>
      </c>
      <c r="B103" s="374" t="s">
        <v>619</v>
      </c>
      <c r="C103" s="347" t="str">
        <f>A104&amp;"+"&amp;A105&amp;"+"&amp;A106&amp;"+"&amp;A107&amp;"+"&amp;A108&amp;"+"&amp;A109</f>
        <v>(U.1)+(U.2)+(U.3)+(U.4)+(U.5)+(U.6)</v>
      </c>
    </row>
    <row r="104" spans="1:3">
      <c r="A104" s="351" t="s">
        <v>1003</v>
      </c>
      <c r="B104" s="352" t="s">
        <v>1004</v>
      </c>
      <c r="C104" s="33" t="s">
        <v>1005</v>
      </c>
    </row>
    <row r="105" spans="1:3">
      <c r="A105" s="351" t="s">
        <v>1006</v>
      </c>
      <c r="B105" s="352" t="s">
        <v>1007</v>
      </c>
      <c r="C105" s="377" t="s">
        <v>1008</v>
      </c>
    </row>
    <row r="106" spans="1:3">
      <c r="A106" s="351" t="s">
        <v>1009</v>
      </c>
      <c r="B106" s="352" t="s">
        <v>1010</v>
      </c>
      <c r="C106" s="33" t="s">
        <v>1011</v>
      </c>
    </row>
    <row r="107" spans="1:3">
      <c r="A107" s="351" t="s">
        <v>1012</v>
      </c>
      <c r="B107" s="352" t="s">
        <v>1013</v>
      </c>
      <c r="C107" s="33" t="s">
        <v>1014</v>
      </c>
    </row>
    <row r="108" spans="1:3">
      <c r="A108" s="351" t="s">
        <v>1015</v>
      </c>
      <c r="B108" s="352" t="s">
        <v>1016</v>
      </c>
      <c r="C108" s="33" t="s">
        <v>1017</v>
      </c>
    </row>
    <row r="109" spans="1:3">
      <c r="A109" s="351" t="s">
        <v>1018</v>
      </c>
      <c r="B109" s="352" t="s">
        <v>1019</v>
      </c>
      <c r="C109" s="33" t="s">
        <v>1020</v>
      </c>
    </row>
    <row r="110" spans="1:3">
      <c r="A110" s="350" t="s">
        <v>1021</v>
      </c>
      <c r="B110" s="374" t="s">
        <v>626</v>
      </c>
      <c r="C110" s="195" t="str">
        <f>A101&amp;"+"&amp;A103</f>
        <v>(T)+(U)</v>
      </c>
    </row>
    <row r="111" spans="1:3" ht="9.6" customHeight="1">
      <c r="A111" s="350"/>
      <c r="B111" s="374"/>
      <c r="C111" s="195"/>
    </row>
    <row r="112" spans="1:3">
      <c r="A112" s="350" t="s">
        <v>1022</v>
      </c>
      <c r="B112" s="374" t="s">
        <v>1023</v>
      </c>
      <c r="C112" s="376" t="str">
        <f>A113&amp;"+"&amp;A114&amp;"+"&amp;A115&amp;"+"&amp;A116</f>
        <v>(W.1)+(W.2)+(W.3)+(W.4)</v>
      </c>
    </row>
    <row r="113" spans="1:4">
      <c r="A113" s="351" t="s">
        <v>1024</v>
      </c>
      <c r="B113" s="352" t="s">
        <v>994</v>
      </c>
      <c r="C113" s="33" t="s">
        <v>1025</v>
      </c>
    </row>
    <row r="114" spans="1:4">
      <c r="A114" s="351" t="s">
        <v>1026</v>
      </c>
      <c r="B114" s="352" t="s">
        <v>1027</v>
      </c>
      <c r="C114" s="353">
        <v>7205</v>
      </c>
    </row>
    <row r="115" spans="1:4">
      <c r="A115" s="351" t="s">
        <v>1028</v>
      </c>
      <c r="B115" s="352" t="s">
        <v>1029</v>
      </c>
      <c r="C115" s="353">
        <v>7206</v>
      </c>
    </row>
    <row r="116" spans="1:4">
      <c r="A116" s="351" t="s">
        <v>1030</v>
      </c>
      <c r="B116" s="352" t="s">
        <v>1031</v>
      </c>
      <c r="C116" s="377" t="s">
        <v>1032</v>
      </c>
    </row>
    <row r="117" spans="1:4">
      <c r="B117" s="352"/>
      <c r="C117" s="377"/>
    </row>
    <row r="119" spans="1:4">
      <c r="A119" s="346"/>
      <c r="B119" s="346"/>
      <c r="C119" s="346"/>
      <c r="D119" s="346"/>
    </row>
    <row r="120" spans="1:4" ht="13.8">
      <c r="A120" s="376"/>
      <c r="B120" s="379" t="s">
        <v>1033</v>
      </c>
      <c r="C120" s="379"/>
      <c r="D120" s="380"/>
    </row>
    <row r="121" spans="1:4" ht="13.8" thickBot="1">
      <c r="A121" s="348"/>
      <c r="B121" s="348"/>
      <c r="C121" s="348"/>
      <c r="D121" s="348"/>
    </row>
    <row r="122" spans="1:4" ht="13.8">
      <c r="B122" s="381"/>
      <c r="C122" s="382"/>
      <c r="D122" s="383"/>
    </row>
    <row r="123" spans="1:4">
      <c r="A123" s="350" t="s">
        <v>825</v>
      </c>
      <c r="B123" s="374" t="s">
        <v>1034</v>
      </c>
      <c r="C123" s="354" t="s">
        <v>1035</v>
      </c>
    </row>
    <row r="124" spans="1:4">
      <c r="A124" s="351" t="s">
        <v>826</v>
      </c>
      <c r="B124" s="352" t="s">
        <v>571</v>
      </c>
      <c r="C124" s="353">
        <v>5101</v>
      </c>
    </row>
    <row r="125" spans="1:4">
      <c r="A125" s="351" t="s">
        <v>828</v>
      </c>
      <c r="B125" s="352" t="s">
        <v>902</v>
      </c>
      <c r="C125" s="353">
        <v>5102</v>
      </c>
    </row>
    <row r="126" spans="1:4">
      <c r="A126" s="351" t="s">
        <v>831</v>
      </c>
      <c r="B126" s="352" t="s">
        <v>904</v>
      </c>
      <c r="C126" s="353">
        <v>5103</v>
      </c>
    </row>
    <row r="127" spans="1:4" ht="14.4">
      <c r="A127" s="351" t="s">
        <v>834</v>
      </c>
      <c r="B127" s="352" t="s">
        <v>1036</v>
      </c>
      <c r="C127" s="353" t="s">
        <v>1037</v>
      </c>
    </row>
    <row r="128" spans="1:4" ht="14.4">
      <c r="A128" s="351" t="s">
        <v>1038</v>
      </c>
      <c r="B128" s="352" t="s">
        <v>1039</v>
      </c>
      <c r="C128" s="353" t="s">
        <v>1040</v>
      </c>
    </row>
    <row r="129" spans="1:3">
      <c r="A129" s="351" t="s">
        <v>1041</v>
      </c>
      <c r="B129" s="352" t="s">
        <v>1042</v>
      </c>
      <c r="C129" s="353" t="s">
        <v>1043</v>
      </c>
    </row>
    <row r="130" spans="1:3" ht="14.4">
      <c r="A130" s="351" t="s">
        <v>1044</v>
      </c>
      <c r="B130" s="352" t="s">
        <v>1045</v>
      </c>
      <c r="C130" s="353" t="s">
        <v>1046</v>
      </c>
    </row>
    <row r="131" spans="1:3" ht="14.4">
      <c r="A131" s="351" t="s">
        <v>1047</v>
      </c>
      <c r="B131" s="352" t="s">
        <v>1048</v>
      </c>
      <c r="C131" s="353" t="s">
        <v>1049</v>
      </c>
    </row>
    <row r="132" spans="1:3">
      <c r="A132" s="351" t="s">
        <v>1050</v>
      </c>
      <c r="B132" s="352" t="s">
        <v>832</v>
      </c>
      <c r="C132" s="353" t="s">
        <v>1051</v>
      </c>
    </row>
    <row r="133" spans="1:3" ht="9" customHeight="1">
      <c r="A133" s="384"/>
      <c r="B133" s="385"/>
      <c r="C133" s="353"/>
    </row>
    <row r="134" spans="1:3">
      <c r="A134" s="350" t="s">
        <v>836</v>
      </c>
      <c r="B134" s="374" t="s">
        <v>1052</v>
      </c>
      <c r="C134" s="354" t="s">
        <v>1053</v>
      </c>
    </row>
    <row r="135" spans="1:3">
      <c r="A135" s="351" t="s">
        <v>1054</v>
      </c>
      <c r="B135" s="352" t="s">
        <v>1055</v>
      </c>
      <c r="C135" s="353">
        <v>4101</v>
      </c>
    </row>
    <row r="136" spans="1:3">
      <c r="A136" s="351" t="s">
        <v>1056</v>
      </c>
      <c r="B136" s="352" t="s">
        <v>902</v>
      </c>
      <c r="C136" s="353">
        <v>4102</v>
      </c>
    </row>
    <row r="137" spans="1:3">
      <c r="A137" s="351" t="s">
        <v>1057</v>
      </c>
      <c r="B137" s="352" t="s">
        <v>1058</v>
      </c>
      <c r="C137" s="353">
        <v>4103</v>
      </c>
    </row>
    <row r="138" spans="1:3">
      <c r="A138" s="351" t="s">
        <v>1059</v>
      </c>
      <c r="B138" s="352" t="s">
        <v>1060</v>
      </c>
      <c r="C138" s="353" t="s">
        <v>1061</v>
      </c>
    </row>
    <row r="139" spans="1:3">
      <c r="A139" s="351" t="s">
        <v>1062</v>
      </c>
      <c r="B139" s="352" t="s">
        <v>1063</v>
      </c>
      <c r="C139" s="353" t="s">
        <v>1064</v>
      </c>
    </row>
    <row r="140" spans="1:3">
      <c r="A140" s="351" t="s">
        <v>1065</v>
      </c>
      <c r="B140" s="352" t="s">
        <v>1066</v>
      </c>
      <c r="C140" s="353" t="s">
        <v>1067</v>
      </c>
    </row>
    <row r="141" spans="1:3" ht="14.4">
      <c r="A141" s="351" t="s">
        <v>1068</v>
      </c>
      <c r="B141" s="352" t="s">
        <v>1069</v>
      </c>
      <c r="C141" s="353" t="s">
        <v>1070</v>
      </c>
    </row>
    <row r="142" spans="1:3" ht="14.4">
      <c r="A142" s="351" t="s">
        <v>1071</v>
      </c>
      <c r="B142" s="352" t="s">
        <v>1072</v>
      </c>
      <c r="C142" s="353" t="s">
        <v>1073</v>
      </c>
    </row>
    <row r="143" spans="1:3">
      <c r="A143" s="351" t="s">
        <v>1074</v>
      </c>
      <c r="B143" s="352" t="s">
        <v>1075</v>
      </c>
      <c r="C143" s="353">
        <v>4109.05</v>
      </c>
    </row>
    <row r="144" spans="1:3" ht="14.4">
      <c r="A144" s="363" t="s">
        <v>1076</v>
      </c>
      <c r="B144" s="352" t="s">
        <v>1077</v>
      </c>
      <c r="C144" s="353" t="s">
        <v>1078</v>
      </c>
    </row>
    <row r="145" spans="1:3" ht="14.4">
      <c r="A145" s="363" t="s">
        <v>1079</v>
      </c>
      <c r="B145" s="352" t="s">
        <v>1080</v>
      </c>
      <c r="C145" s="353" t="s">
        <v>1081</v>
      </c>
    </row>
    <row r="146" spans="1:3" ht="14.4">
      <c r="A146" s="363" t="s">
        <v>1082</v>
      </c>
      <c r="B146" s="352" t="s">
        <v>832</v>
      </c>
      <c r="C146" s="353" t="s">
        <v>1083</v>
      </c>
    </row>
    <row r="147" spans="1:3" ht="9" customHeight="1">
      <c r="A147" s="384"/>
      <c r="B147" s="381"/>
      <c r="C147" s="353"/>
    </row>
    <row r="148" spans="1:3">
      <c r="A148" s="386" t="s">
        <v>837</v>
      </c>
      <c r="B148" s="374" t="s">
        <v>653</v>
      </c>
      <c r="C148" s="354" t="s">
        <v>1084</v>
      </c>
    </row>
    <row r="149" spans="1:3">
      <c r="A149" s="350" t="s">
        <v>855</v>
      </c>
      <c r="B149" s="352" t="s">
        <v>1085</v>
      </c>
      <c r="C149" s="353" t="s">
        <v>1086</v>
      </c>
    </row>
    <row r="150" spans="1:3" ht="9" customHeight="1">
      <c r="A150" s="351"/>
      <c r="B150" s="352"/>
      <c r="C150" s="353"/>
    </row>
    <row r="151" spans="1:3">
      <c r="A151" s="386" t="s">
        <v>896</v>
      </c>
      <c r="B151" s="374" t="s">
        <v>655</v>
      </c>
      <c r="C151" s="354" t="s">
        <v>1087</v>
      </c>
    </row>
    <row r="152" spans="1:3" ht="9" customHeight="1">
      <c r="A152" s="387"/>
      <c r="B152" s="374"/>
      <c r="C152" s="353"/>
    </row>
    <row r="153" spans="1:3">
      <c r="A153" s="350" t="s">
        <v>898</v>
      </c>
      <c r="B153" s="374" t="s">
        <v>656</v>
      </c>
      <c r="C153" s="354" t="s">
        <v>1088</v>
      </c>
    </row>
    <row r="154" spans="1:3">
      <c r="A154" s="351" t="s">
        <v>900</v>
      </c>
      <c r="B154" s="352" t="s">
        <v>1089</v>
      </c>
      <c r="C154" s="353">
        <v>5105</v>
      </c>
    </row>
    <row r="155" spans="1:3">
      <c r="A155" s="351" t="s">
        <v>901</v>
      </c>
      <c r="B155" s="352" t="s">
        <v>994</v>
      </c>
      <c r="C155" s="353">
        <v>5201</v>
      </c>
    </row>
    <row r="156" spans="1:3">
      <c r="A156" s="351" t="s">
        <v>903</v>
      </c>
      <c r="B156" s="352" t="s">
        <v>1090</v>
      </c>
      <c r="C156" s="353" t="s">
        <v>1091</v>
      </c>
    </row>
    <row r="157" spans="1:3">
      <c r="A157" s="351" t="s">
        <v>905</v>
      </c>
      <c r="B157" s="352" t="s">
        <v>1092</v>
      </c>
      <c r="C157" s="353" t="s">
        <v>1093</v>
      </c>
    </row>
    <row r="158" spans="1:3" ht="9" customHeight="1">
      <c r="A158" s="351"/>
      <c r="B158" s="352"/>
      <c r="C158" s="353"/>
    </row>
    <row r="159" spans="1:3">
      <c r="A159" s="350" t="s">
        <v>909</v>
      </c>
      <c r="B159" s="374" t="s">
        <v>661</v>
      </c>
      <c r="C159" s="354" t="s">
        <v>1094</v>
      </c>
    </row>
    <row r="160" spans="1:3">
      <c r="A160" s="351" t="s">
        <v>1095</v>
      </c>
      <c r="B160" s="352" t="s">
        <v>1096</v>
      </c>
      <c r="C160" s="353">
        <v>4105</v>
      </c>
    </row>
    <row r="161" spans="1:3">
      <c r="A161" s="351" t="s">
        <v>1097</v>
      </c>
      <c r="B161" s="352" t="s">
        <v>1098</v>
      </c>
      <c r="C161" s="353" t="s">
        <v>1099</v>
      </c>
    </row>
    <row r="162" spans="1:3">
      <c r="A162" s="351" t="s">
        <v>1100</v>
      </c>
      <c r="B162" s="352" t="s">
        <v>1090</v>
      </c>
      <c r="C162" s="353" t="s">
        <v>1101</v>
      </c>
    </row>
    <row r="163" spans="1:3">
      <c r="A163" s="351" t="s">
        <v>1102</v>
      </c>
      <c r="B163" s="352" t="s">
        <v>1103</v>
      </c>
      <c r="C163" s="353" t="s">
        <v>1104</v>
      </c>
    </row>
    <row r="164" spans="1:3" ht="9" customHeight="1">
      <c r="A164" s="351"/>
      <c r="B164" s="352"/>
      <c r="C164" s="353"/>
    </row>
    <row r="165" spans="1:3">
      <c r="A165" s="350" t="s">
        <v>913</v>
      </c>
      <c r="B165" s="374" t="s">
        <v>1105</v>
      </c>
      <c r="C165" s="353" t="s">
        <v>1106</v>
      </c>
    </row>
    <row r="166" spans="1:3" ht="9" customHeight="1">
      <c r="A166" s="350"/>
      <c r="B166" s="374"/>
      <c r="C166" s="353"/>
    </row>
    <row r="167" spans="1:3">
      <c r="A167" s="350" t="s">
        <v>917</v>
      </c>
      <c r="B167" s="374" t="s">
        <v>665</v>
      </c>
      <c r="C167" s="354" t="s">
        <v>1107</v>
      </c>
    </row>
    <row r="168" spans="1:3" ht="9" customHeight="1">
      <c r="A168" s="350"/>
      <c r="B168" s="374"/>
      <c r="C168" s="353"/>
    </row>
    <row r="169" spans="1:3">
      <c r="A169" s="350" t="s">
        <v>920</v>
      </c>
      <c r="B169" s="374" t="s">
        <v>1108</v>
      </c>
      <c r="C169" s="354" t="s">
        <v>1109</v>
      </c>
    </row>
    <row r="170" spans="1:3">
      <c r="A170" s="351" t="s">
        <v>921</v>
      </c>
      <c r="B170" s="352" t="s">
        <v>1110</v>
      </c>
      <c r="C170" s="353">
        <v>4501</v>
      </c>
    </row>
    <row r="171" spans="1:3">
      <c r="A171" s="351" t="s">
        <v>923</v>
      </c>
      <c r="B171" s="352" t="s">
        <v>1111</v>
      </c>
      <c r="C171" s="353">
        <v>4502</v>
      </c>
    </row>
    <row r="172" spans="1:3">
      <c r="A172" s="351" t="s">
        <v>925</v>
      </c>
      <c r="B172" s="352" t="s">
        <v>1112</v>
      </c>
      <c r="C172" s="353">
        <v>4503</v>
      </c>
    </row>
    <row r="173" spans="1:3">
      <c r="A173" s="351" t="s">
        <v>926</v>
      </c>
      <c r="B173" s="352" t="s">
        <v>1113</v>
      </c>
      <c r="C173" s="353">
        <v>4504</v>
      </c>
    </row>
    <row r="174" spans="1:3" ht="9" customHeight="1">
      <c r="A174" s="351"/>
      <c r="B174" s="352"/>
      <c r="C174" s="353"/>
    </row>
    <row r="175" spans="1:3">
      <c r="A175" s="350" t="s">
        <v>945</v>
      </c>
      <c r="B175" s="374" t="s">
        <v>671</v>
      </c>
      <c r="C175" s="354" t="s">
        <v>1114</v>
      </c>
    </row>
    <row r="176" spans="1:3" ht="9" customHeight="1">
      <c r="A176" s="350"/>
      <c r="B176" s="374"/>
      <c r="C176" s="353"/>
    </row>
    <row r="177" spans="1:3">
      <c r="A177" s="350" t="s">
        <v>950</v>
      </c>
      <c r="B177" s="374" t="s">
        <v>1115</v>
      </c>
      <c r="C177" s="354" t="s">
        <v>1116</v>
      </c>
    </row>
    <row r="178" spans="1:3">
      <c r="A178" s="351" t="s">
        <v>1117</v>
      </c>
      <c r="B178" s="352" t="s">
        <v>1118</v>
      </c>
      <c r="C178" s="353" t="s">
        <v>1119</v>
      </c>
    </row>
    <row r="179" spans="1:3">
      <c r="A179" s="351" t="s">
        <v>1120</v>
      </c>
      <c r="B179" s="352" t="s">
        <v>1121</v>
      </c>
      <c r="C179" s="353" t="s">
        <v>1122</v>
      </c>
    </row>
    <row r="180" spans="1:3">
      <c r="A180" s="351" t="s">
        <v>1123</v>
      </c>
      <c r="B180" s="352" t="s">
        <v>1124</v>
      </c>
      <c r="C180" s="353" t="s">
        <v>1125</v>
      </c>
    </row>
    <row r="181" spans="1:3">
      <c r="A181" s="351" t="s">
        <v>1126</v>
      </c>
      <c r="B181" s="352" t="s">
        <v>1127</v>
      </c>
      <c r="C181" s="353" t="s">
        <v>1128</v>
      </c>
    </row>
    <row r="182" spans="1:3">
      <c r="A182" s="351" t="s">
        <v>1129</v>
      </c>
      <c r="B182" s="352" t="s">
        <v>996</v>
      </c>
      <c r="C182" s="353" t="s">
        <v>1130</v>
      </c>
    </row>
    <row r="183" spans="1:3">
      <c r="A183" s="351" t="s">
        <v>1131</v>
      </c>
      <c r="B183" s="352" t="s">
        <v>1132</v>
      </c>
      <c r="C183" s="353" t="s">
        <v>1133</v>
      </c>
    </row>
    <row r="184" spans="1:3">
      <c r="A184" s="351" t="s">
        <v>1134</v>
      </c>
      <c r="B184" s="352" t="s">
        <v>1135</v>
      </c>
      <c r="C184" s="353" t="s">
        <v>1136</v>
      </c>
    </row>
    <row r="185" spans="1:3" ht="9" customHeight="1">
      <c r="A185" s="351"/>
      <c r="B185" s="352"/>
      <c r="C185" s="353"/>
    </row>
    <row r="186" spans="1:3">
      <c r="A186" s="350" t="s">
        <v>952</v>
      </c>
      <c r="B186" s="374" t="s">
        <v>1137</v>
      </c>
      <c r="C186" s="354" t="s">
        <v>1138</v>
      </c>
    </row>
    <row r="187" spans="1:3" ht="9" customHeight="1">
      <c r="A187" s="350"/>
      <c r="B187" s="374"/>
      <c r="C187" s="353"/>
    </row>
    <row r="188" spans="1:3">
      <c r="A188" s="350" t="s">
        <v>969</v>
      </c>
      <c r="B188" s="374" t="s">
        <v>1139</v>
      </c>
      <c r="C188" s="354" t="s">
        <v>1140</v>
      </c>
    </row>
    <row r="189" spans="1:3" ht="9" customHeight="1">
      <c r="A189" s="350"/>
      <c r="B189" s="374"/>
      <c r="C189" s="353"/>
    </row>
    <row r="190" spans="1:3">
      <c r="A190" s="386" t="s">
        <v>972</v>
      </c>
      <c r="B190" s="374" t="s">
        <v>682</v>
      </c>
      <c r="C190" s="354">
        <v>6801</v>
      </c>
    </row>
    <row r="191" spans="1:3" ht="9" customHeight="1">
      <c r="A191" s="386"/>
      <c r="B191" s="374"/>
      <c r="C191" s="353"/>
    </row>
    <row r="192" spans="1:3">
      <c r="A192" s="350" t="s">
        <v>988</v>
      </c>
      <c r="B192" s="374" t="s">
        <v>683</v>
      </c>
      <c r="C192" s="354" t="s">
        <v>1141</v>
      </c>
    </row>
    <row r="193" spans="1:4" ht="13.8">
      <c r="A193" s="384"/>
      <c r="B193" s="381"/>
      <c r="C193" s="381"/>
      <c r="D193" s="381"/>
    </row>
    <row r="194" spans="1:4" ht="13.8">
      <c r="A194" s="384" t="s">
        <v>1142</v>
      </c>
      <c r="B194" s="381"/>
      <c r="C194" s="381"/>
      <c r="D194" s="381"/>
    </row>
    <row r="195" spans="1:4" ht="13.8">
      <c r="A195" s="384"/>
      <c r="B195" s="381" t="s">
        <v>1143</v>
      </c>
      <c r="C195" s="381"/>
      <c r="D195" s="381"/>
    </row>
    <row r="196" spans="1:4" ht="13.8">
      <c r="A196" s="384"/>
      <c r="B196" s="381" t="s">
        <v>1144</v>
      </c>
      <c r="D196" s="381"/>
    </row>
    <row r="197" spans="1:4" ht="13.8">
      <c r="B197" s="381" t="s">
        <v>1145</v>
      </c>
      <c r="D197" s="381"/>
    </row>
    <row r="198" spans="1:4" ht="13.8">
      <c r="B198" s="381" t="s">
        <v>1146</v>
      </c>
      <c r="C198" s="388"/>
    </row>
    <row r="199" spans="1:4" ht="13.8">
      <c r="B199" s="389"/>
      <c r="C199" s="388"/>
    </row>
  </sheetData>
  <mergeCells count="6">
    <mergeCell ref="B4:C7"/>
    <mergeCell ref="A54:A55"/>
    <mergeCell ref="B54:B55"/>
    <mergeCell ref="A93:A94"/>
    <mergeCell ref="B93:B94"/>
    <mergeCell ref="B120:C120"/>
  </mergeCells>
  <hyperlinks>
    <hyperlink ref="A1" location="Índice!A1" display="Volver al Índice" xr:uid="{89ED080F-C178-459D-BD7A-B8E77854048A}"/>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6A95-4FBC-4B3A-BB3B-F4C286E5C6FD}">
  <dimension ref="A1:G200"/>
  <sheetViews>
    <sheetView showGridLines="0" topLeftCell="A114"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33" bestFit="1" customWidth="1"/>
    <col min="6" max="6" width="11.33203125" style="33"/>
    <col min="7" max="7" width="21.6640625" style="33" bestFit="1" customWidth="1"/>
    <col min="8" max="16384" width="11.33203125" style="33"/>
  </cols>
  <sheetData>
    <row r="1" spans="1:7" ht="17.100000000000001" customHeight="1">
      <c r="A1" s="39"/>
      <c r="B1" s="39"/>
      <c r="C1" s="39"/>
      <c r="D1" s="39"/>
    </row>
    <row r="2" spans="1:7" s="43" customFormat="1" ht="24" customHeight="1">
      <c r="A2" s="41" t="s">
        <v>720</v>
      </c>
      <c r="B2" s="41"/>
      <c r="C2" s="41"/>
      <c r="D2" s="41"/>
    </row>
    <row r="3" spans="1:7" s="46" customFormat="1" ht="18" customHeight="1">
      <c r="A3" s="44">
        <v>45688</v>
      </c>
      <c r="B3" s="44"/>
      <c r="C3" s="44"/>
      <c r="D3" s="44"/>
    </row>
    <row r="4" spans="1:7" s="50" customFormat="1" ht="15" customHeight="1">
      <c r="A4" s="47" t="s">
        <v>534</v>
      </c>
      <c r="B4" s="48"/>
      <c r="C4" s="48"/>
      <c r="D4" s="48"/>
    </row>
    <row r="5" spans="1:7" ht="3.9" customHeight="1" thickBot="1"/>
    <row r="6" spans="1:7" ht="18" customHeight="1">
      <c r="A6" s="52" t="s">
        <v>535</v>
      </c>
      <c r="B6" s="53" t="s">
        <v>692</v>
      </c>
      <c r="C6" s="53"/>
      <c r="D6" s="53"/>
    </row>
    <row r="7" spans="1:7" ht="14.1" customHeight="1">
      <c r="A7" s="54"/>
      <c r="B7" s="55" t="s">
        <v>537</v>
      </c>
      <c r="C7" s="55" t="s">
        <v>538</v>
      </c>
      <c r="D7" s="55" t="s">
        <v>539</v>
      </c>
    </row>
    <row r="8" spans="1:7" ht="3.15" customHeight="1">
      <c r="A8" s="56"/>
      <c r="B8" s="57"/>
      <c r="C8" s="57"/>
      <c r="D8" s="57"/>
    </row>
    <row r="9" spans="1:7" s="62" customFormat="1" ht="9.75" customHeight="1">
      <c r="A9" s="58" t="s">
        <v>540</v>
      </c>
      <c r="B9" s="59">
        <v>11506722.672</v>
      </c>
      <c r="C9" s="59">
        <v>2523353.65</v>
      </c>
      <c r="D9" s="59">
        <v>14030076.322000001</v>
      </c>
    </row>
    <row r="10" spans="1:7" s="62" customFormat="1" ht="9.75" customHeight="1">
      <c r="A10" s="63" t="s">
        <v>541</v>
      </c>
      <c r="B10" s="64">
        <v>1622985.6640000001</v>
      </c>
      <c r="C10" s="64">
        <v>118375.80499999999</v>
      </c>
      <c r="D10" s="64">
        <v>1741361.47</v>
      </c>
      <c r="G10" s="61"/>
    </row>
    <row r="11" spans="1:7" s="62" customFormat="1" ht="9.75" customHeight="1">
      <c r="A11" s="63" t="s">
        <v>542</v>
      </c>
      <c r="B11" s="64">
        <v>9838879.932</v>
      </c>
      <c r="C11" s="64">
        <v>2403858.8489999999</v>
      </c>
      <c r="D11" s="64">
        <v>12242738.780999999</v>
      </c>
    </row>
    <row r="12" spans="1:7" s="62" customFormat="1" ht="9.75" customHeight="1">
      <c r="A12" s="63" t="s">
        <v>543</v>
      </c>
      <c r="B12" s="64">
        <v>32468.598999999998</v>
      </c>
      <c r="C12" s="64">
        <v>880.529</v>
      </c>
      <c r="D12" s="64">
        <v>33349.129000000001</v>
      </c>
    </row>
    <row r="13" spans="1:7" s="62" customFormat="1" ht="9.75" customHeight="1">
      <c r="A13" s="63" t="s">
        <v>544</v>
      </c>
      <c r="B13" s="64">
        <v>12388.475</v>
      </c>
      <c r="C13" s="64">
        <v>238.465</v>
      </c>
      <c r="D13" s="64">
        <v>12626.941000000001</v>
      </c>
    </row>
    <row r="14" spans="1:7" s="62" customFormat="1" ht="3.15" customHeight="1">
      <c r="A14" s="63"/>
      <c r="B14" s="64"/>
      <c r="C14" s="64"/>
      <c r="D14" s="64"/>
    </row>
    <row r="15" spans="1:7" s="62" customFormat="1" ht="9.75" customHeight="1">
      <c r="A15" s="65" t="s">
        <v>545</v>
      </c>
      <c r="B15" s="66">
        <v>0</v>
      </c>
      <c r="C15" s="66">
        <v>0</v>
      </c>
      <c r="D15" s="66">
        <v>0</v>
      </c>
    </row>
    <row r="16" spans="1:7" s="62" customFormat="1" ht="3.15" customHeight="1">
      <c r="A16" s="65"/>
      <c r="B16" s="66"/>
      <c r="C16" s="66"/>
      <c r="D16" s="66"/>
    </row>
    <row r="17" spans="1:7" s="62" customFormat="1" ht="9.75" customHeight="1">
      <c r="A17" s="67" t="s">
        <v>546</v>
      </c>
      <c r="B17" s="59">
        <v>10942049.477</v>
      </c>
      <c r="C17" s="59">
        <v>62794.400999999998</v>
      </c>
      <c r="D17" s="59">
        <v>11004843.878</v>
      </c>
    </row>
    <row r="18" spans="1:7" s="62" customFormat="1" ht="9.75" customHeight="1">
      <c r="A18" s="68" t="s">
        <v>547</v>
      </c>
      <c r="B18" s="64">
        <v>0</v>
      </c>
      <c r="C18" s="64">
        <v>0</v>
      </c>
      <c r="D18" s="64">
        <v>0</v>
      </c>
    </row>
    <row r="19" spans="1:7" s="62" customFormat="1" ht="9.75" customHeight="1">
      <c r="A19" s="68" t="s">
        <v>548</v>
      </c>
      <c r="B19" s="64">
        <v>5603376.8119999999</v>
      </c>
      <c r="C19" s="64">
        <v>62794.400999999998</v>
      </c>
      <c r="D19" s="64">
        <v>5666171.2130000005</v>
      </c>
    </row>
    <row r="20" spans="1:7" s="62" customFormat="1" ht="9.75" customHeight="1">
      <c r="A20" s="68" t="s">
        <v>549</v>
      </c>
      <c r="B20" s="64">
        <v>5338672.665</v>
      </c>
      <c r="C20" s="64">
        <v>0</v>
      </c>
      <c r="D20" s="64">
        <v>5338672.665</v>
      </c>
      <c r="G20" s="159"/>
    </row>
    <row r="21" spans="1:7" s="62" customFormat="1" ht="9.75" customHeight="1">
      <c r="A21" s="68" t="s">
        <v>550</v>
      </c>
      <c r="B21" s="64">
        <v>0</v>
      </c>
      <c r="C21" s="64">
        <v>0</v>
      </c>
      <c r="D21" s="64">
        <v>0</v>
      </c>
      <c r="G21" s="160"/>
    </row>
    <row r="22" spans="1:7" s="62" customFormat="1" ht="9.75" customHeight="1">
      <c r="A22" s="68" t="s">
        <v>551</v>
      </c>
      <c r="B22" s="64">
        <v>0</v>
      </c>
      <c r="C22" s="64">
        <v>0</v>
      </c>
      <c r="D22" s="64">
        <v>0</v>
      </c>
    </row>
    <row r="23" spans="1:7" s="62" customFormat="1" ht="3.15" customHeight="1">
      <c r="A23" s="63"/>
      <c r="B23" s="64"/>
      <c r="C23" s="64"/>
      <c r="D23" s="64"/>
    </row>
    <row r="24" spans="1:7" s="62" customFormat="1" ht="9.75" customHeight="1">
      <c r="A24" s="67" t="s">
        <v>552</v>
      </c>
      <c r="B24" s="59">
        <v>17940599.037</v>
      </c>
      <c r="C24" s="59">
        <v>0.70799999999999996</v>
      </c>
      <c r="D24" s="59">
        <v>17940599.745000001</v>
      </c>
      <c r="E24" s="125"/>
    </row>
    <row r="25" spans="1:7" s="62" customFormat="1" ht="9.75" customHeight="1">
      <c r="A25" s="69" t="s">
        <v>553</v>
      </c>
      <c r="B25" s="66">
        <v>18387276.857999999</v>
      </c>
      <c r="C25" s="66">
        <v>0.70799999999999996</v>
      </c>
      <c r="D25" s="66">
        <v>18387277.567000002</v>
      </c>
      <c r="E25" s="61"/>
    </row>
    <row r="26" spans="1:7" s="62" customFormat="1" ht="9.75" customHeight="1">
      <c r="A26" s="63" t="s">
        <v>554</v>
      </c>
      <c r="B26" s="64">
        <v>6.0000000000000001E-3</v>
      </c>
      <c r="C26" s="64">
        <v>0.70799999999999996</v>
      </c>
      <c r="D26" s="64">
        <v>0.71499999999999997</v>
      </c>
      <c r="E26" s="61"/>
    </row>
    <row r="27" spans="1:7" s="62" customFormat="1" ht="9.75" customHeight="1">
      <c r="A27" s="63" t="s">
        <v>555</v>
      </c>
      <c r="B27" s="64">
        <v>352829.22200000001</v>
      </c>
      <c r="C27" s="64">
        <v>0</v>
      </c>
      <c r="D27" s="64">
        <v>352829.22200000001</v>
      </c>
    </row>
    <row r="28" spans="1:7" s="62" customFormat="1" ht="9.75" customHeight="1">
      <c r="A28" s="63" t="s">
        <v>556</v>
      </c>
      <c r="B28" s="64">
        <v>0</v>
      </c>
      <c r="C28" s="64">
        <v>0</v>
      </c>
      <c r="D28" s="64">
        <v>0</v>
      </c>
    </row>
    <row r="29" spans="1:7" s="62" customFormat="1" ht="9.75" customHeight="1">
      <c r="A29" s="63" t="s">
        <v>557</v>
      </c>
      <c r="B29" s="64">
        <v>0</v>
      </c>
      <c r="C29" s="64">
        <v>0</v>
      </c>
      <c r="D29" s="64">
        <v>0</v>
      </c>
    </row>
    <row r="30" spans="1:7" s="62" customFormat="1" ht="9.75" customHeight="1">
      <c r="A30" s="63" t="s">
        <v>558</v>
      </c>
      <c r="B30" s="64">
        <v>14349391.252</v>
      </c>
      <c r="C30" s="64">
        <v>0</v>
      </c>
      <c r="D30" s="64">
        <v>14349391.252</v>
      </c>
    </row>
    <row r="31" spans="1:7" s="62" customFormat="1" ht="9.75" customHeight="1">
      <c r="A31" s="63" t="s">
        <v>559</v>
      </c>
      <c r="B31" s="64">
        <v>0</v>
      </c>
      <c r="C31" s="64">
        <v>0</v>
      </c>
      <c r="D31" s="64">
        <v>0</v>
      </c>
    </row>
    <row r="32" spans="1:7" s="62" customFormat="1" ht="9.75" customHeight="1">
      <c r="A32" s="63" t="s">
        <v>560</v>
      </c>
      <c r="B32" s="64">
        <v>727231.63600000006</v>
      </c>
      <c r="C32" s="64">
        <v>0</v>
      </c>
      <c r="D32" s="64">
        <v>727231.63600000006</v>
      </c>
    </row>
    <row r="33" spans="1:4" s="62" customFormat="1" ht="9.75" customHeight="1">
      <c r="A33" s="63" t="s">
        <v>561</v>
      </c>
      <c r="B33" s="64">
        <v>0</v>
      </c>
      <c r="C33" s="64">
        <v>0</v>
      </c>
      <c r="D33" s="64">
        <v>0</v>
      </c>
    </row>
    <row r="34" spans="1:4" s="62" customFormat="1" ht="9.75" customHeight="1">
      <c r="A34" s="63" t="s">
        <v>562</v>
      </c>
      <c r="B34" s="64">
        <v>2957824.74</v>
      </c>
      <c r="C34" s="64">
        <v>0</v>
      </c>
      <c r="D34" s="64">
        <v>2957824.74</v>
      </c>
    </row>
    <row r="35" spans="1:4" s="62" customFormat="1" ht="9.75" customHeight="1">
      <c r="A35" s="69" t="s">
        <v>563</v>
      </c>
      <c r="B35" s="66">
        <v>21283.706999999999</v>
      </c>
      <c r="C35" s="66">
        <v>0</v>
      </c>
      <c r="D35" s="66">
        <v>21283.706999999999</v>
      </c>
    </row>
    <row r="36" spans="1:4" s="62" customFormat="1" ht="9.75" customHeight="1">
      <c r="A36" s="69" t="s">
        <v>564</v>
      </c>
      <c r="B36" s="66">
        <v>372986.46799999999</v>
      </c>
      <c r="C36" s="66">
        <v>2587.7350000000001</v>
      </c>
      <c r="D36" s="66">
        <v>375574.20299999998</v>
      </c>
    </row>
    <row r="37" spans="1:4" s="62" customFormat="1" ht="9.75" customHeight="1">
      <c r="A37" s="63" t="s">
        <v>565</v>
      </c>
      <c r="B37" s="64">
        <v>94098.603000000003</v>
      </c>
      <c r="C37" s="64">
        <v>647.03899999999999</v>
      </c>
      <c r="D37" s="64">
        <v>94745.642999999996</v>
      </c>
    </row>
    <row r="38" spans="1:4" s="62" customFormat="1" ht="9.75" customHeight="1">
      <c r="A38" s="63" t="s">
        <v>566</v>
      </c>
      <c r="B38" s="64">
        <v>278887.864</v>
      </c>
      <c r="C38" s="64">
        <v>1940.6959999999999</v>
      </c>
      <c r="D38" s="64">
        <v>280828.56</v>
      </c>
    </row>
    <row r="39" spans="1:4" s="62" customFormat="1" ht="9.75" customHeight="1">
      <c r="A39" s="65" t="s">
        <v>567</v>
      </c>
      <c r="B39" s="66">
        <v>-815826.027</v>
      </c>
      <c r="C39" s="66">
        <v>-2587.7350000000001</v>
      </c>
      <c r="D39" s="66">
        <v>-818413.76300000004</v>
      </c>
    </row>
    <row r="40" spans="1:4" s="62" customFormat="1" ht="9.75" customHeight="1">
      <c r="A40" s="65" t="s">
        <v>568</v>
      </c>
      <c r="B40" s="66">
        <v>-25121.969000000001</v>
      </c>
      <c r="C40" s="66">
        <v>0</v>
      </c>
      <c r="D40" s="66">
        <v>-25121.969000000001</v>
      </c>
    </row>
    <row r="41" spans="1:4" s="62" customFormat="1" ht="3.15" customHeight="1">
      <c r="A41" s="65"/>
      <c r="B41" s="64"/>
      <c r="C41" s="64"/>
      <c r="D41" s="64"/>
    </row>
    <row r="42" spans="1:4" s="62" customFormat="1" ht="9.75" customHeight="1">
      <c r="A42" s="65" t="s">
        <v>569</v>
      </c>
      <c r="B42" s="66">
        <v>568817.12300000002</v>
      </c>
      <c r="C42" s="66">
        <v>740.91300000000001</v>
      </c>
      <c r="D42" s="66">
        <v>569558.03599999996</v>
      </c>
    </row>
    <row r="43" spans="1:4" s="62" customFormat="1" ht="3.15" customHeight="1">
      <c r="A43" s="65"/>
      <c r="B43" s="64"/>
      <c r="C43" s="64"/>
      <c r="D43" s="64"/>
    </row>
    <row r="44" spans="1:4" s="62" customFormat="1" ht="9.75" customHeight="1">
      <c r="A44" s="67" t="s">
        <v>570</v>
      </c>
      <c r="B44" s="59">
        <v>180561.894</v>
      </c>
      <c r="C44" s="59">
        <v>242.27</v>
      </c>
      <c r="D44" s="59">
        <v>180804.16399999999</v>
      </c>
    </row>
    <row r="45" spans="1:4" s="62" customFormat="1" ht="9.75" customHeight="1">
      <c r="A45" s="71" t="s">
        <v>571</v>
      </c>
      <c r="B45" s="64">
        <v>77960.937999999995</v>
      </c>
      <c r="C45" s="64">
        <v>242.27</v>
      </c>
      <c r="D45" s="64">
        <v>78203.207999999999</v>
      </c>
    </row>
    <row r="46" spans="1:4" s="62" customFormat="1" ht="9.75" customHeight="1">
      <c r="A46" s="63" t="s">
        <v>572</v>
      </c>
      <c r="B46" s="64">
        <v>0</v>
      </c>
      <c r="C46" s="64">
        <v>0</v>
      </c>
      <c r="D46" s="64">
        <v>0</v>
      </c>
    </row>
    <row r="47" spans="1:4" s="62" customFormat="1" ht="9.75" customHeight="1">
      <c r="A47" s="63" t="s">
        <v>573</v>
      </c>
      <c r="B47" s="64">
        <v>0</v>
      </c>
      <c r="C47" s="64">
        <v>0</v>
      </c>
      <c r="D47" s="64">
        <v>0</v>
      </c>
    </row>
    <row r="48" spans="1:4" s="62" customFormat="1" ht="9.75" customHeight="1">
      <c r="A48" s="63" t="s">
        <v>574</v>
      </c>
      <c r="B48" s="64">
        <v>102600.955</v>
      </c>
      <c r="C48" s="64">
        <v>0</v>
      </c>
      <c r="D48" s="64">
        <v>102600.955</v>
      </c>
    </row>
    <row r="49" spans="1:4" s="62" customFormat="1" ht="9.75" customHeight="1">
      <c r="A49" s="63" t="s">
        <v>575</v>
      </c>
      <c r="B49" s="64">
        <v>0</v>
      </c>
      <c r="C49" s="64">
        <v>0</v>
      </c>
      <c r="D49" s="64">
        <v>0</v>
      </c>
    </row>
    <row r="50" spans="1:4" s="62" customFormat="1" ht="3.15" customHeight="1">
      <c r="A50" s="63"/>
      <c r="B50" s="64"/>
      <c r="C50" s="64"/>
      <c r="D50" s="64"/>
    </row>
    <row r="51" spans="1:4" s="62" customFormat="1" ht="9.75" customHeight="1">
      <c r="A51" s="72" t="s">
        <v>576</v>
      </c>
      <c r="B51" s="66">
        <v>0</v>
      </c>
      <c r="C51" s="66">
        <v>0</v>
      </c>
      <c r="D51" s="66">
        <v>0</v>
      </c>
    </row>
    <row r="52" spans="1:4" s="62" customFormat="1" ht="3.15" customHeight="1">
      <c r="A52" s="65"/>
      <c r="B52" s="66"/>
      <c r="C52" s="66"/>
      <c r="D52" s="66"/>
    </row>
    <row r="53" spans="1:4" s="62" customFormat="1" ht="9.75" customHeight="1">
      <c r="A53" s="69" t="s">
        <v>577</v>
      </c>
      <c r="B53" s="66">
        <v>572439.652</v>
      </c>
      <c r="C53" s="66">
        <v>0</v>
      </c>
      <c r="D53" s="66">
        <v>572439.652</v>
      </c>
    </row>
    <row r="54" spans="1:4" s="62" customFormat="1" ht="3.15" customHeight="1">
      <c r="A54" s="73"/>
      <c r="B54" s="66"/>
      <c r="C54" s="66"/>
      <c r="D54" s="66"/>
    </row>
    <row r="55" spans="1:4" s="62" customFormat="1" ht="9.75" customHeight="1">
      <c r="A55" s="69" t="s">
        <v>578</v>
      </c>
      <c r="B55" s="66">
        <v>306421.91700000002</v>
      </c>
      <c r="C55" s="66">
        <v>23.808</v>
      </c>
      <c r="D55" s="66">
        <v>306445.72600000002</v>
      </c>
    </row>
    <row r="56" spans="1:4" s="62" customFormat="1" ht="3.15" customHeight="1">
      <c r="A56" s="65"/>
      <c r="B56" s="66"/>
      <c r="C56" s="66"/>
      <c r="D56" s="66"/>
    </row>
    <row r="57" spans="1:4" s="62" customFormat="1" ht="9.75" customHeight="1">
      <c r="A57" s="58" t="s">
        <v>579</v>
      </c>
      <c r="B57" s="59">
        <v>42017611.773999996</v>
      </c>
      <c r="C57" s="59">
        <v>2587155.7519999999</v>
      </c>
      <c r="D57" s="59">
        <v>44604767.526000001</v>
      </c>
    </row>
    <row r="58" spans="1:4" s="62" customFormat="1" ht="2.25" customHeight="1">
      <c r="A58" s="74"/>
      <c r="B58" s="75"/>
      <c r="C58" s="75"/>
      <c r="D58" s="75"/>
    </row>
    <row r="59" spans="1:4" ht="9" customHeight="1" thickBot="1">
      <c r="A59" s="76"/>
      <c r="B59" s="77"/>
      <c r="C59" s="77"/>
      <c r="D59" s="77"/>
    </row>
    <row r="60" spans="1:4" s="81" customFormat="1" ht="15" customHeight="1">
      <c r="A60" s="78" t="s">
        <v>580</v>
      </c>
      <c r="B60" s="79"/>
      <c r="C60" s="79"/>
      <c r="D60" s="79"/>
    </row>
    <row r="61" spans="1:4" ht="12.75" customHeight="1">
      <c r="A61" s="82"/>
      <c r="C61" s="83"/>
    </row>
    <row r="62" spans="1:4" ht="17.100000000000001" customHeight="1">
      <c r="A62" s="84"/>
      <c r="B62" s="84"/>
      <c r="C62" s="84"/>
      <c r="D62" s="84"/>
    </row>
    <row r="63" spans="1:4" s="43" customFormat="1" ht="24" customHeight="1">
      <c r="A63" s="41" t="s">
        <v>720</v>
      </c>
      <c r="B63" s="41"/>
      <c r="C63" s="41"/>
      <c r="D63" s="41"/>
    </row>
    <row r="64" spans="1:4" s="46" customFormat="1" ht="17.100000000000001" customHeight="1">
      <c r="A64" s="44">
        <v>45688</v>
      </c>
      <c r="B64" s="85"/>
      <c r="C64" s="85"/>
      <c r="D64" s="85"/>
    </row>
    <row r="65" spans="1:5" s="87" customFormat="1" ht="15" customHeight="1">
      <c r="A65" s="47" t="s">
        <v>534</v>
      </c>
      <c r="B65" s="48"/>
      <c r="C65" s="48"/>
      <c r="D65" s="48"/>
    </row>
    <row r="66" spans="1:5" ht="3.9" customHeight="1" thickBot="1"/>
    <row r="67" spans="1:5" ht="14.1" customHeight="1">
      <c r="A67" s="52" t="s">
        <v>581</v>
      </c>
      <c r="B67" s="53" t="s">
        <v>692</v>
      </c>
      <c r="C67" s="53"/>
      <c r="D67" s="53"/>
    </row>
    <row r="68" spans="1:5" ht="14.1" customHeight="1">
      <c r="A68" s="54"/>
      <c r="B68" s="55" t="s">
        <v>537</v>
      </c>
      <c r="C68" s="55" t="s">
        <v>538</v>
      </c>
      <c r="D68" s="55" t="s">
        <v>539</v>
      </c>
    </row>
    <row r="69" spans="1:5" ht="2.1" customHeight="1">
      <c r="A69" s="56"/>
      <c r="B69" s="88">
        <v>100</v>
      </c>
      <c r="C69" s="88">
        <v>200</v>
      </c>
      <c r="D69" s="88">
        <v>300</v>
      </c>
    </row>
    <row r="70" spans="1:5" s="62" customFormat="1" ht="10.050000000000001" customHeight="1">
      <c r="A70" s="89" t="s">
        <v>582</v>
      </c>
      <c r="B70" s="59">
        <v>34993332.413000003</v>
      </c>
      <c r="C70" s="59">
        <v>2556847.1209999998</v>
      </c>
      <c r="D70" s="59">
        <v>37550179.534000002</v>
      </c>
      <c r="E70" s="61"/>
    </row>
    <row r="71" spans="1:5" s="62" customFormat="1" ht="2.1" customHeight="1">
      <c r="A71" s="90"/>
      <c r="B71" s="66"/>
      <c r="C71" s="66"/>
      <c r="D71" s="66"/>
    </row>
    <row r="72" spans="1:5" s="62" customFormat="1" ht="10.050000000000001" customHeight="1">
      <c r="A72" s="90" t="s">
        <v>583</v>
      </c>
      <c r="B72" s="66">
        <v>13179700.345000001</v>
      </c>
      <c r="C72" s="66">
        <v>1136506.784</v>
      </c>
      <c r="D72" s="66">
        <v>14316207.129000001</v>
      </c>
    </row>
    <row r="73" spans="1:5" s="62" customFormat="1" ht="10.050000000000001" customHeight="1">
      <c r="A73" s="90" t="s">
        <v>584</v>
      </c>
      <c r="B73" s="66">
        <v>17813282.583999999</v>
      </c>
      <c r="C73" s="66">
        <v>170978.15400000001</v>
      </c>
      <c r="D73" s="66">
        <v>17984260.738000002</v>
      </c>
    </row>
    <row r="74" spans="1:5" s="62" customFormat="1" ht="10.050000000000001" customHeight="1">
      <c r="A74" s="90" t="s">
        <v>585</v>
      </c>
      <c r="B74" s="66">
        <v>95381.398000000001</v>
      </c>
      <c r="C74" s="66">
        <v>20897.101999999999</v>
      </c>
      <c r="D74" s="66">
        <v>116278.5</v>
      </c>
    </row>
    <row r="75" spans="1:5" s="62" customFormat="1" ht="10.050000000000001" customHeight="1">
      <c r="A75" s="91" t="s">
        <v>586</v>
      </c>
      <c r="B75" s="64">
        <v>0</v>
      </c>
      <c r="C75" s="64">
        <v>4812.2280000000001</v>
      </c>
      <c r="D75" s="64">
        <v>4812.2280000000001</v>
      </c>
    </row>
    <row r="76" spans="1:5" s="62" customFormat="1" ht="10.050000000000001" customHeight="1">
      <c r="A76" s="91" t="s">
        <v>587</v>
      </c>
      <c r="B76" s="64">
        <v>33950.017</v>
      </c>
      <c r="C76" s="64">
        <v>1972.095</v>
      </c>
      <c r="D76" s="64">
        <v>35922.112000000001</v>
      </c>
    </row>
    <row r="77" spans="1:5" s="62" customFormat="1" ht="10.050000000000001" customHeight="1">
      <c r="A77" s="91" t="s">
        <v>588</v>
      </c>
      <c r="B77" s="64">
        <v>61431.381000000001</v>
      </c>
      <c r="C77" s="64">
        <v>14112.778</v>
      </c>
      <c r="D77" s="64">
        <v>75544.159</v>
      </c>
    </row>
    <row r="78" spans="1:5" s="62" customFormat="1" ht="10.050000000000001" customHeight="1">
      <c r="A78" s="91" t="s">
        <v>589</v>
      </c>
      <c r="B78" s="64">
        <v>0</v>
      </c>
      <c r="C78" s="64">
        <v>0</v>
      </c>
      <c r="D78" s="64">
        <v>0</v>
      </c>
    </row>
    <row r="79" spans="1:5" s="62" customFormat="1" ht="10.050000000000001" customHeight="1">
      <c r="A79" s="90" t="s">
        <v>590</v>
      </c>
      <c r="B79" s="66">
        <v>3609019.9610000001</v>
      </c>
      <c r="C79" s="66">
        <v>1206413.6340000001</v>
      </c>
      <c r="D79" s="66">
        <v>4815433.5959999999</v>
      </c>
    </row>
    <row r="80" spans="1:5" s="62" customFormat="1" ht="10.050000000000001" customHeight="1">
      <c r="A80" s="90" t="s">
        <v>591</v>
      </c>
      <c r="B80" s="66">
        <v>295948.12199999997</v>
      </c>
      <c r="C80" s="66">
        <v>22051.446</v>
      </c>
      <c r="D80" s="66">
        <v>317999.56900000002</v>
      </c>
    </row>
    <row r="81" spans="1:4" s="62" customFormat="1" ht="10.050000000000001" customHeight="1">
      <c r="A81" s="91" t="s">
        <v>592</v>
      </c>
      <c r="B81" s="64">
        <v>295948.12199999997</v>
      </c>
      <c r="C81" s="64">
        <v>22051.446</v>
      </c>
      <c r="D81" s="64">
        <v>317999.56900000002</v>
      </c>
    </row>
    <row r="82" spans="1:4" s="62" customFormat="1" ht="10.050000000000001" customHeight="1">
      <c r="A82" s="91" t="s">
        <v>593</v>
      </c>
      <c r="B82" s="64">
        <v>0</v>
      </c>
      <c r="C82" s="64">
        <v>0</v>
      </c>
      <c r="D82" s="64">
        <v>0</v>
      </c>
    </row>
    <row r="83" spans="1:4" s="62" customFormat="1" ht="3.15" customHeight="1">
      <c r="A83" s="91"/>
      <c r="B83" s="64"/>
      <c r="C83" s="64"/>
      <c r="D83" s="64"/>
    </row>
    <row r="84" spans="1:4" s="62" customFormat="1" ht="10.050000000000001" customHeight="1">
      <c r="A84" s="92" t="s">
        <v>594</v>
      </c>
      <c r="B84" s="59">
        <v>423527.43900000001</v>
      </c>
      <c r="C84" s="59">
        <v>8337.8359999999993</v>
      </c>
      <c r="D84" s="59">
        <v>431865.27600000001</v>
      </c>
    </row>
    <row r="85" spans="1:4" s="62" customFormat="1" ht="10.050000000000001" customHeight="1">
      <c r="A85" s="91" t="s">
        <v>595</v>
      </c>
      <c r="B85" s="64">
        <v>420894.05099999998</v>
      </c>
      <c r="C85" s="64">
        <v>8337.8359999999993</v>
      </c>
      <c r="D85" s="64">
        <v>429231.88799999998</v>
      </c>
    </row>
    <row r="86" spans="1:4" s="62" customFormat="1" ht="10.050000000000001" customHeight="1">
      <c r="A86" s="91" t="s">
        <v>596</v>
      </c>
      <c r="B86" s="64">
        <v>2633.3870000000002</v>
      </c>
      <c r="C86" s="64">
        <v>0</v>
      </c>
      <c r="D86" s="64">
        <v>2633.3870000000002</v>
      </c>
    </row>
    <row r="87" spans="1:4" s="62" customFormat="1" ht="10.050000000000001" customHeight="1">
      <c r="A87" s="91" t="s">
        <v>597</v>
      </c>
      <c r="B87" s="64">
        <v>0</v>
      </c>
      <c r="C87" s="64">
        <v>0</v>
      </c>
      <c r="D87" s="64">
        <v>0</v>
      </c>
    </row>
    <row r="88" spans="1:4" s="62" customFormat="1" ht="3.15" customHeight="1">
      <c r="A88" s="91"/>
      <c r="B88" s="64"/>
      <c r="C88" s="64"/>
      <c r="D88" s="64"/>
    </row>
    <row r="89" spans="1:4" s="62" customFormat="1" ht="10.050000000000001" customHeight="1">
      <c r="A89" s="90" t="s">
        <v>545</v>
      </c>
      <c r="B89" s="66">
        <v>0</v>
      </c>
      <c r="C89" s="66">
        <v>0</v>
      </c>
      <c r="D89" s="66">
        <v>0</v>
      </c>
    </row>
    <row r="90" spans="1:4" s="62" customFormat="1" ht="3.15" customHeight="1">
      <c r="A90" s="90"/>
      <c r="B90" s="66"/>
      <c r="C90" s="66"/>
      <c r="D90" s="66"/>
    </row>
    <row r="91" spans="1:4" s="62" customFormat="1" ht="10.050000000000001" customHeight="1">
      <c r="A91" s="89" t="s">
        <v>598</v>
      </c>
      <c r="B91" s="59">
        <v>0</v>
      </c>
      <c r="C91" s="59">
        <v>0</v>
      </c>
      <c r="D91" s="59">
        <v>0</v>
      </c>
    </row>
    <row r="92" spans="1:4" s="62" customFormat="1" ht="10.050000000000001" customHeight="1">
      <c r="A92" s="91" t="s">
        <v>599</v>
      </c>
      <c r="B92" s="64">
        <v>0</v>
      </c>
      <c r="C92" s="64">
        <v>0</v>
      </c>
      <c r="D92" s="64">
        <v>0</v>
      </c>
    </row>
    <row r="93" spans="1:4" s="62" customFormat="1" ht="10.050000000000001" customHeight="1">
      <c r="A93" s="91" t="s">
        <v>600</v>
      </c>
      <c r="B93" s="64">
        <v>0</v>
      </c>
      <c r="C93" s="64">
        <v>0</v>
      </c>
      <c r="D93" s="64">
        <v>0</v>
      </c>
    </row>
    <row r="94" spans="1:4" s="62" customFormat="1" ht="3.15" customHeight="1">
      <c r="A94" s="91"/>
      <c r="B94" s="64"/>
      <c r="C94" s="64"/>
      <c r="D94" s="64"/>
    </row>
    <row r="95" spans="1:4" s="62" customFormat="1" ht="10.050000000000001" customHeight="1">
      <c r="A95" s="89" t="s">
        <v>601</v>
      </c>
      <c r="B95" s="59">
        <v>0</v>
      </c>
      <c r="C95" s="59">
        <v>0</v>
      </c>
      <c r="D95" s="59">
        <v>0</v>
      </c>
    </row>
    <row r="96" spans="1:4" s="62" customFormat="1" ht="10.050000000000001" customHeight="1">
      <c r="A96" s="91" t="s">
        <v>602</v>
      </c>
      <c r="B96" s="66">
        <v>0</v>
      </c>
      <c r="C96" s="66">
        <v>0</v>
      </c>
      <c r="D96" s="66">
        <v>0</v>
      </c>
    </row>
    <row r="97" spans="1:4" s="62" customFormat="1" ht="10.050000000000001" customHeight="1">
      <c r="A97" s="91" t="s">
        <v>603</v>
      </c>
      <c r="B97" s="66">
        <v>0</v>
      </c>
      <c r="C97" s="66">
        <v>0</v>
      </c>
      <c r="D97" s="66">
        <v>0</v>
      </c>
    </row>
    <row r="98" spans="1:4" s="62" customFormat="1" ht="10.050000000000001" customHeight="1">
      <c r="A98" s="91" t="s">
        <v>604</v>
      </c>
      <c r="B98" s="64">
        <v>0</v>
      </c>
      <c r="C98" s="64">
        <v>0</v>
      </c>
      <c r="D98" s="64">
        <v>0</v>
      </c>
    </row>
    <row r="99" spans="1:4" s="62" customFormat="1" ht="3.15" customHeight="1">
      <c r="A99" s="91"/>
      <c r="B99" s="64"/>
      <c r="C99" s="64"/>
      <c r="D99" s="64"/>
    </row>
    <row r="100" spans="1:4" s="62" customFormat="1" ht="10.050000000000001" customHeight="1">
      <c r="A100" s="90" t="s">
        <v>605</v>
      </c>
      <c r="B100" s="66">
        <v>429845.33399999997</v>
      </c>
      <c r="C100" s="66">
        <v>1803.5250000000001</v>
      </c>
      <c r="D100" s="66">
        <v>431648.859</v>
      </c>
    </row>
    <row r="101" spans="1:4" s="62" customFormat="1" ht="3.15" customHeight="1">
      <c r="A101" s="91"/>
      <c r="B101" s="64"/>
      <c r="C101" s="64"/>
      <c r="D101" s="64"/>
    </row>
    <row r="102" spans="1:4" s="62" customFormat="1" ht="10.050000000000001" customHeight="1">
      <c r="A102" s="89" t="s">
        <v>606</v>
      </c>
      <c r="B102" s="59">
        <v>101198.511</v>
      </c>
      <c r="C102" s="59">
        <v>11877.164000000001</v>
      </c>
      <c r="D102" s="59">
        <v>113075.67600000001</v>
      </c>
    </row>
    <row r="103" spans="1:4" s="62" customFormat="1" ht="10.050000000000001" customHeight="1">
      <c r="A103" s="91" t="s">
        <v>607</v>
      </c>
      <c r="B103" s="64">
        <v>101198.511</v>
      </c>
      <c r="C103" s="64">
        <v>11720.654</v>
      </c>
      <c r="D103" s="64">
        <v>112919.166</v>
      </c>
    </row>
    <row r="104" spans="1:4" s="62" customFormat="1" ht="10.050000000000001" customHeight="1">
      <c r="A104" s="91" t="s">
        <v>608</v>
      </c>
      <c r="B104" s="64">
        <v>0</v>
      </c>
      <c r="C104" s="64">
        <v>0</v>
      </c>
      <c r="D104" s="64">
        <v>0</v>
      </c>
    </row>
    <row r="105" spans="1:4" s="62" customFormat="1" ht="10.050000000000001" customHeight="1">
      <c r="A105" s="91" t="s">
        <v>609</v>
      </c>
      <c r="B105" s="64">
        <v>0</v>
      </c>
      <c r="C105" s="64">
        <v>0</v>
      </c>
      <c r="D105" s="64">
        <v>0</v>
      </c>
    </row>
    <row r="106" spans="1:4" s="62" customFormat="1" ht="10.050000000000001" customHeight="1">
      <c r="A106" s="91" t="s">
        <v>610</v>
      </c>
      <c r="B106" s="64">
        <v>0</v>
      </c>
      <c r="C106" s="64">
        <v>0</v>
      </c>
      <c r="D106" s="64">
        <v>0</v>
      </c>
    </row>
    <row r="107" spans="1:4" s="62" customFormat="1" ht="10.050000000000001" customHeight="1">
      <c r="A107" s="91" t="s">
        <v>611</v>
      </c>
      <c r="B107" s="64">
        <v>0</v>
      </c>
      <c r="C107" s="64">
        <v>0</v>
      </c>
      <c r="D107" s="64">
        <v>0</v>
      </c>
    </row>
    <row r="108" spans="1:4" s="62" customFormat="1" ht="10.050000000000001" customHeight="1">
      <c r="A108" s="91" t="s">
        <v>612</v>
      </c>
      <c r="B108" s="64">
        <v>0</v>
      </c>
      <c r="C108" s="64">
        <v>156.51</v>
      </c>
      <c r="D108" s="64">
        <v>156.51</v>
      </c>
    </row>
    <row r="109" spans="1:4" s="62" customFormat="1" ht="3.15" customHeight="1">
      <c r="A109" s="91"/>
      <c r="B109" s="64"/>
      <c r="C109" s="64"/>
      <c r="D109" s="64"/>
    </row>
    <row r="110" spans="1:4" s="62" customFormat="1" ht="10.050000000000001" customHeight="1">
      <c r="A110" s="89" t="s">
        <v>613</v>
      </c>
      <c r="B110" s="59">
        <v>1489240.75</v>
      </c>
      <c r="C110" s="59">
        <v>9464.4650000000001</v>
      </c>
      <c r="D110" s="59">
        <v>1498705.2150000001</v>
      </c>
    </row>
    <row r="111" spans="1:4" s="62" customFormat="1" ht="3.15" customHeight="1">
      <c r="A111" s="91"/>
      <c r="B111" s="64"/>
      <c r="C111" s="64"/>
      <c r="D111" s="64"/>
    </row>
    <row r="112" spans="1:4" s="62" customFormat="1" ht="10.050000000000001" customHeight="1">
      <c r="A112" s="67" t="s">
        <v>614</v>
      </c>
      <c r="B112" s="59">
        <v>381756.22499999998</v>
      </c>
      <c r="C112" s="59">
        <v>40276.334999999999</v>
      </c>
      <c r="D112" s="59">
        <v>422032.56099999999</v>
      </c>
    </row>
    <row r="113" spans="1:4" s="62" customFormat="1" ht="10.050000000000001" customHeight="1">
      <c r="A113" s="68" t="s">
        <v>615</v>
      </c>
      <c r="B113" s="66">
        <v>9664.1319999999996</v>
      </c>
      <c r="C113" s="66">
        <v>33362.201000000001</v>
      </c>
      <c r="D113" s="66">
        <v>43026.332999999999</v>
      </c>
    </row>
    <row r="114" spans="1:4" s="62" customFormat="1" ht="10.050000000000001" customHeight="1">
      <c r="A114" s="68" t="s">
        <v>616</v>
      </c>
      <c r="B114" s="66">
        <v>372092.09299999999</v>
      </c>
      <c r="C114" s="66">
        <v>6914.134</v>
      </c>
      <c r="D114" s="66">
        <v>379006.22700000001</v>
      </c>
    </row>
    <row r="115" spans="1:4" s="62" customFormat="1" ht="5.0999999999999996" customHeight="1">
      <c r="A115" s="90"/>
      <c r="B115" s="66"/>
      <c r="C115" s="66"/>
      <c r="D115" s="66"/>
    </row>
    <row r="116" spans="1:4" s="94" customFormat="1" ht="10.050000000000001" customHeight="1">
      <c r="A116" s="65" t="s">
        <v>617</v>
      </c>
      <c r="B116" s="66">
        <v>253202.008</v>
      </c>
      <c r="C116" s="66">
        <v>0</v>
      </c>
      <c r="D116" s="66">
        <v>253202.008</v>
      </c>
    </row>
    <row r="117" spans="1:4" s="62" customFormat="1" ht="3.15" customHeight="1">
      <c r="A117" s="91"/>
      <c r="B117" s="66"/>
      <c r="C117" s="66"/>
      <c r="D117" s="66"/>
    </row>
    <row r="118" spans="1:4" s="62" customFormat="1" ht="10.5" customHeight="1">
      <c r="A118" s="89" t="s">
        <v>618</v>
      </c>
      <c r="B118" s="59">
        <v>38072102.682999998</v>
      </c>
      <c r="C118" s="59">
        <v>2628606.449</v>
      </c>
      <c r="D118" s="59">
        <v>40700709.133000001</v>
      </c>
    </row>
    <row r="119" spans="1:4" s="62" customFormat="1" ht="3.15" customHeight="1">
      <c r="A119" s="91"/>
      <c r="B119" s="66"/>
      <c r="C119" s="66"/>
      <c r="D119" s="66"/>
    </row>
    <row r="120" spans="1:4" s="62" customFormat="1" ht="12.75" customHeight="1">
      <c r="A120" s="89" t="s">
        <v>619</v>
      </c>
      <c r="B120" s="59">
        <v>3904058.3930000002</v>
      </c>
      <c r="C120" s="59">
        <v>0</v>
      </c>
      <c r="D120" s="59">
        <v>3904058.3930000002</v>
      </c>
    </row>
    <row r="121" spans="1:4" s="62" customFormat="1" ht="10.050000000000001" customHeight="1">
      <c r="A121" s="91" t="s">
        <v>620</v>
      </c>
      <c r="B121" s="64">
        <v>2100000</v>
      </c>
      <c r="C121" s="64">
        <v>0</v>
      </c>
      <c r="D121" s="64">
        <v>2100000</v>
      </c>
    </row>
    <row r="122" spans="1:4" s="62" customFormat="1" ht="10.050000000000001" customHeight="1">
      <c r="A122" s="91" t="s">
        <v>621</v>
      </c>
      <c r="B122" s="64">
        <v>1897.336</v>
      </c>
      <c r="C122" s="64">
        <v>0</v>
      </c>
      <c r="D122" s="64">
        <v>1897.336</v>
      </c>
    </row>
    <row r="123" spans="1:4" s="62" customFormat="1" ht="10.050000000000001" customHeight="1">
      <c r="A123" s="91" t="s">
        <v>622</v>
      </c>
      <c r="B123" s="64">
        <v>700000</v>
      </c>
      <c r="C123" s="64">
        <v>0</v>
      </c>
      <c r="D123" s="64">
        <v>700000</v>
      </c>
    </row>
    <row r="124" spans="1:4" s="62" customFormat="1" ht="10.050000000000001" customHeight="1">
      <c r="A124" s="91" t="s">
        <v>623</v>
      </c>
      <c r="B124" s="64">
        <v>-449304.08600000001</v>
      </c>
      <c r="C124" s="64">
        <v>0</v>
      </c>
      <c r="D124" s="64">
        <v>-449304.08600000001</v>
      </c>
    </row>
    <row r="125" spans="1:4" s="62" customFormat="1" ht="10.050000000000001" customHeight="1">
      <c r="A125" s="91" t="s">
        <v>624</v>
      </c>
      <c r="B125" s="64">
        <v>1414534.321</v>
      </c>
      <c r="C125" s="64">
        <v>0</v>
      </c>
      <c r="D125" s="64">
        <v>1414534.321</v>
      </c>
    </row>
    <row r="126" spans="1:4" s="62" customFormat="1" ht="10.050000000000001" customHeight="1">
      <c r="A126" s="91" t="s">
        <v>625</v>
      </c>
      <c r="B126" s="64">
        <v>136930.82199999999</v>
      </c>
      <c r="C126" s="64">
        <v>0</v>
      </c>
      <c r="D126" s="64">
        <v>136930.82199999999</v>
      </c>
    </row>
    <row r="127" spans="1:4" s="62" customFormat="1" ht="2.1" customHeight="1">
      <c r="A127" s="91"/>
      <c r="B127" s="64"/>
      <c r="C127" s="64"/>
      <c r="D127" s="64"/>
    </row>
    <row r="128" spans="1:4" s="62" customFormat="1" ht="12.15" customHeight="1">
      <c r="A128" s="89" t="s">
        <v>626</v>
      </c>
      <c r="B128" s="59">
        <v>41976161.077</v>
      </c>
      <c r="C128" s="59">
        <v>2628606.449</v>
      </c>
      <c r="D128" s="59">
        <v>44604767.526000001</v>
      </c>
    </row>
    <row r="129" spans="1:4" s="62" customFormat="1" ht="2.1" customHeight="1">
      <c r="A129" s="95"/>
      <c r="B129" s="75"/>
      <c r="C129" s="75"/>
      <c r="D129" s="75"/>
    </row>
    <row r="130" spans="1:4" s="62" customFormat="1" ht="12.75" customHeight="1">
      <c r="A130" s="89" t="s">
        <v>627</v>
      </c>
      <c r="B130" s="59">
        <v>2597069.61</v>
      </c>
      <c r="C130" s="59">
        <v>4197311.8490000004</v>
      </c>
      <c r="D130" s="59">
        <v>6794381.46</v>
      </c>
    </row>
    <row r="131" spans="1:4" s="62" customFormat="1" ht="10.050000000000001" customHeight="1">
      <c r="A131" s="68" t="s">
        <v>628</v>
      </c>
      <c r="B131" s="64">
        <v>12609.615</v>
      </c>
      <c r="C131" s="64">
        <v>3834885.5320000001</v>
      </c>
      <c r="D131" s="64">
        <v>3847495.1469999999</v>
      </c>
    </row>
    <row r="132" spans="1:4" s="62" customFormat="1" ht="10.050000000000001" customHeight="1">
      <c r="A132" s="91" t="s">
        <v>629</v>
      </c>
      <c r="B132" s="64">
        <v>2584459.9939999999</v>
      </c>
      <c r="C132" s="64">
        <v>362426.31699999998</v>
      </c>
      <c r="D132" s="64">
        <v>2946886.3119999999</v>
      </c>
    </row>
    <row r="133" spans="1:4" s="62" customFormat="1" ht="10.050000000000001" customHeight="1">
      <c r="A133" s="91" t="s">
        <v>630</v>
      </c>
      <c r="B133" s="64">
        <v>0</v>
      </c>
      <c r="C133" s="64">
        <v>0</v>
      </c>
      <c r="D133" s="64">
        <v>0</v>
      </c>
    </row>
    <row r="134" spans="1:4" s="62" customFormat="1" ht="10.050000000000001" customHeight="1">
      <c r="A134" s="91" t="s">
        <v>631</v>
      </c>
      <c r="B134" s="64">
        <v>0</v>
      </c>
      <c r="C134" s="64">
        <v>0</v>
      </c>
      <c r="D134" s="64">
        <v>0</v>
      </c>
    </row>
    <row r="135" spans="1:4" ht="8.4" customHeight="1" thickBot="1">
      <c r="A135" s="96"/>
      <c r="B135" s="96"/>
      <c r="C135" s="96"/>
      <c r="D135" s="96"/>
    </row>
    <row r="136" spans="1:4" s="81" customFormat="1" ht="14.25" customHeight="1">
      <c r="A136" s="99" t="s">
        <v>580</v>
      </c>
      <c r="B136" s="98"/>
      <c r="C136" s="98"/>
      <c r="D136" s="98"/>
    </row>
    <row r="137" spans="1:4" s="81" customFormat="1" ht="10.199999999999999">
      <c r="A137" s="99" t="s">
        <v>632</v>
      </c>
      <c r="B137" s="98"/>
      <c r="C137" s="98"/>
      <c r="D137" s="98"/>
    </row>
    <row r="139" spans="1:4">
      <c r="B139" s="100"/>
      <c r="D139" s="100">
        <v>0</v>
      </c>
    </row>
    <row r="200" spans="2:2">
      <c r="B200" s="51" t="s">
        <v>719</v>
      </c>
    </row>
  </sheetData>
  <mergeCells count="12">
    <mergeCell ref="A62:D62"/>
    <mergeCell ref="A63:D63"/>
    <mergeCell ref="A64:D64"/>
    <mergeCell ref="A65:D65"/>
    <mergeCell ref="A67:A68"/>
    <mergeCell ref="B67:D67"/>
    <mergeCell ref="A1:D1"/>
    <mergeCell ref="A2:D2"/>
    <mergeCell ref="A3:D3"/>
    <mergeCell ref="A4:D4"/>
    <mergeCell ref="A6:A7"/>
    <mergeCell ref="B6:D6"/>
  </mergeCell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BC99-14D9-4518-955B-D46D2A977C6F}">
  <dimension ref="A1:F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18.88671875" style="33" bestFit="1" customWidth="1"/>
    <col min="6" max="6" width="13" style="33" bestFit="1" customWidth="1"/>
    <col min="7" max="16384" width="11.33203125" style="33"/>
  </cols>
  <sheetData>
    <row r="1" spans="1:6" s="101" customFormat="1" ht="16.05" customHeight="1">
      <c r="A1" s="332" t="s">
        <v>820</v>
      </c>
      <c r="B1" s="332"/>
      <c r="C1" s="332"/>
      <c r="D1" s="332"/>
    </row>
    <row r="2" spans="1:6" s="103" customFormat="1" ht="24" customHeight="1">
      <c r="A2" s="102" t="s">
        <v>721</v>
      </c>
      <c r="B2" s="102"/>
      <c r="C2" s="102"/>
      <c r="D2" s="102"/>
    </row>
    <row r="3" spans="1:6" s="105" customFormat="1" ht="16.05" customHeight="1">
      <c r="A3" s="104">
        <v>45688</v>
      </c>
      <c r="B3" s="104"/>
      <c r="C3" s="104"/>
      <c r="D3" s="104"/>
    </row>
    <row r="4" spans="1:6" s="106" customFormat="1" ht="15" customHeight="1">
      <c r="A4" s="47" t="s">
        <v>534</v>
      </c>
      <c r="B4" s="48"/>
      <c r="C4" s="48"/>
      <c r="D4" s="48"/>
      <c r="F4" s="161"/>
    </row>
    <row r="5" spans="1:6" s="101" customFormat="1" ht="3.9" customHeight="1" thickBot="1">
      <c r="A5" s="107"/>
      <c r="B5" s="108"/>
      <c r="C5" s="108"/>
      <c r="D5" s="108"/>
    </row>
    <row r="6" spans="1:6" s="101" customFormat="1" ht="16.05" customHeight="1">
      <c r="A6" s="109"/>
      <c r="B6" s="130" t="s">
        <v>692</v>
      </c>
      <c r="C6" s="130"/>
      <c r="D6" s="130"/>
    </row>
    <row r="7" spans="1:6" s="101" customFormat="1" ht="14.1" customHeight="1">
      <c r="A7" s="110"/>
      <c r="B7" s="55" t="s">
        <v>537</v>
      </c>
      <c r="C7" s="55" t="s">
        <v>538</v>
      </c>
      <c r="D7" s="55" t="s">
        <v>539</v>
      </c>
    </row>
    <row r="8" spans="1:6" s="101" customFormat="1" ht="3.15" customHeight="1">
      <c r="A8" s="56"/>
      <c r="B8" s="88"/>
      <c r="C8" s="88"/>
      <c r="D8" s="88"/>
    </row>
    <row r="9" spans="1:6" s="94" customFormat="1" ht="8.5500000000000007" customHeight="1">
      <c r="A9" s="111" t="s">
        <v>634</v>
      </c>
      <c r="B9" s="112">
        <v>249892.96228000001</v>
      </c>
      <c r="C9" s="112">
        <v>16761.619289999999</v>
      </c>
      <c r="D9" s="112">
        <v>266654.58156999998</v>
      </c>
      <c r="E9" s="113"/>
    </row>
    <row r="10" spans="1:6" s="94" customFormat="1" ht="8.5500000000000007" customHeight="1">
      <c r="A10" s="114" t="s">
        <v>635</v>
      </c>
      <c r="B10" s="115">
        <v>27880.165860000001</v>
      </c>
      <c r="C10" s="115">
        <v>7944.4584500000001</v>
      </c>
      <c r="D10" s="115">
        <v>35824.624309999999</v>
      </c>
    </row>
    <row r="11" spans="1:6" s="94" customFormat="1" ht="8.5500000000000007" customHeight="1">
      <c r="A11" s="63" t="s">
        <v>636</v>
      </c>
      <c r="B11" s="115">
        <v>0</v>
      </c>
      <c r="C11" s="115">
        <v>0</v>
      </c>
      <c r="D11" s="115">
        <v>0</v>
      </c>
    </row>
    <row r="12" spans="1:6" s="94" customFormat="1" ht="8.5500000000000007" customHeight="1">
      <c r="A12" s="63" t="s">
        <v>637</v>
      </c>
      <c r="B12" s="115">
        <v>58976.341820000001</v>
      </c>
      <c r="C12" s="115">
        <v>0</v>
      </c>
      <c r="D12" s="115">
        <v>58976.341820000001</v>
      </c>
    </row>
    <row r="13" spans="1:6" s="94" customFormat="1" ht="8.5500000000000007" customHeight="1">
      <c r="A13" s="63" t="s">
        <v>638</v>
      </c>
      <c r="B13" s="115">
        <v>163036.4546</v>
      </c>
      <c r="C13" s="115">
        <v>0</v>
      </c>
      <c r="D13" s="115">
        <v>163036.4546</v>
      </c>
    </row>
    <row r="14" spans="1:6" s="94" customFormat="1" ht="8.5500000000000007" customHeight="1">
      <c r="A14" s="68" t="s">
        <v>639</v>
      </c>
      <c r="B14" s="115">
        <v>0</v>
      </c>
      <c r="C14" s="115">
        <v>0</v>
      </c>
      <c r="D14" s="115">
        <v>0</v>
      </c>
    </row>
    <row r="15" spans="1:6" s="94" customFormat="1" ht="8.5500000000000007" customHeight="1">
      <c r="A15" s="63" t="s">
        <v>640</v>
      </c>
      <c r="B15" s="115">
        <v>0</v>
      </c>
      <c r="C15" s="115">
        <v>0</v>
      </c>
      <c r="D15" s="115">
        <v>0</v>
      </c>
    </row>
    <row r="16" spans="1:6" s="94" customFormat="1" ht="8.5500000000000007" customHeight="1">
      <c r="A16" s="63" t="s">
        <v>641</v>
      </c>
      <c r="B16" s="115">
        <v>0</v>
      </c>
      <c r="C16" s="115">
        <v>8817.1608400000005</v>
      </c>
      <c r="D16" s="115">
        <v>8817.1608400000005</v>
      </c>
    </row>
    <row r="17" spans="1:4" s="94" customFormat="1" ht="8.5500000000000007" customHeight="1">
      <c r="A17" s="63" t="s">
        <v>642</v>
      </c>
      <c r="B17" s="115">
        <v>0</v>
      </c>
      <c r="C17" s="115">
        <v>0</v>
      </c>
      <c r="D17" s="115">
        <v>0</v>
      </c>
    </row>
    <row r="18" spans="1:4" s="94" customFormat="1" ht="8.5500000000000007" customHeight="1">
      <c r="A18" s="63" t="s">
        <v>562</v>
      </c>
      <c r="B18" s="115">
        <v>0</v>
      </c>
      <c r="C18" s="115">
        <v>0</v>
      </c>
      <c r="D18" s="115">
        <v>0</v>
      </c>
    </row>
    <row r="19" spans="1:4" s="94" customFormat="1" ht="3.15" customHeight="1">
      <c r="A19" s="63"/>
      <c r="B19" s="115"/>
      <c r="C19" s="115"/>
      <c r="D19" s="115"/>
    </row>
    <row r="20" spans="1:4" s="94" customFormat="1" ht="8.5500000000000007" customHeight="1">
      <c r="A20" s="58" t="s">
        <v>643</v>
      </c>
      <c r="B20" s="112">
        <v>5596.0904</v>
      </c>
      <c r="C20" s="112">
        <v>186.85168999999999</v>
      </c>
      <c r="D20" s="112">
        <v>5782.9420899999996</v>
      </c>
    </row>
    <row r="21" spans="1:4" s="94" customFormat="1" ht="8.5500000000000007" customHeight="1">
      <c r="A21" s="63" t="s">
        <v>644</v>
      </c>
      <c r="B21" s="115">
        <v>3832.3439199999998</v>
      </c>
      <c r="C21" s="115">
        <v>186.85168999999999</v>
      </c>
      <c r="D21" s="115">
        <v>4019.1956099999998</v>
      </c>
    </row>
    <row r="22" spans="1:4" s="94" customFormat="1" ht="8.5500000000000007" customHeight="1">
      <c r="A22" s="63" t="s">
        <v>645</v>
      </c>
      <c r="B22" s="115">
        <v>2.6900000000000001E-3</v>
      </c>
      <c r="C22" s="115">
        <v>0</v>
      </c>
      <c r="D22" s="115">
        <v>2.6900000000000001E-3</v>
      </c>
    </row>
    <row r="23" spans="1:4" s="94" customFormat="1" ht="8.5500000000000007" customHeight="1">
      <c r="A23" s="63" t="s">
        <v>636</v>
      </c>
      <c r="B23" s="115">
        <v>0</v>
      </c>
      <c r="C23" s="115">
        <v>0</v>
      </c>
      <c r="D23" s="115">
        <v>0</v>
      </c>
    </row>
    <row r="24" spans="1:4" s="94" customFormat="1" ht="8.5500000000000007" customHeight="1">
      <c r="A24" s="63" t="s">
        <v>646</v>
      </c>
      <c r="B24" s="115">
        <v>5</v>
      </c>
      <c r="C24" s="115">
        <v>0</v>
      </c>
      <c r="D24" s="115">
        <v>5</v>
      </c>
    </row>
    <row r="25" spans="1:4" s="94" customFormat="1" ht="8.5500000000000007" customHeight="1">
      <c r="A25" s="63" t="s">
        <v>647</v>
      </c>
      <c r="B25" s="115">
        <v>0</v>
      </c>
      <c r="C25" s="115">
        <v>0</v>
      </c>
      <c r="D25" s="115">
        <v>0</v>
      </c>
    </row>
    <row r="26" spans="1:4" s="94" customFormat="1" ht="8.5500000000000007" customHeight="1">
      <c r="A26" s="63" t="s">
        <v>648</v>
      </c>
      <c r="B26" s="115">
        <v>1681.7248300000001</v>
      </c>
      <c r="C26" s="115">
        <v>0</v>
      </c>
      <c r="D26" s="115">
        <v>1681.7248300000001</v>
      </c>
    </row>
    <row r="27" spans="1:4" s="94" customFormat="1" ht="8.5500000000000007" customHeight="1">
      <c r="A27" s="63" t="s">
        <v>649</v>
      </c>
      <c r="B27" s="115">
        <v>77.018960000000007</v>
      </c>
      <c r="C27" s="115">
        <v>0</v>
      </c>
      <c r="D27" s="115">
        <v>77.018960000000007</v>
      </c>
    </row>
    <row r="28" spans="1:4" s="94" customFormat="1" ht="8.5500000000000007" customHeight="1">
      <c r="A28" s="63" t="s">
        <v>650</v>
      </c>
      <c r="B28" s="115">
        <v>0</v>
      </c>
      <c r="C28" s="115">
        <v>0</v>
      </c>
      <c r="D28" s="115">
        <v>0</v>
      </c>
    </row>
    <row r="29" spans="1:4" s="94" customFormat="1" ht="8.5500000000000007" customHeight="1">
      <c r="A29" s="63" t="s">
        <v>651</v>
      </c>
      <c r="B29" s="115">
        <v>0</v>
      </c>
      <c r="C29" s="115">
        <v>0</v>
      </c>
      <c r="D29" s="115">
        <v>0</v>
      </c>
    </row>
    <row r="30" spans="1:4" s="94" customFormat="1" ht="8.5500000000000007" customHeight="1">
      <c r="A30" s="63" t="s">
        <v>641</v>
      </c>
      <c r="B30" s="115">
        <v>0</v>
      </c>
      <c r="C30" s="115">
        <v>0</v>
      </c>
      <c r="D30" s="115">
        <v>0</v>
      </c>
    </row>
    <row r="31" spans="1:4" s="94" customFormat="1" ht="8.5500000000000007" customHeight="1">
      <c r="A31" s="63" t="s">
        <v>652</v>
      </c>
      <c r="B31" s="115">
        <v>0</v>
      </c>
      <c r="C31" s="115">
        <v>0</v>
      </c>
      <c r="D31" s="115">
        <v>0</v>
      </c>
    </row>
    <row r="32" spans="1:4" s="94" customFormat="1" ht="8.5500000000000007" customHeight="1">
      <c r="A32" s="63" t="s">
        <v>562</v>
      </c>
      <c r="B32" s="115">
        <v>0</v>
      </c>
      <c r="C32" s="115">
        <v>0</v>
      </c>
      <c r="D32" s="115">
        <v>0</v>
      </c>
    </row>
    <row r="33" spans="1:4" s="94" customFormat="1" ht="3.15" customHeight="1">
      <c r="A33" s="63"/>
      <c r="B33" s="115"/>
      <c r="C33" s="115"/>
      <c r="D33" s="115"/>
    </row>
    <row r="34" spans="1:4" s="94" customFormat="1" ht="8.5500000000000007" customHeight="1">
      <c r="A34" s="58" t="s">
        <v>653</v>
      </c>
      <c r="B34" s="112">
        <v>244296.87187999999</v>
      </c>
      <c r="C34" s="112">
        <v>16574.767599999999</v>
      </c>
      <c r="D34" s="112">
        <v>260871.63947999998</v>
      </c>
    </row>
    <row r="35" spans="1:4" s="94" customFormat="1" ht="3.15" customHeight="1">
      <c r="A35" s="65"/>
      <c r="B35" s="116"/>
      <c r="C35" s="116"/>
      <c r="D35" s="116"/>
    </row>
    <row r="36" spans="1:4" s="94" customFormat="1" ht="8.5500000000000007" customHeight="1">
      <c r="A36" s="117" t="s">
        <v>654</v>
      </c>
      <c r="B36" s="112">
        <v>4372.1291799999999</v>
      </c>
      <c r="C36" s="112">
        <v>-0.33750999999999998</v>
      </c>
      <c r="D36" s="112">
        <v>4371.7916699999996</v>
      </c>
    </row>
    <row r="37" spans="1:4" s="94" customFormat="1" ht="3.15" customHeight="1">
      <c r="A37" s="63"/>
      <c r="B37" s="115"/>
      <c r="C37" s="115"/>
      <c r="D37" s="115"/>
    </row>
    <row r="38" spans="1:4" s="94" customFormat="1" ht="8.5500000000000007" customHeight="1">
      <c r="A38" s="58" t="s">
        <v>655</v>
      </c>
      <c r="B38" s="112">
        <v>239924.7427</v>
      </c>
      <c r="C38" s="112">
        <v>16575.10511</v>
      </c>
      <c r="D38" s="112">
        <v>256499.84781000001</v>
      </c>
    </row>
    <row r="39" spans="1:4" s="94" customFormat="1" ht="3.15" customHeight="1">
      <c r="A39" s="65"/>
      <c r="B39" s="116"/>
      <c r="C39" s="116"/>
      <c r="D39" s="116"/>
    </row>
    <row r="40" spans="1:4" s="94" customFormat="1" ht="8.5500000000000007" customHeight="1">
      <c r="A40" s="58" t="s">
        <v>656</v>
      </c>
      <c r="B40" s="112">
        <v>74722.533079999994</v>
      </c>
      <c r="C40" s="112">
        <v>3613.4957300000001</v>
      </c>
      <c r="D40" s="112">
        <v>78336.028810000003</v>
      </c>
    </row>
    <row r="41" spans="1:4" s="94" customFormat="1" ht="8.5500000000000007" customHeight="1">
      <c r="A41" s="63" t="s">
        <v>657</v>
      </c>
      <c r="B41" s="115">
        <v>0</v>
      </c>
      <c r="C41" s="115">
        <v>59.178959999999996</v>
      </c>
      <c r="D41" s="115">
        <v>59.178959999999996</v>
      </c>
    </row>
    <row r="42" spans="1:4" s="94" customFormat="1" ht="8.5500000000000007" customHeight="1">
      <c r="A42" s="63" t="s">
        <v>658</v>
      </c>
      <c r="B42" s="115">
        <v>30.185830000000003</v>
      </c>
      <c r="C42" s="115">
        <v>1777.0301800000002</v>
      </c>
      <c r="D42" s="115">
        <v>1807.2160100000001</v>
      </c>
    </row>
    <row r="43" spans="1:4" s="94" customFormat="1" ht="8.5500000000000007" customHeight="1">
      <c r="A43" s="63" t="s">
        <v>659</v>
      </c>
      <c r="B43" s="115">
        <v>409.25783000000001</v>
      </c>
      <c r="C43" s="115">
        <v>92.296320000000009</v>
      </c>
      <c r="D43" s="115">
        <v>501.55415000000005</v>
      </c>
    </row>
    <row r="44" spans="1:4" s="94" customFormat="1" ht="8.5500000000000007" customHeight="1">
      <c r="A44" s="63" t="s">
        <v>660</v>
      </c>
      <c r="B44" s="115">
        <v>74283.089420000004</v>
      </c>
      <c r="C44" s="115">
        <v>1684.99027</v>
      </c>
      <c r="D44" s="115">
        <v>75968.079689999999</v>
      </c>
    </row>
    <row r="45" spans="1:4" s="94" customFormat="1" ht="3.15" customHeight="1">
      <c r="A45" s="63"/>
      <c r="B45" s="116"/>
      <c r="C45" s="116"/>
      <c r="D45" s="116"/>
    </row>
    <row r="46" spans="1:4" s="94" customFormat="1" ht="8.5500000000000007" customHeight="1">
      <c r="A46" s="58" t="s">
        <v>661</v>
      </c>
      <c r="B46" s="112">
        <v>16549.029480000001</v>
      </c>
      <c r="C46" s="112">
        <v>4245.3566300000002</v>
      </c>
      <c r="D46" s="112">
        <v>20794.386109999999</v>
      </c>
    </row>
    <row r="47" spans="1:4" s="94" customFormat="1" ht="8.5500000000000007" customHeight="1">
      <c r="A47" s="63" t="s">
        <v>662</v>
      </c>
      <c r="B47" s="115">
        <v>0</v>
      </c>
      <c r="C47" s="115">
        <v>0</v>
      </c>
      <c r="D47" s="115">
        <v>0</v>
      </c>
    </row>
    <row r="48" spans="1:4" s="94" customFormat="1" ht="8.5500000000000007" customHeight="1">
      <c r="A48" s="63" t="s">
        <v>658</v>
      </c>
      <c r="B48" s="115">
        <v>0</v>
      </c>
      <c r="C48" s="115">
        <v>0</v>
      </c>
      <c r="D48" s="115">
        <v>0</v>
      </c>
    </row>
    <row r="49" spans="1:4" s="94" customFormat="1" ht="8.5500000000000007" customHeight="1">
      <c r="A49" s="63" t="s">
        <v>659</v>
      </c>
      <c r="B49" s="115">
        <v>2.1825999999999999</v>
      </c>
      <c r="C49" s="115">
        <v>0</v>
      </c>
      <c r="D49" s="115">
        <v>2.1825999999999999</v>
      </c>
    </row>
    <row r="50" spans="1:4" s="94" customFormat="1" ht="8.5500000000000007" customHeight="1">
      <c r="A50" s="63" t="s">
        <v>663</v>
      </c>
      <c r="B50" s="115">
        <v>16546.846880000001</v>
      </c>
      <c r="C50" s="115">
        <v>4245.3566300000002</v>
      </c>
      <c r="D50" s="115">
        <v>20792.203510000003</v>
      </c>
    </row>
    <row r="51" spans="1:4" s="94" customFormat="1" ht="5.25" customHeight="1">
      <c r="A51" s="63"/>
      <c r="B51" s="116"/>
      <c r="C51" s="116"/>
      <c r="D51" s="116"/>
    </row>
    <row r="52" spans="1:4" s="94" customFormat="1" ht="8.4" customHeight="1">
      <c r="A52" s="69" t="s">
        <v>664</v>
      </c>
      <c r="B52" s="115">
        <v>0</v>
      </c>
      <c r="C52" s="115">
        <v>0</v>
      </c>
      <c r="D52" s="115">
        <v>0</v>
      </c>
    </row>
    <row r="53" spans="1:4" s="94" customFormat="1" ht="8.4" customHeight="1">
      <c r="A53" s="63"/>
      <c r="B53" s="116"/>
      <c r="C53" s="116"/>
      <c r="D53" s="116"/>
    </row>
    <row r="54" spans="1:4" s="94" customFormat="1" ht="8.5500000000000007" customHeight="1">
      <c r="A54" s="58" t="s">
        <v>665</v>
      </c>
      <c r="B54" s="112">
        <v>298098.2463</v>
      </c>
      <c r="C54" s="112">
        <v>15943.244210000001</v>
      </c>
      <c r="D54" s="112">
        <v>314041.49050999997</v>
      </c>
    </row>
    <row r="55" spans="1:4" s="94" customFormat="1" ht="3.15" customHeight="1">
      <c r="A55" s="65"/>
      <c r="B55" s="116"/>
      <c r="C55" s="116"/>
      <c r="D55" s="116"/>
    </row>
    <row r="56" spans="1:4" s="94" customFormat="1" ht="8.5500000000000007" customHeight="1">
      <c r="A56" s="58" t="s">
        <v>666</v>
      </c>
      <c r="B56" s="112">
        <v>92478.412400000001</v>
      </c>
      <c r="C56" s="112">
        <v>0</v>
      </c>
      <c r="D56" s="112">
        <v>92478.412400000001</v>
      </c>
    </row>
    <row r="57" spans="1:4" s="94" customFormat="1" ht="8.5500000000000007" customHeight="1">
      <c r="A57" s="63" t="s">
        <v>667</v>
      </c>
      <c r="B57" s="115">
        <v>61166.276409999999</v>
      </c>
      <c r="C57" s="115">
        <v>0</v>
      </c>
      <c r="D57" s="115">
        <v>61166.276409999999</v>
      </c>
    </row>
    <row r="58" spans="1:4" s="94" customFormat="1" ht="8.5500000000000007" customHeight="1">
      <c r="A58" s="63" t="s">
        <v>668</v>
      </c>
      <c r="B58" s="115">
        <v>31.875</v>
      </c>
      <c r="C58" s="115">
        <v>0</v>
      </c>
      <c r="D58" s="115" t="s">
        <v>722</v>
      </c>
    </row>
    <row r="59" spans="1:4" s="94" customFormat="1" ht="8.5500000000000007" customHeight="1">
      <c r="A59" s="63" t="s">
        <v>669</v>
      </c>
      <c r="B59" s="115">
        <v>20657.890960000001</v>
      </c>
      <c r="C59" s="115">
        <v>0</v>
      </c>
      <c r="D59" s="115">
        <v>20657.890960000001</v>
      </c>
    </row>
    <row r="60" spans="1:4" s="94" customFormat="1" ht="8.5500000000000007" customHeight="1">
      <c r="A60" s="63" t="s">
        <v>670</v>
      </c>
      <c r="B60" s="115">
        <v>10622.37003</v>
      </c>
      <c r="C60" s="115">
        <v>0</v>
      </c>
      <c r="D60" s="115">
        <v>10622.37003</v>
      </c>
    </row>
    <row r="61" spans="1:4" s="94" customFormat="1" ht="3.15" customHeight="1">
      <c r="A61" s="63"/>
      <c r="B61" s="115"/>
      <c r="C61" s="115"/>
      <c r="D61" s="115"/>
    </row>
    <row r="62" spans="1:4" s="94" customFormat="1" ht="8.5500000000000007" customHeight="1">
      <c r="A62" s="58" t="s">
        <v>671</v>
      </c>
      <c r="B62" s="112">
        <v>205619.8339</v>
      </c>
      <c r="C62" s="112">
        <v>15943.244210000001</v>
      </c>
      <c r="D62" s="112">
        <v>221563.07811</v>
      </c>
    </row>
    <row r="63" spans="1:4" s="94" customFormat="1" ht="3.15" customHeight="1">
      <c r="A63" s="63"/>
      <c r="B63" s="115"/>
      <c r="C63" s="115"/>
      <c r="D63" s="115"/>
    </row>
    <row r="64" spans="1:4" s="94" customFormat="1" ht="8.5500000000000007" customHeight="1">
      <c r="A64" s="58" t="s">
        <v>672</v>
      </c>
      <c r="B64" s="112">
        <v>33271.042840000002</v>
      </c>
      <c r="C64" s="112">
        <v>5705.4248200000002</v>
      </c>
      <c r="D64" s="112">
        <v>38976.467659999995</v>
      </c>
    </row>
    <row r="65" spans="1:5" s="94" customFormat="1" ht="8.5500000000000007" customHeight="1">
      <c r="A65" s="63" t="s">
        <v>673</v>
      </c>
      <c r="B65" s="115">
        <v>-30.976710000000001</v>
      </c>
      <c r="C65" s="115">
        <v>5775.6228899999996</v>
      </c>
      <c r="D65" s="115">
        <v>5744.6461799999997</v>
      </c>
    </row>
    <row r="66" spans="1:5" s="94" customFormat="1" ht="8.5500000000000007" customHeight="1">
      <c r="A66" s="63" t="s">
        <v>674</v>
      </c>
      <c r="B66" s="115">
        <v>0</v>
      </c>
      <c r="C66" s="115">
        <v>0</v>
      </c>
      <c r="D66" s="115">
        <v>0</v>
      </c>
    </row>
    <row r="67" spans="1:5" s="94" customFormat="1" ht="8.5500000000000007" customHeight="1">
      <c r="A67" s="63" t="s">
        <v>675</v>
      </c>
      <c r="B67" s="115">
        <v>-11589.07828</v>
      </c>
      <c r="C67" s="115">
        <v>-119.19599000000001</v>
      </c>
      <c r="D67" s="115">
        <v>-11708.27427</v>
      </c>
    </row>
    <row r="68" spans="1:5" s="94" customFormat="1" ht="8.5500000000000007" customHeight="1">
      <c r="A68" s="63" t="s">
        <v>676</v>
      </c>
      <c r="B68" s="115">
        <v>0</v>
      </c>
      <c r="C68" s="115">
        <v>0</v>
      </c>
      <c r="D68" s="115">
        <v>0</v>
      </c>
    </row>
    <row r="69" spans="1:5" s="94" customFormat="1" ht="8.5500000000000007" customHeight="1">
      <c r="A69" s="63" t="s">
        <v>677</v>
      </c>
      <c r="B69" s="115">
        <v>38595.044670000003</v>
      </c>
      <c r="C69" s="115">
        <v>48.997920000000001</v>
      </c>
      <c r="D69" s="115">
        <v>38644.042590000005</v>
      </c>
    </row>
    <row r="70" spans="1:5" s="94" customFormat="1" ht="8.5500000000000007" customHeight="1">
      <c r="A70" s="63" t="s">
        <v>678</v>
      </c>
      <c r="B70" s="115">
        <v>4748.9773600000008</v>
      </c>
      <c r="C70" s="115">
        <v>0</v>
      </c>
      <c r="D70" s="115">
        <v>4748.9773600000008</v>
      </c>
    </row>
    <row r="71" spans="1:5" s="94" customFormat="1" ht="8.5500000000000007" customHeight="1">
      <c r="A71" s="63" t="s">
        <v>679</v>
      </c>
      <c r="B71" s="115">
        <v>1547.0758000000001</v>
      </c>
      <c r="C71" s="115">
        <v>0</v>
      </c>
      <c r="D71" s="115">
        <v>1547.0758000000001</v>
      </c>
    </row>
    <row r="72" spans="1:5" s="94" customFormat="1" ht="3.15" customHeight="1">
      <c r="A72" s="63"/>
      <c r="B72" s="115"/>
      <c r="C72" s="115"/>
      <c r="D72" s="115"/>
    </row>
    <row r="73" spans="1:5" s="94" customFormat="1" ht="8.5500000000000007" customHeight="1">
      <c r="A73" s="67" t="s">
        <v>680</v>
      </c>
      <c r="B73" s="112">
        <v>-964.50138000000004</v>
      </c>
      <c r="C73" s="112">
        <v>0</v>
      </c>
      <c r="D73" s="112">
        <v>-964.50138000000004</v>
      </c>
      <c r="E73" s="113"/>
    </row>
    <row r="74" spans="1:5" s="94" customFormat="1" ht="4.6500000000000004" customHeight="1">
      <c r="A74" s="63"/>
      <c r="B74" s="115"/>
      <c r="C74" s="115"/>
      <c r="D74" s="115"/>
    </row>
    <row r="75" spans="1:5" s="94" customFormat="1" ht="8.5500000000000007" customHeight="1">
      <c r="A75" s="117" t="s">
        <v>681</v>
      </c>
      <c r="B75" s="112">
        <v>171384.28968000002</v>
      </c>
      <c r="C75" s="112">
        <v>10237.819390000001</v>
      </c>
      <c r="D75" s="112">
        <v>181622.10907000001</v>
      </c>
    </row>
    <row r="76" spans="1:5" s="94" customFormat="1" ht="3.9" customHeight="1">
      <c r="A76" s="65"/>
      <c r="B76" s="116"/>
      <c r="C76" s="116"/>
      <c r="D76" s="116"/>
    </row>
    <row r="77" spans="1:5" s="94" customFormat="1" ht="8.5500000000000007" customHeight="1">
      <c r="A77" s="63" t="s">
        <v>682</v>
      </c>
      <c r="B77" s="115">
        <v>44691.28671</v>
      </c>
      <c r="C77" s="115">
        <v>0</v>
      </c>
      <c r="D77" s="115">
        <v>44691.28671</v>
      </c>
    </row>
    <row r="78" spans="1:5" s="94" customFormat="1" ht="3.9" customHeight="1">
      <c r="A78" s="63"/>
      <c r="B78" s="115"/>
      <c r="C78" s="115"/>
      <c r="D78" s="115"/>
    </row>
    <row r="79" spans="1:5" s="94" customFormat="1" ht="8.5500000000000007" customHeight="1">
      <c r="A79" s="69" t="s">
        <v>683</v>
      </c>
      <c r="B79" s="116">
        <v>126693.00297</v>
      </c>
      <c r="C79" s="116">
        <v>10237.819390000001</v>
      </c>
      <c r="D79" s="116">
        <v>136930.82236000002</v>
      </c>
    </row>
    <row r="80" spans="1:5" s="101" customFormat="1" ht="3.75" customHeight="1" thickBot="1">
      <c r="A80" s="96"/>
      <c r="B80" s="118"/>
      <c r="C80" s="118"/>
      <c r="D80" s="118"/>
    </row>
    <row r="81" spans="1:4" s="101" customFormat="1" ht="15.75" customHeight="1">
      <c r="A81" s="119" t="s">
        <v>723</v>
      </c>
      <c r="B81" s="120"/>
      <c r="C81" s="120"/>
      <c r="D81" s="120"/>
    </row>
    <row r="82" spans="1:4" s="101" customFormat="1">
      <c r="A82" s="107"/>
      <c r="B82" s="121"/>
      <c r="C82" s="121"/>
      <c r="D82" s="121"/>
    </row>
    <row r="83" spans="1:4" s="101" customFormat="1">
      <c r="A83" s="107"/>
      <c r="B83" s="121"/>
      <c r="C83" s="121"/>
      <c r="D83" s="121"/>
    </row>
    <row r="84" spans="1:4" s="101" customFormat="1">
      <c r="A84" s="107"/>
      <c r="B84" s="123"/>
      <c r="C84" s="123"/>
      <c r="D84" s="123"/>
    </row>
    <row r="85" spans="1:4" s="101" customFormat="1">
      <c r="A85" s="107"/>
      <c r="B85" s="124"/>
      <c r="C85" s="124"/>
      <c r="D85" s="124"/>
    </row>
    <row r="86" spans="1:4" s="101" customFormat="1">
      <c r="A86" s="107"/>
      <c r="B86" s="107"/>
      <c r="C86" s="107"/>
      <c r="D86" s="107"/>
    </row>
    <row r="87" spans="1:4" s="101" customFormat="1">
      <c r="A87" s="107"/>
      <c r="B87" s="107"/>
      <c r="C87" s="107"/>
      <c r="D87" s="107"/>
    </row>
    <row r="88" spans="1:4" s="101" customFormat="1">
      <c r="A88" s="107"/>
      <c r="B88" s="107"/>
      <c r="C88" s="107"/>
      <c r="D88" s="107"/>
    </row>
  </sheetData>
  <mergeCells count="5">
    <mergeCell ref="A1:D1"/>
    <mergeCell ref="A2:D2"/>
    <mergeCell ref="A3:D3"/>
    <mergeCell ref="A4:D4"/>
    <mergeCell ref="B6:D6"/>
  </mergeCells>
  <hyperlinks>
    <hyperlink ref="A1:D1" location="Índice!A1" display="Volver al Índice" xr:uid="{EA39FCD7-6BF1-49F8-B904-849FF23EE7A9}"/>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2D73-F708-4BBB-8C9B-8CF58375D311}">
  <dimension ref="A1:H139"/>
  <sheetViews>
    <sheetView showGridLines="0" topLeftCell="A100"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40" bestFit="1" customWidth="1"/>
    <col min="6" max="6" width="21.6640625" style="33" bestFit="1" customWidth="1"/>
    <col min="7" max="7" width="19" style="33" bestFit="1" customWidth="1"/>
    <col min="8" max="8" width="22.33203125" style="33" bestFit="1" customWidth="1"/>
    <col min="9" max="16384" width="11.33203125" style="33"/>
  </cols>
  <sheetData>
    <row r="1" spans="1:6" ht="17.100000000000001" customHeight="1">
      <c r="A1" s="332" t="s">
        <v>820</v>
      </c>
      <c r="B1" s="332"/>
      <c r="C1" s="332"/>
      <c r="D1" s="332"/>
    </row>
    <row r="2" spans="1:6" s="43" customFormat="1" ht="24" customHeight="1">
      <c r="A2" s="41" t="s">
        <v>684</v>
      </c>
      <c r="B2" s="41"/>
      <c r="C2" s="41"/>
      <c r="D2" s="41"/>
      <c r="E2" s="42"/>
    </row>
    <row r="3" spans="1:6" s="46" customFormat="1" ht="18" customHeight="1">
      <c r="A3" s="44">
        <v>45688</v>
      </c>
      <c r="B3" s="44"/>
      <c r="C3" s="44"/>
      <c r="D3" s="44"/>
      <c r="E3" s="45"/>
    </row>
    <row r="4" spans="1:6" s="50" customFormat="1" ht="15" customHeight="1">
      <c r="A4" s="47" t="s">
        <v>534</v>
      </c>
      <c r="B4" s="48"/>
      <c r="C4" s="48"/>
      <c r="D4" s="48"/>
      <c r="E4" s="49"/>
    </row>
    <row r="5" spans="1:6" ht="3.9" customHeight="1" thickBot="1"/>
    <row r="6" spans="1:6" ht="18" customHeight="1">
      <c r="A6" s="52" t="s">
        <v>535</v>
      </c>
      <c r="B6" s="53" t="s">
        <v>685</v>
      </c>
      <c r="C6" s="53"/>
      <c r="D6" s="53"/>
    </row>
    <row r="7" spans="1:6" ht="14.1" customHeight="1">
      <c r="A7" s="54"/>
      <c r="B7" s="55" t="s">
        <v>537</v>
      </c>
      <c r="C7" s="55" t="s">
        <v>538</v>
      </c>
      <c r="D7" s="55" t="s">
        <v>539</v>
      </c>
    </row>
    <row r="8" spans="1:6" ht="3.15" customHeight="1">
      <c r="A8" s="56"/>
      <c r="B8" s="57"/>
      <c r="C8" s="57"/>
      <c r="D8" s="57"/>
    </row>
    <row r="9" spans="1:6" s="62" customFormat="1" ht="9.75" customHeight="1">
      <c r="A9" s="58" t="s">
        <v>540</v>
      </c>
      <c r="B9" s="59">
        <v>209622.75</v>
      </c>
      <c r="C9" s="59">
        <v>154488.91200000001</v>
      </c>
      <c r="D9" s="59">
        <v>364111.663</v>
      </c>
      <c r="E9" s="60"/>
      <c r="F9" s="61"/>
    </row>
    <row r="10" spans="1:6" s="62" customFormat="1" ht="9.75" customHeight="1">
      <c r="A10" s="63" t="s">
        <v>541</v>
      </c>
      <c r="B10" s="64">
        <v>0</v>
      </c>
      <c r="C10" s="64">
        <v>0</v>
      </c>
      <c r="D10" s="64">
        <v>0</v>
      </c>
      <c r="E10" s="60"/>
      <c r="F10" s="61"/>
    </row>
    <row r="11" spans="1:6" s="62" customFormat="1" ht="9.75" customHeight="1">
      <c r="A11" s="63" t="s">
        <v>542</v>
      </c>
      <c r="B11" s="64">
        <v>209598.52600000001</v>
      </c>
      <c r="C11" s="64">
        <v>154488.91200000001</v>
      </c>
      <c r="D11" s="64">
        <v>364087.43900000001</v>
      </c>
      <c r="E11" s="60"/>
      <c r="F11" s="61"/>
    </row>
    <row r="12" spans="1:6" s="62" customFormat="1" ht="9.75" customHeight="1">
      <c r="A12" s="63" t="s">
        <v>543</v>
      </c>
      <c r="B12" s="64">
        <v>0</v>
      </c>
      <c r="C12" s="64">
        <v>0</v>
      </c>
      <c r="D12" s="64">
        <v>0</v>
      </c>
      <c r="E12" s="60"/>
      <c r="F12" s="61"/>
    </row>
    <row r="13" spans="1:6" s="62" customFormat="1" ht="9.75" customHeight="1">
      <c r="A13" s="63" t="s">
        <v>544</v>
      </c>
      <c r="B13" s="64">
        <v>24.224</v>
      </c>
      <c r="C13" s="64">
        <v>0</v>
      </c>
      <c r="D13" s="64">
        <v>24.224</v>
      </c>
      <c r="E13" s="60"/>
      <c r="F13" s="61"/>
    </row>
    <row r="14" spans="1:6" s="62" customFormat="1" ht="3.15" customHeight="1">
      <c r="A14" s="63"/>
      <c r="B14" s="64"/>
      <c r="C14" s="64"/>
      <c r="D14" s="64"/>
      <c r="E14" s="60"/>
      <c r="F14" s="61"/>
    </row>
    <row r="15" spans="1:6" s="62" customFormat="1" ht="9.75" customHeight="1">
      <c r="A15" s="65" t="s">
        <v>545</v>
      </c>
      <c r="B15" s="66">
        <v>0</v>
      </c>
      <c r="C15" s="66">
        <v>0</v>
      </c>
      <c r="D15" s="66">
        <v>0</v>
      </c>
      <c r="E15" s="60"/>
      <c r="F15" s="61"/>
    </row>
    <row r="16" spans="1:6" s="62" customFormat="1" ht="3.15" customHeight="1">
      <c r="A16" s="65"/>
      <c r="B16" s="66"/>
      <c r="C16" s="66"/>
      <c r="D16" s="66"/>
      <c r="E16" s="60"/>
      <c r="F16" s="61"/>
    </row>
    <row r="17" spans="1:8" s="62" customFormat="1" ht="9.75" customHeight="1">
      <c r="A17" s="67" t="s">
        <v>546</v>
      </c>
      <c r="B17" s="59">
        <v>2706992.52</v>
      </c>
      <c r="C17" s="59">
        <v>2055122.4739999999</v>
      </c>
      <c r="D17" s="59">
        <v>4762114.9950000001</v>
      </c>
      <c r="E17" s="60"/>
      <c r="F17" s="61"/>
    </row>
    <row r="18" spans="1:8" s="62" customFormat="1" ht="9.75" customHeight="1">
      <c r="A18" s="68" t="s">
        <v>547</v>
      </c>
      <c r="B18" s="64">
        <v>0</v>
      </c>
      <c r="C18" s="64">
        <v>0</v>
      </c>
      <c r="D18" s="64">
        <v>0</v>
      </c>
      <c r="E18" s="60"/>
      <c r="F18" s="61"/>
    </row>
    <row r="19" spans="1:8" s="62" customFormat="1" ht="9.75" customHeight="1">
      <c r="A19" s="68" t="s">
        <v>548</v>
      </c>
      <c r="B19" s="64">
        <v>2674390.4350000001</v>
      </c>
      <c r="C19" s="64">
        <v>1807798.781</v>
      </c>
      <c r="D19" s="64">
        <v>4482189.216</v>
      </c>
      <c r="E19" s="60"/>
      <c r="F19" s="61"/>
    </row>
    <row r="20" spans="1:8" s="62" customFormat="1" ht="9.75" customHeight="1">
      <c r="A20" s="68" t="s">
        <v>549</v>
      </c>
      <c r="B20" s="64">
        <v>35602.084999999999</v>
      </c>
      <c r="C20" s="64">
        <v>267074.62900000002</v>
      </c>
      <c r="D20" s="64">
        <v>302676.71399999998</v>
      </c>
      <c r="E20" s="60"/>
      <c r="F20" s="61"/>
    </row>
    <row r="21" spans="1:8" s="62" customFormat="1" ht="9.75" customHeight="1">
      <c r="A21" s="68" t="s">
        <v>550</v>
      </c>
      <c r="B21" s="64">
        <v>0</v>
      </c>
      <c r="C21" s="64">
        <v>0</v>
      </c>
      <c r="D21" s="64">
        <v>0</v>
      </c>
      <c r="E21" s="60"/>
      <c r="F21" s="61"/>
    </row>
    <row r="22" spans="1:8" s="62" customFormat="1" ht="9.75" customHeight="1">
      <c r="A22" s="68" t="s">
        <v>551</v>
      </c>
      <c r="B22" s="64">
        <v>-3000</v>
      </c>
      <c r="C22" s="64">
        <v>-19750.936000000002</v>
      </c>
      <c r="D22" s="64">
        <v>-22750.936000000002</v>
      </c>
      <c r="E22" s="60"/>
      <c r="F22" s="61"/>
    </row>
    <row r="23" spans="1:8" s="62" customFormat="1" ht="3.15" customHeight="1">
      <c r="A23" s="63"/>
      <c r="B23" s="64"/>
      <c r="C23" s="64"/>
      <c r="D23" s="64"/>
      <c r="E23" s="60"/>
      <c r="F23" s="61"/>
    </row>
    <row r="24" spans="1:8" s="62" customFormat="1" ht="9.75" customHeight="1">
      <c r="A24" s="67" t="s">
        <v>552</v>
      </c>
      <c r="B24" s="59">
        <v>3625631.8050000002</v>
      </c>
      <c r="C24" s="59">
        <v>1175928.548</v>
      </c>
      <c r="D24" s="59">
        <v>4801560.3530000001</v>
      </c>
      <c r="E24" s="125"/>
      <c r="F24" s="125"/>
      <c r="G24" s="125"/>
      <c r="H24" s="61"/>
    </row>
    <row r="25" spans="1:8" s="62" customFormat="1" ht="9.75" customHeight="1">
      <c r="A25" s="69" t="s">
        <v>553</v>
      </c>
      <c r="B25" s="66">
        <v>3817717.5129999998</v>
      </c>
      <c r="C25" s="66">
        <v>1060732.9879999999</v>
      </c>
      <c r="D25" s="66">
        <v>4878450.5010000002</v>
      </c>
      <c r="E25" s="126"/>
      <c r="F25" s="61"/>
    </row>
    <row r="26" spans="1:8" s="62" customFormat="1" ht="9.75" customHeight="1">
      <c r="A26" s="63" t="s">
        <v>554</v>
      </c>
      <c r="B26" s="64">
        <v>0</v>
      </c>
      <c r="C26" s="64">
        <v>0</v>
      </c>
      <c r="D26" s="64">
        <v>0</v>
      </c>
      <c r="E26" s="60"/>
      <c r="F26" s="61"/>
    </row>
    <row r="27" spans="1:8" s="62" customFormat="1" ht="9.75" customHeight="1">
      <c r="A27" s="63" t="s">
        <v>555</v>
      </c>
      <c r="B27" s="64">
        <v>0</v>
      </c>
      <c r="C27" s="64">
        <v>0</v>
      </c>
      <c r="D27" s="64">
        <v>0</v>
      </c>
      <c r="E27" s="60"/>
      <c r="F27" s="61"/>
    </row>
    <row r="28" spans="1:8" s="62" customFormat="1" ht="9.75" customHeight="1">
      <c r="A28" s="63" t="s">
        <v>556</v>
      </c>
      <c r="B28" s="64">
        <v>0</v>
      </c>
      <c r="C28" s="64">
        <v>0</v>
      </c>
      <c r="D28" s="64">
        <v>0</v>
      </c>
      <c r="E28" s="126"/>
      <c r="F28" s="61"/>
    </row>
    <row r="29" spans="1:8" s="62" customFormat="1" ht="9.75" customHeight="1">
      <c r="A29" s="63" t="s">
        <v>557</v>
      </c>
      <c r="B29" s="64">
        <v>0</v>
      </c>
      <c r="C29" s="64">
        <v>0</v>
      </c>
      <c r="D29" s="64">
        <v>0</v>
      </c>
      <c r="E29" s="126"/>
      <c r="F29" s="61"/>
    </row>
    <row r="30" spans="1:8" s="62" customFormat="1" ht="9.75" customHeight="1">
      <c r="A30" s="63" t="s">
        <v>558</v>
      </c>
      <c r="B30" s="64">
        <v>3815265.4759999998</v>
      </c>
      <c r="C30" s="64">
        <v>1060732.9879999999</v>
      </c>
      <c r="D30" s="64">
        <v>4875998.4639999997</v>
      </c>
      <c r="E30" s="60"/>
      <c r="F30" s="61"/>
    </row>
    <row r="31" spans="1:8" s="62" customFormat="1" ht="9.75" customHeight="1">
      <c r="A31" s="63" t="s">
        <v>559</v>
      </c>
      <c r="B31" s="64">
        <v>0</v>
      </c>
      <c r="C31" s="64">
        <v>0</v>
      </c>
      <c r="D31" s="64">
        <v>0</v>
      </c>
      <c r="E31" s="60"/>
      <c r="F31" s="61"/>
    </row>
    <row r="32" spans="1:8" s="62" customFormat="1" ht="9.75" customHeight="1">
      <c r="A32" s="63" t="s">
        <v>560</v>
      </c>
      <c r="B32" s="64">
        <v>2452.0360000000001</v>
      </c>
      <c r="C32" s="64">
        <v>0</v>
      </c>
      <c r="D32" s="64">
        <v>2452.0360000000001</v>
      </c>
      <c r="E32" s="60"/>
      <c r="F32" s="61"/>
    </row>
    <row r="33" spans="1:6" s="62" customFormat="1" ht="9.75" customHeight="1">
      <c r="A33" s="63" t="s">
        <v>561</v>
      </c>
      <c r="B33" s="64">
        <v>0</v>
      </c>
      <c r="C33" s="64">
        <v>0</v>
      </c>
      <c r="D33" s="64">
        <v>0</v>
      </c>
      <c r="E33" s="60"/>
      <c r="F33" s="61"/>
    </row>
    <row r="34" spans="1:6" s="62" customFormat="1" ht="9.75" customHeight="1">
      <c r="A34" s="63" t="s">
        <v>562</v>
      </c>
      <c r="B34" s="64">
        <v>0</v>
      </c>
      <c r="C34" s="64">
        <v>0</v>
      </c>
      <c r="D34" s="64">
        <v>0</v>
      </c>
      <c r="E34" s="60"/>
      <c r="F34" s="61"/>
    </row>
    <row r="35" spans="1:6" s="62" customFormat="1" ht="9.75" customHeight="1">
      <c r="A35" s="69" t="s">
        <v>563</v>
      </c>
      <c r="B35" s="66">
        <v>593545.35900000005</v>
      </c>
      <c r="C35" s="66">
        <v>302704.05099999998</v>
      </c>
      <c r="D35" s="66">
        <v>896249.41099999996</v>
      </c>
      <c r="E35" s="70"/>
      <c r="F35" s="61"/>
    </row>
    <row r="36" spans="1:6" s="62" customFormat="1" ht="9.75" customHeight="1">
      <c r="A36" s="69" t="s">
        <v>564</v>
      </c>
      <c r="B36" s="66">
        <v>31740.91</v>
      </c>
      <c r="C36" s="66">
        <v>434074.33399999997</v>
      </c>
      <c r="D36" s="66">
        <v>465815.24400000001</v>
      </c>
      <c r="E36" s="60"/>
      <c r="F36" s="61"/>
    </row>
    <row r="37" spans="1:6" s="62" customFormat="1" ht="9.75" customHeight="1">
      <c r="A37" s="63" t="s">
        <v>565</v>
      </c>
      <c r="B37" s="64">
        <v>27505.314999999999</v>
      </c>
      <c r="C37" s="64">
        <v>414640.80200000003</v>
      </c>
      <c r="D37" s="64">
        <v>442146.11700000003</v>
      </c>
      <c r="E37" s="60"/>
      <c r="F37" s="61"/>
    </row>
    <row r="38" spans="1:6" s="62" customFormat="1" ht="9.75" customHeight="1">
      <c r="A38" s="63" t="s">
        <v>566</v>
      </c>
      <c r="B38" s="64">
        <v>4235.5950000000003</v>
      </c>
      <c r="C38" s="64">
        <v>19433.530999999999</v>
      </c>
      <c r="D38" s="64">
        <v>23669.126</v>
      </c>
      <c r="E38" s="60"/>
      <c r="F38" s="61"/>
    </row>
    <row r="39" spans="1:6" s="62" customFormat="1" ht="9.75" customHeight="1">
      <c r="A39" s="65" t="s">
        <v>567</v>
      </c>
      <c r="B39" s="66">
        <v>-711857.30200000003</v>
      </c>
      <c r="C39" s="66">
        <v>-621556.98</v>
      </c>
      <c r="D39" s="66">
        <v>-1333414.2819999999</v>
      </c>
      <c r="E39" s="60"/>
      <c r="F39" s="61"/>
    </row>
    <row r="40" spans="1:6" s="62" customFormat="1" ht="9.75" customHeight="1">
      <c r="A40" s="65" t="s">
        <v>568</v>
      </c>
      <c r="B40" s="66">
        <v>-105514.674</v>
      </c>
      <c r="C40" s="66">
        <v>-25.844999999999999</v>
      </c>
      <c r="D40" s="66">
        <v>-105540.52</v>
      </c>
      <c r="E40" s="60"/>
      <c r="F40" s="61"/>
    </row>
    <row r="41" spans="1:6" s="62" customFormat="1" ht="3.15" customHeight="1">
      <c r="A41" s="65"/>
      <c r="B41" s="64"/>
      <c r="C41" s="64"/>
      <c r="D41" s="64"/>
      <c r="E41" s="60"/>
      <c r="F41" s="61"/>
    </row>
    <row r="42" spans="1:6" s="62" customFormat="1" ht="9.75" customHeight="1">
      <c r="A42" s="65" t="s">
        <v>569</v>
      </c>
      <c r="B42" s="66">
        <v>285143.68900000001</v>
      </c>
      <c r="C42" s="66">
        <v>662459.76699999999</v>
      </c>
      <c r="D42" s="66">
        <v>947603.45600000001</v>
      </c>
      <c r="E42" s="60"/>
      <c r="F42" s="61"/>
    </row>
    <row r="43" spans="1:6" s="62" customFormat="1" ht="3.15" customHeight="1">
      <c r="A43" s="65"/>
      <c r="B43" s="64"/>
      <c r="C43" s="64"/>
      <c r="D43" s="64"/>
      <c r="E43" s="60"/>
      <c r="F43" s="61"/>
    </row>
    <row r="44" spans="1:6" s="62" customFormat="1" ht="9.75" customHeight="1">
      <c r="A44" s="67" t="s">
        <v>570</v>
      </c>
      <c r="B44" s="59">
        <v>19662.633999999998</v>
      </c>
      <c r="C44" s="59">
        <v>15699.448</v>
      </c>
      <c r="D44" s="59">
        <v>35362.082000000002</v>
      </c>
      <c r="E44" s="60"/>
      <c r="F44" s="61"/>
    </row>
    <row r="45" spans="1:6" s="62" customFormat="1" ht="9.75" customHeight="1">
      <c r="A45" s="71" t="s">
        <v>571</v>
      </c>
      <c r="B45" s="64">
        <v>0</v>
      </c>
      <c r="C45" s="64">
        <v>0</v>
      </c>
      <c r="D45" s="64">
        <v>0</v>
      </c>
      <c r="E45" s="60"/>
      <c r="F45" s="61"/>
    </row>
    <row r="46" spans="1:6" s="62" customFormat="1" ht="9.75" customHeight="1">
      <c r="A46" s="63" t="s">
        <v>572</v>
      </c>
      <c r="B46" s="64">
        <v>0</v>
      </c>
      <c r="C46" s="64">
        <v>0</v>
      </c>
      <c r="D46" s="64">
        <v>0</v>
      </c>
      <c r="E46" s="60"/>
      <c r="F46" s="61"/>
    </row>
    <row r="47" spans="1:6" s="62" customFormat="1" ht="9.75" customHeight="1">
      <c r="A47" s="63" t="s">
        <v>573</v>
      </c>
      <c r="B47" s="64">
        <v>0</v>
      </c>
      <c r="C47" s="64">
        <v>0</v>
      </c>
      <c r="D47" s="64">
        <v>0</v>
      </c>
      <c r="E47" s="60"/>
      <c r="F47" s="61"/>
    </row>
    <row r="48" spans="1:6" s="62" customFormat="1" ht="9.75" customHeight="1">
      <c r="A48" s="63" t="s">
        <v>574</v>
      </c>
      <c r="B48" s="64">
        <v>19662.633999999998</v>
      </c>
      <c r="C48" s="64">
        <v>9312.4879999999994</v>
      </c>
      <c r="D48" s="64">
        <v>28975.123</v>
      </c>
      <c r="E48" s="60"/>
      <c r="F48" s="61"/>
    </row>
    <row r="49" spans="1:6" s="62" customFormat="1" ht="9.75" customHeight="1">
      <c r="A49" s="63" t="s">
        <v>575</v>
      </c>
      <c r="B49" s="64">
        <v>0</v>
      </c>
      <c r="C49" s="64">
        <v>6386.9589999999998</v>
      </c>
      <c r="D49" s="64">
        <v>6386.9589999999998</v>
      </c>
      <c r="E49" s="60"/>
      <c r="F49" s="61"/>
    </row>
    <row r="50" spans="1:6" s="62" customFormat="1" ht="3.15" customHeight="1">
      <c r="A50" s="63"/>
      <c r="B50" s="64"/>
      <c r="C50" s="64"/>
      <c r="D50" s="64"/>
      <c r="E50" s="60"/>
      <c r="F50" s="61"/>
    </row>
    <row r="51" spans="1:6" s="62" customFormat="1" ht="9.75" customHeight="1">
      <c r="A51" s="72" t="s">
        <v>576</v>
      </c>
      <c r="B51" s="66">
        <v>0</v>
      </c>
      <c r="C51" s="66">
        <v>0</v>
      </c>
      <c r="D51" s="66">
        <v>0</v>
      </c>
      <c r="E51" s="60"/>
      <c r="F51" s="61"/>
    </row>
    <row r="52" spans="1:6" s="62" customFormat="1" ht="3.15" customHeight="1">
      <c r="A52" s="65"/>
      <c r="B52" s="66"/>
      <c r="C52" s="66"/>
      <c r="D52" s="66"/>
      <c r="E52" s="60"/>
      <c r="F52" s="61"/>
    </row>
    <row r="53" spans="1:6" s="62" customFormat="1" ht="9.75" customHeight="1">
      <c r="A53" s="69" t="s">
        <v>577</v>
      </c>
      <c r="B53" s="66">
        <v>10614.174999999999</v>
      </c>
      <c r="C53" s="66">
        <v>0</v>
      </c>
      <c r="D53" s="66">
        <v>10614.174999999999</v>
      </c>
      <c r="E53" s="60"/>
      <c r="F53" s="61"/>
    </row>
    <row r="54" spans="1:6" s="62" customFormat="1" ht="3.15" customHeight="1">
      <c r="A54" s="73"/>
      <c r="B54" s="66"/>
      <c r="C54" s="66"/>
      <c r="D54" s="66"/>
      <c r="E54" s="60"/>
      <c r="F54" s="61"/>
    </row>
    <row r="55" spans="1:6" s="62" customFormat="1" ht="9.75" customHeight="1">
      <c r="A55" s="69" t="s">
        <v>578</v>
      </c>
      <c r="B55" s="66">
        <v>157150.92600000001</v>
      </c>
      <c r="C55" s="66">
        <v>8608.5079999999998</v>
      </c>
      <c r="D55" s="66">
        <v>165759.435</v>
      </c>
      <c r="E55" s="60"/>
      <c r="F55" s="61"/>
    </row>
    <row r="56" spans="1:6" s="62" customFormat="1" ht="3.15" customHeight="1">
      <c r="A56" s="65"/>
      <c r="B56" s="66"/>
      <c r="C56" s="66"/>
      <c r="D56" s="66"/>
      <c r="E56" s="60"/>
      <c r="F56" s="61"/>
    </row>
    <row r="57" spans="1:6" s="62" customFormat="1" ht="9.75" customHeight="1">
      <c r="A57" s="58" t="s">
        <v>579</v>
      </c>
      <c r="B57" s="59">
        <v>7014818.5020000003</v>
      </c>
      <c r="C57" s="59">
        <v>4072307.66</v>
      </c>
      <c r="D57" s="59">
        <v>11087126.162</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580</v>
      </c>
      <c r="B60" s="127"/>
      <c r="C60" s="127"/>
      <c r="D60" s="127"/>
      <c r="E60" s="80"/>
      <c r="F60" s="61"/>
    </row>
    <row r="61" spans="1:6" ht="9.75" customHeight="1">
      <c r="A61" s="82"/>
      <c r="C61" s="83"/>
      <c r="F61" s="61"/>
    </row>
    <row r="62" spans="1:6" ht="17.100000000000001" customHeight="1">
      <c r="A62" s="84"/>
      <c r="B62" s="84"/>
      <c r="C62" s="84"/>
      <c r="D62" s="84"/>
      <c r="F62" s="61"/>
    </row>
    <row r="63" spans="1:6" s="43" customFormat="1" ht="24" customHeight="1">
      <c r="A63" s="41" t="s">
        <v>684</v>
      </c>
      <c r="B63" s="41"/>
      <c r="C63" s="41"/>
      <c r="D63" s="41"/>
      <c r="E63" s="42"/>
      <c r="F63" s="61"/>
    </row>
    <row r="64" spans="1:6" s="46" customFormat="1" ht="17.100000000000001" customHeight="1">
      <c r="A64" s="44">
        <v>45688</v>
      </c>
      <c r="B64" s="85"/>
      <c r="C64" s="85"/>
      <c r="D64" s="85"/>
      <c r="E64" s="45"/>
      <c r="F64" s="61"/>
    </row>
    <row r="65" spans="1:6" s="87" customFormat="1" ht="15" customHeight="1">
      <c r="A65" s="47" t="s">
        <v>534</v>
      </c>
      <c r="B65" s="48"/>
      <c r="C65" s="48"/>
      <c r="D65" s="48"/>
      <c r="E65" s="86"/>
      <c r="F65" s="61"/>
    </row>
    <row r="66" spans="1:6" ht="3.9" customHeight="1" thickBot="1">
      <c r="F66" s="61"/>
    </row>
    <row r="67" spans="1:6" ht="14.1" customHeight="1">
      <c r="A67" s="52" t="s">
        <v>581</v>
      </c>
      <c r="B67" s="53" t="s">
        <v>685</v>
      </c>
      <c r="C67" s="53"/>
      <c r="D67" s="53"/>
      <c r="F67" s="61"/>
    </row>
    <row r="68" spans="1:6" ht="14.1" customHeight="1">
      <c r="A68" s="54"/>
      <c r="B68" s="55" t="s">
        <v>537</v>
      </c>
      <c r="C68" s="55" t="s">
        <v>538</v>
      </c>
      <c r="D68" s="55" t="s">
        <v>539</v>
      </c>
      <c r="F68" s="61"/>
    </row>
    <row r="69" spans="1:6" ht="2.1" customHeight="1">
      <c r="A69" s="56"/>
      <c r="B69" s="88">
        <v>100</v>
      </c>
      <c r="C69" s="88">
        <v>200</v>
      </c>
      <c r="D69" s="88">
        <v>300</v>
      </c>
      <c r="F69" s="61"/>
    </row>
    <row r="70" spans="1:6" s="62" customFormat="1" ht="10.050000000000001" customHeight="1">
      <c r="A70" s="89" t="s">
        <v>582</v>
      </c>
      <c r="B70" s="59">
        <v>9217.1370000000006</v>
      </c>
      <c r="C70" s="59">
        <v>6141.3</v>
      </c>
      <c r="D70" s="59">
        <v>15358.437</v>
      </c>
      <c r="E70" s="60"/>
      <c r="F70" s="61"/>
    </row>
    <row r="71" spans="1:6" s="62" customFormat="1" ht="2.1" customHeight="1">
      <c r="A71" s="90"/>
      <c r="B71" s="66"/>
      <c r="C71" s="66"/>
      <c r="D71" s="66"/>
      <c r="E71" s="60"/>
      <c r="F71" s="61"/>
    </row>
    <row r="72" spans="1:6" s="62" customFormat="1" ht="10.050000000000001" customHeight="1">
      <c r="A72" s="90" t="s">
        <v>583</v>
      </c>
      <c r="B72" s="66">
        <v>0</v>
      </c>
      <c r="C72" s="66">
        <v>0</v>
      </c>
      <c r="D72" s="66">
        <v>0</v>
      </c>
      <c r="E72" s="60"/>
      <c r="F72" s="61"/>
    </row>
    <row r="73" spans="1:6" s="62" customFormat="1" ht="10.050000000000001" customHeight="1">
      <c r="A73" s="90" t="s">
        <v>584</v>
      </c>
      <c r="B73" s="66">
        <v>0</v>
      </c>
      <c r="C73" s="66">
        <v>0</v>
      </c>
      <c r="D73" s="66">
        <v>0</v>
      </c>
      <c r="E73" s="60"/>
      <c r="F73" s="61"/>
    </row>
    <row r="74" spans="1:6" s="62" customFormat="1" ht="10.050000000000001" customHeight="1">
      <c r="A74" s="90" t="s">
        <v>585</v>
      </c>
      <c r="B74" s="66">
        <v>0</v>
      </c>
      <c r="C74" s="66">
        <v>0</v>
      </c>
      <c r="D74" s="66">
        <v>0</v>
      </c>
      <c r="E74" s="60"/>
      <c r="F74" s="61"/>
    </row>
    <row r="75" spans="1:6" s="62" customFormat="1" ht="10.050000000000001" customHeight="1">
      <c r="A75" s="91" t="s">
        <v>586</v>
      </c>
      <c r="B75" s="64">
        <v>0</v>
      </c>
      <c r="C75" s="64">
        <v>0</v>
      </c>
      <c r="D75" s="64">
        <v>0</v>
      </c>
      <c r="E75" s="60"/>
      <c r="F75" s="61"/>
    </row>
    <row r="76" spans="1:6" s="62" customFormat="1" ht="10.050000000000001" customHeight="1">
      <c r="A76" s="91" t="s">
        <v>587</v>
      </c>
      <c r="B76" s="64">
        <v>0</v>
      </c>
      <c r="C76" s="64">
        <v>0</v>
      </c>
      <c r="D76" s="64">
        <v>0</v>
      </c>
      <c r="E76" s="60"/>
      <c r="F76" s="61"/>
    </row>
    <row r="77" spans="1:6" s="62" customFormat="1" ht="10.050000000000001" customHeight="1">
      <c r="A77" s="91" t="s">
        <v>588</v>
      </c>
      <c r="B77" s="64">
        <v>0</v>
      </c>
      <c r="C77" s="64">
        <v>0</v>
      </c>
      <c r="D77" s="64">
        <v>0</v>
      </c>
      <c r="E77" s="60"/>
      <c r="F77" s="61"/>
    </row>
    <row r="78" spans="1:6" s="62" customFormat="1" ht="10.050000000000001" customHeight="1">
      <c r="A78" s="91" t="s">
        <v>589</v>
      </c>
      <c r="B78" s="64">
        <v>0</v>
      </c>
      <c r="C78" s="64">
        <v>0</v>
      </c>
      <c r="D78" s="64">
        <v>0</v>
      </c>
      <c r="E78" s="60"/>
      <c r="F78" s="61"/>
    </row>
    <row r="79" spans="1:6" s="62" customFormat="1" ht="10.050000000000001" customHeight="1">
      <c r="A79" s="90" t="s">
        <v>590</v>
      </c>
      <c r="B79" s="66">
        <v>9217.1370000000006</v>
      </c>
      <c r="C79" s="66">
        <v>6141.3</v>
      </c>
      <c r="D79" s="66">
        <v>15358.437</v>
      </c>
      <c r="E79" s="60"/>
      <c r="F79" s="61"/>
    </row>
    <row r="80" spans="1:6" s="62" customFormat="1" ht="10.050000000000001" customHeight="1">
      <c r="A80" s="90" t="s">
        <v>591</v>
      </c>
      <c r="B80" s="66">
        <v>0</v>
      </c>
      <c r="C80" s="66">
        <v>0</v>
      </c>
      <c r="D80" s="66">
        <v>0</v>
      </c>
      <c r="E80" s="60"/>
      <c r="F80" s="61"/>
    </row>
    <row r="81" spans="1:6" s="62" customFormat="1" ht="10.050000000000001" customHeight="1">
      <c r="A81" s="91" t="s">
        <v>592</v>
      </c>
      <c r="B81" s="64">
        <v>0</v>
      </c>
      <c r="C81" s="64">
        <v>0</v>
      </c>
      <c r="D81" s="64">
        <v>0</v>
      </c>
      <c r="E81" s="60"/>
      <c r="F81" s="61"/>
    </row>
    <row r="82" spans="1:6" s="62" customFormat="1" ht="10.050000000000001" customHeight="1">
      <c r="A82" s="91" t="s">
        <v>593</v>
      </c>
      <c r="B82" s="64">
        <v>0</v>
      </c>
      <c r="C82" s="64">
        <v>0</v>
      </c>
      <c r="D82" s="64">
        <v>0</v>
      </c>
      <c r="E82" s="60"/>
      <c r="F82" s="61"/>
    </row>
    <row r="83" spans="1:6" s="62" customFormat="1" ht="3.15" customHeight="1">
      <c r="A83" s="91"/>
      <c r="B83" s="64"/>
      <c r="C83" s="64"/>
      <c r="D83" s="64"/>
      <c r="E83" s="60"/>
      <c r="F83" s="61"/>
    </row>
    <row r="84" spans="1:6" s="62" customFormat="1" ht="10.050000000000001" customHeight="1">
      <c r="A84" s="92" t="s">
        <v>594</v>
      </c>
      <c r="B84" s="59">
        <v>38000</v>
      </c>
      <c r="C84" s="59">
        <v>0</v>
      </c>
      <c r="D84" s="59">
        <v>38000</v>
      </c>
      <c r="E84" s="60"/>
      <c r="F84" s="61"/>
    </row>
    <row r="85" spans="1:6" s="62" customFormat="1" ht="10.050000000000001" customHeight="1">
      <c r="A85" s="91" t="s">
        <v>595</v>
      </c>
      <c r="B85" s="64">
        <v>0</v>
      </c>
      <c r="C85" s="64">
        <v>0</v>
      </c>
      <c r="D85" s="64">
        <v>0</v>
      </c>
      <c r="E85" s="60"/>
      <c r="F85" s="61"/>
    </row>
    <row r="86" spans="1:6" s="62" customFormat="1" ht="10.050000000000001" customHeight="1">
      <c r="A86" s="91" t="s">
        <v>596</v>
      </c>
      <c r="B86" s="64">
        <v>0</v>
      </c>
      <c r="C86" s="64">
        <v>0</v>
      </c>
      <c r="D86" s="64">
        <v>0</v>
      </c>
      <c r="E86" s="60"/>
      <c r="F86" s="61"/>
    </row>
    <row r="87" spans="1:6" s="62" customFormat="1" ht="10.050000000000001" customHeight="1">
      <c r="A87" s="91" t="s">
        <v>597</v>
      </c>
      <c r="B87" s="64">
        <v>38000</v>
      </c>
      <c r="C87" s="64">
        <v>0</v>
      </c>
      <c r="D87" s="64">
        <v>38000</v>
      </c>
      <c r="E87" s="60"/>
      <c r="F87" s="61"/>
    </row>
    <row r="88" spans="1:6" s="62" customFormat="1" ht="3.15" customHeight="1">
      <c r="A88" s="91"/>
      <c r="B88" s="64"/>
      <c r="C88" s="64"/>
      <c r="D88" s="64"/>
      <c r="E88" s="60"/>
      <c r="F88" s="61"/>
    </row>
    <row r="89" spans="1:6" s="62" customFormat="1" ht="10.050000000000001" customHeight="1">
      <c r="A89" s="90" t="s">
        <v>545</v>
      </c>
      <c r="B89" s="66">
        <v>0</v>
      </c>
      <c r="C89" s="66">
        <v>0</v>
      </c>
      <c r="D89" s="66">
        <v>0</v>
      </c>
      <c r="E89" s="60"/>
      <c r="F89" s="61"/>
    </row>
    <row r="90" spans="1:6" s="62" customFormat="1" ht="3.15" customHeight="1">
      <c r="A90" s="90"/>
      <c r="B90" s="66"/>
      <c r="C90" s="66"/>
      <c r="D90" s="66"/>
      <c r="E90" s="60"/>
      <c r="F90" s="61"/>
    </row>
    <row r="91" spans="1:6" s="62" customFormat="1" ht="10.050000000000001" customHeight="1">
      <c r="A91" s="89" t="s">
        <v>598</v>
      </c>
      <c r="B91" s="59">
        <v>2404615.0789999999</v>
      </c>
      <c r="C91" s="59">
        <v>800202.47699999996</v>
      </c>
      <c r="D91" s="59">
        <v>3204817.5559999999</v>
      </c>
      <c r="E91" s="60"/>
      <c r="F91" s="61"/>
    </row>
    <row r="92" spans="1:6" s="62" customFormat="1" ht="10.050000000000001" customHeight="1">
      <c r="A92" s="91" t="s">
        <v>599</v>
      </c>
      <c r="B92" s="64">
        <v>2404615.0789999999</v>
      </c>
      <c r="C92" s="64">
        <v>0</v>
      </c>
      <c r="D92" s="64">
        <v>2404615.0789999999</v>
      </c>
      <c r="E92" s="60"/>
      <c r="F92" s="61"/>
    </row>
    <row r="93" spans="1:6" s="62" customFormat="1" ht="10.050000000000001" customHeight="1">
      <c r="A93" s="91" t="s">
        <v>600</v>
      </c>
      <c r="B93" s="64">
        <v>0</v>
      </c>
      <c r="C93" s="64">
        <v>800202.47699999996</v>
      </c>
      <c r="D93" s="64">
        <v>800202.47699999996</v>
      </c>
      <c r="E93" s="60"/>
      <c r="F93" s="61"/>
    </row>
    <row r="94" spans="1:6" s="62" customFormat="1" ht="3.15" customHeight="1">
      <c r="A94" s="91"/>
      <c r="B94" s="64"/>
      <c r="C94" s="64"/>
      <c r="D94" s="64"/>
      <c r="E94" s="60"/>
      <c r="F94" s="61"/>
    </row>
    <row r="95" spans="1:6" s="62" customFormat="1" ht="10.050000000000001" customHeight="1">
      <c r="A95" s="89" t="s">
        <v>601</v>
      </c>
      <c r="B95" s="59">
        <v>1164745.372</v>
      </c>
      <c r="C95" s="59">
        <v>4140890.7749999999</v>
      </c>
      <c r="D95" s="59">
        <v>5305636.148</v>
      </c>
      <c r="E95" s="60"/>
      <c r="F95" s="61"/>
    </row>
    <row r="96" spans="1:6" s="62" customFormat="1" ht="10.050000000000001" customHeight="1">
      <c r="A96" s="91" t="s">
        <v>602</v>
      </c>
      <c r="B96" s="66">
        <v>0</v>
      </c>
      <c r="C96" s="66">
        <v>0</v>
      </c>
      <c r="D96" s="66">
        <v>0</v>
      </c>
      <c r="E96" s="60"/>
      <c r="F96" s="61"/>
    </row>
    <row r="97" spans="1:6" s="62" customFormat="1" ht="10.050000000000001" customHeight="1">
      <c r="A97" s="91" t="s">
        <v>603</v>
      </c>
      <c r="B97" s="66">
        <v>0</v>
      </c>
      <c r="C97" s="66">
        <v>0</v>
      </c>
      <c r="D97" s="66">
        <v>0</v>
      </c>
      <c r="E97" s="60"/>
      <c r="F97" s="61"/>
    </row>
    <row r="98" spans="1:6" s="62" customFormat="1" ht="10.050000000000001" customHeight="1">
      <c r="A98" s="91" t="s">
        <v>604</v>
      </c>
      <c r="B98" s="64">
        <v>1164745.372</v>
      </c>
      <c r="C98" s="64">
        <v>4140890.7749999999</v>
      </c>
      <c r="D98" s="64">
        <v>5305636.148</v>
      </c>
      <c r="E98" s="60"/>
      <c r="F98" s="61"/>
    </row>
    <row r="99" spans="1:6" s="62" customFormat="1" ht="3.15" customHeight="1">
      <c r="A99" s="91"/>
      <c r="B99" s="64"/>
      <c r="C99" s="64"/>
      <c r="D99" s="64"/>
      <c r="E99" s="60"/>
      <c r="F99" s="61"/>
    </row>
    <row r="100" spans="1:6" s="62" customFormat="1" ht="10.050000000000001" customHeight="1">
      <c r="A100" s="90" t="s">
        <v>605</v>
      </c>
      <c r="B100" s="66">
        <v>18304.802</v>
      </c>
      <c r="C100" s="66">
        <v>16405.473000000002</v>
      </c>
      <c r="D100" s="66">
        <v>34710.275999999998</v>
      </c>
      <c r="E100" s="60"/>
      <c r="F100" s="61"/>
    </row>
    <row r="101" spans="1:6" s="62" customFormat="1" ht="3.15" customHeight="1">
      <c r="A101" s="91"/>
      <c r="B101" s="64"/>
      <c r="C101" s="64"/>
      <c r="D101" s="64"/>
      <c r="E101" s="60"/>
      <c r="F101" s="61"/>
    </row>
    <row r="102" spans="1:6" s="62" customFormat="1" ht="10.050000000000001" customHeight="1">
      <c r="A102" s="89" t="s">
        <v>606</v>
      </c>
      <c r="B102" s="59">
        <v>28959.315999999999</v>
      </c>
      <c r="C102" s="59">
        <v>46211.635000000002</v>
      </c>
      <c r="D102" s="59">
        <v>75170.952000000005</v>
      </c>
      <c r="E102" s="60"/>
      <c r="F102" s="61"/>
    </row>
    <row r="103" spans="1:6" s="62" customFormat="1" ht="10.050000000000001" customHeight="1">
      <c r="A103" s="91" t="s">
        <v>607</v>
      </c>
      <c r="B103" s="64">
        <v>6.0999999999999999E-2</v>
      </c>
      <c r="C103" s="64">
        <v>36.386000000000003</v>
      </c>
      <c r="D103" s="64">
        <v>36.447000000000003</v>
      </c>
      <c r="E103" s="60"/>
      <c r="F103" s="61"/>
    </row>
    <row r="104" spans="1:6" s="62" customFormat="1" ht="10.050000000000001" customHeight="1">
      <c r="A104" s="91" t="s">
        <v>608</v>
      </c>
      <c r="B104" s="64">
        <v>503.60599999999999</v>
      </c>
      <c r="C104" s="64">
        <v>0</v>
      </c>
      <c r="D104" s="64">
        <v>503.60599999999999</v>
      </c>
      <c r="E104" s="60"/>
      <c r="F104" s="61"/>
    </row>
    <row r="105" spans="1:6" s="62" customFormat="1" ht="10.050000000000001" customHeight="1">
      <c r="A105" s="91" t="s">
        <v>609</v>
      </c>
      <c r="B105" s="64">
        <v>0</v>
      </c>
      <c r="C105" s="64">
        <v>0</v>
      </c>
      <c r="D105" s="64">
        <v>0</v>
      </c>
      <c r="E105" s="60"/>
      <c r="F105" s="61"/>
    </row>
    <row r="106" spans="1:6" s="62" customFormat="1" ht="10.050000000000001" customHeight="1">
      <c r="A106" s="91" t="s">
        <v>610</v>
      </c>
      <c r="B106" s="64">
        <v>23964.906999999999</v>
      </c>
      <c r="C106" s="64">
        <v>11770.968999999999</v>
      </c>
      <c r="D106" s="64">
        <v>35735.877</v>
      </c>
      <c r="E106" s="60"/>
      <c r="F106" s="61"/>
    </row>
    <row r="107" spans="1:6" s="62" customFormat="1" ht="10.050000000000001" customHeight="1">
      <c r="A107" s="91" t="s">
        <v>611</v>
      </c>
      <c r="B107" s="64">
        <v>4490.74</v>
      </c>
      <c r="C107" s="64">
        <v>34318.964</v>
      </c>
      <c r="D107" s="64">
        <v>38809.705000000002</v>
      </c>
      <c r="E107" s="60"/>
      <c r="F107" s="61"/>
    </row>
    <row r="108" spans="1:6" s="62" customFormat="1" ht="10.050000000000001" customHeight="1">
      <c r="A108" s="91" t="s">
        <v>612</v>
      </c>
      <c r="B108" s="64">
        <v>0</v>
      </c>
      <c r="C108" s="64">
        <v>85.314999999999998</v>
      </c>
      <c r="D108" s="64">
        <v>85.314999999999998</v>
      </c>
      <c r="E108" s="60"/>
      <c r="F108" s="61"/>
    </row>
    <row r="109" spans="1:6" s="62" customFormat="1" ht="3.15" customHeight="1">
      <c r="A109" s="91"/>
      <c r="B109" s="64"/>
      <c r="C109" s="64"/>
      <c r="D109" s="64"/>
      <c r="E109" s="60"/>
      <c r="F109" s="61"/>
    </row>
    <row r="110" spans="1:6" s="62" customFormat="1" ht="10.050000000000001" customHeight="1">
      <c r="A110" s="89" t="s">
        <v>613</v>
      </c>
      <c r="B110" s="59">
        <v>96577.392000000007</v>
      </c>
      <c r="C110" s="59">
        <v>19188.146000000001</v>
      </c>
      <c r="D110" s="59">
        <v>115765.538</v>
      </c>
      <c r="E110" s="60"/>
      <c r="F110" s="61"/>
    </row>
    <row r="111" spans="1:6" s="62" customFormat="1" ht="3.15" customHeight="1">
      <c r="A111" s="91"/>
      <c r="B111" s="64"/>
      <c r="C111" s="64"/>
      <c r="D111" s="64"/>
      <c r="E111" s="60"/>
      <c r="F111" s="61"/>
    </row>
    <row r="112" spans="1:6" s="62" customFormat="1" ht="10.050000000000001" customHeight="1">
      <c r="A112" s="67" t="s">
        <v>614</v>
      </c>
      <c r="B112" s="59">
        <v>6292.7179999999998</v>
      </c>
      <c r="C112" s="59">
        <v>51491.214</v>
      </c>
      <c r="D112" s="59">
        <v>57783.932999999997</v>
      </c>
      <c r="E112" s="60"/>
      <c r="F112" s="61"/>
    </row>
    <row r="113" spans="1:8" s="62" customFormat="1" ht="10.050000000000001" customHeight="1">
      <c r="A113" s="68" t="s">
        <v>615</v>
      </c>
      <c r="B113" s="64">
        <v>0</v>
      </c>
      <c r="C113" s="64">
        <v>51491.214</v>
      </c>
      <c r="D113" s="64">
        <v>51491.214</v>
      </c>
      <c r="E113" s="60"/>
      <c r="F113" s="61"/>
    </row>
    <row r="114" spans="1:8" s="62" customFormat="1" ht="10.050000000000001" customHeight="1">
      <c r="A114" s="68" t="s">
        <v>616</v>
      </c>
      <c r="B114" s="64">
        <v>6292.7179999999998</v>
      </c>
      <c r="C114" s="64">
        <v>0</v>
      </c>
      <c r="D114" s="64">
        <v>6292.7179999999998</v>
      </c>
      <c r="E114" s="60"/>
      <c r="F114" s="61"/>
    </row>
    <row r="115" spans="1:8" s="62" customFormat="1" ht="5.0999999999999996" customHeight="1">
      <c r="A115" s="90"/>
      <c r="B115" s="66"/>
      <c r="C115" s="66"/>
      <c r="D115" s="66"/>
      <c r="E115" s="60"/>
      <c r="F115" s="61"/>
    </row>
    <row r="116" spans="1:8" s="94" customFormat="1" ht="10.050000000000001" customHeight="1">
      <c r="A116" s="65" t="s">
        <v>617</v>
      </c>
      <c r="B116" s="66">
        <v>0</v>
      </c>
      <c r="C116" s="66">
        <v>0</v>
      </c>
      <c r="D116" s="66">
        <v>0</v>
      </c>
      <c r="E116" s="93"/>
      <c r="F116" s="61"/>
    </row>
    <row r="117" spans="1:8" s="62" customFormat="1" ht="3.15" customHeight="1">
      <c r="A117" s="91"/>
      <c r="B117" s="66"/>
      <c r="C117" s="66"/>
      <c r="D117" s="66"/>
      <c r="E117" s="60"/>
      <c r="F117" s="61"/>
    </row>
    <row r="118" spans="1:8" s="62" customFormat="1" ht="10.5" customHeight="1">
      <c r="A118" s="89" t="s">
        <v>618</v>
      </c>
      <c r="B118" s="59">
        <v>3766711.8190000001</v>
      </c>
      <c r="C118" s="59">
        <v>5080531.023</v>
      </c>
      <c r="D118" s="59">
        <v>8847242.8420000002</v>
      </c>
      <c r="E118" s="70"/>
      <c r="F118" s="61"/>
    </row>
    <row r="119" spans="1:8" s="62" customFormat="1" ht="3.15" customHeight="1">
      <c r="A119" s="91"/>
      <c r="B119" s="66"/>
      <c r="C119" s="66"/>
      <c r="D119" s="66"/>
      <c r="E119" s="60"/>
      <c r="F119" s="61"/>
    </row>
    <row r="120" spans="1:8" s="62" customFormat="1" ht="12.75" customHeight="1">
      <c r="A120" s="89" t="s">
        <v>619</v>
      </c>
      <c r="B120" s="59">
        <v>2333322.52</v>
      </c>
      <c r="C120" s="59">
        <v>-93439.201000000001</v>
      </c>
      <c r="D120" s="59">
        <v>2239883.3190000001</v>
      </c>
      <c r="E120" s="125"/>
      <c r="F120" s="125"/>
      <c r="G120" s="125"/>
      <c r="H120" s="125"/>
    </row>
    <row r="121" spans="1:8" s="62" customFormat="1" ht="10.050000000000001" customHeight="1">
      <c r="A121" s="91" t="s">
        <v>620</v>
      </c>
      <c r="B121" s="64">
        <v>1970375.35</v>
      </c>
      <c r="C121" s="64">
        <v>0</v>
      </c>
      <c r="D121" s="64">
        <v>1970375.35</v>
      </c>
      <c r="E121" s="60"/>
      <c r="F121" s="61"/>
    </row>
    <row r="122" spans="1:8" s="62" customFormat="1" ht="10.050000000000001" customHeight="1">
      <c r="A122" s="91" t="s">
        <v>621</v>
      </c>
      <c r="B122" s="64">
        <v>83.81</v>
      </c>
      <c r="C122" s="64">
        <v>0</v>
      </c>
      <c r="D122" s="64">
        <v>83.81</v>
      </c>
      <c r="E122" s="60"/>
      <c r="F122" s="61"/>
    </row>
    <row r="123" spans="1:8" s="62" customFormat="1" ht="10.050000000000001" customHeight="1">
      <c r="A123" s="91" t="s">
        <v>622</v>
      </c>
      <c r="B123" s="64">
        <v>21512.963</v>
      </c>
      <c r="C123" s="64">
        <v>0</v>
      </c>
      <c r="D123" s="64">
        <v>21512.963</v>
      </c>
      <c r="E123" s="60"/>
      <c r="F123" s="61"/>
    </row>
    <row r="124" spans="1:8" s="62" customFormat="1" ht="10.050000000000001" customHeight="1">
      <c r="A124" s="91" t="s">
        <v>623</v>
      </c>
      <c r="B124" s="64">
        <v>41003.783000000003</v>
      </c>
      <c r="C124" s="64">
        <v>-93439.201000000001</v>
      </c>
      <c r="D124" s="64">
        <v>-52435.417000000001</v>
      </c>
      <c r="E124" s="60"/>
      <c r="F124" s="61"/>
    </row>
    <row r="125" spans="1:8" s="62" customFormat="1" ht="10.050000000000001" customHeight="1">
      <c r="A125" s="91" t="s">
        <v>624</v>
      </c>
      <c r="B125" s="64">
        <v>289975.08</v>
      </c>
      <c r="C125" s="64">
        <v>0</v>
      </c>
      <c r="D125" s="64">
        <v>289975.08</v>
      </c>
      <c r="E125" s="60"/>
      <c r="F125" s="61"/>
    </row>
    <row r="126" spans="1:8" s="62" customFormat="1" ht="10.050000000000001" customHeight="1">
      <c r="A126" s="91" t="s">
        <v>625</v>
      </c>
      <c r="B126" s="64">
        <v>10371.531000000001</v>
      </c>
      <c r="C126" s="64">
        <v>0</v>
      </c>
      <c r="D126" s="64">
        <v>10371.531000000001</v>
      </c>
      <c r="E126" s="60"/>
      <c r="F126" s="61"/>
    </row>
    <row r="127" spans="1:8" s="62" customFormat="1" ht="2.1" customHeight="1">
      <c r="A127" s="91"/>
      <c r="B127" s="64"/>
      <c r="C127" s="64"/>
      <c r="D127" s="64"/>
      <c r="E127" s="60"/>
      <c r="F127" s="61"/>
    </row>
    <row r="128" spans="1:8" s="62" customFormat="1" ht="12.15" customHeight="1">
      <c r="A128" s="89" t="s">
        <v>626</v>
      </c>
      <c r="B128" s="59">
        <v>6100034.3399999999</v>
      </c>
      <c r="C128" s="59">
        <v>4987091.8219999997</v>
      </c>
      <c r="D128" s="59">
        <v>11087126.162</v>
      </c>
      <c r="E128" s="60"/>
      <c r="F128" s="61"/>
    </row>
    <row r="129" spans="1:6" s="62" customFormat="1" ht="2.1" customHeight="1">
      <c r="A129" s="95"/>
      <c r="B129" s="75"/>
      <c r="C129" s="75"/>
      <c r="D129" s="75"/>
      <c r="E129" s="60"/>
      <c r="F129" s="61"/>
    </row>
    <row r="130" spans="1:6" s="62" customFormat="1" ht="12.75" customHeight="1">
      <c r="A130" s="89" t="s">
        <v>627</v>
      </c>
      <c r="B130" s="59">
        <v>0</v>
      </c>
      <c r="C130" s="59">
        <v>1193528.699</v>
      </c>
      <c r="D130" s="59">
        <v>1193528.699</v>
      </c>
      <c r="E130" s="60"/>
      <c r="F130" s="61"/>
    </row>
    <row r="131" spans="1:6" s="62" customFormat="1" ht="10.050000000000001" customHeight="1">
      <c r="A131" s="68" t="s">
        <v>628</v>
      </c>
      <c r="B131" s="64">
        <v>0</v>
      </c>
      <c r="C131" s="64">
        <v>66235.974000000002</v>
      </c>
      <c r="D131" s="64">
        <v>66235.974000000002</v>
      </c>
      <c r="E131" s="60"/>
      <c r="F131" s="61"/>
    </row>
    <row r="132" spans="1:6" s="62" customFormat="1" ht="10.050000000000001" customHeight="1">
      <c r="A132" s="91" t="s">
        <v>629</v>
      </c>
      <c r="B132" s="64">
        <v>0</v>
      </c>
      <c r="C132" s="64">
        <v>46799.747000000003</v>
      </c>
      <c r="D132" s="64">
        <v>46799.747000000003</v>
      </c>
      <c r="E132" s="60"/>
      <c r="F132" s="61"/>
    </row>
    <row r="133" spans="1:6" s="62" customFormat="1" ht="10.050000000000001" customHeight="1">
      <c r="A133" s="91" t="s">
        <v>630</v>
      </c>
      <c r="B133" s="64">
        <v>0</v>
      </c>
      <c r="C133" s="64">
        <v>947566.92099999997</v>
      </c>
      <c r="D133" s="64">
        <v>947566.92099999997</v>
      </c>
      <c r="E133" s="60"/>
      <c r="F133" s="61"/>
    </row>
    <row r="134" spans="1:6" s="62" customFormat="1" ht="10.050000000000001" customHeight="1">
      <c r="A134" s="91" t="s">
        <v>631</v>
      </c>
      <c r="B134" s="64">
        <v>0</v>
      </c>
      <c r="C134" s="64">
        <v>132926.05600000001</v>
      </c>
      <c r="D134" s="64">
        <v>132926.05600000001</v>
      </c>
      <c r="E134" s="60"/>
      <c r="F134" s="61"/>
    </row>
    <row r="135" spans="1:6" ht="8.4" customHeight="1" thickBot="1">
      <c r="A135" s="96"/>
      <c r="B135" s="96"/>
      <c r="C135" s="96"/>
      <c r="D135" s="96"/>
      <c r="F135" s="61"/>
    </row>
    <row r="136" spans="1:6" s="81" customFormat="1" ht="14.25" customHeight="1">
      <c r="A136" s="99" t="s">
        <v>580</v>
      </c>
      <c r="B136" s="128"/>
      <c r="C136" s="128"/>
      <c r="D136" s="128"/>
      <c r="E136" s="80"/>
    </row>
    <row r="137" spans="1:6" s="81" customFormat="1" ht="10.199999999999999">
      <c r="A137" s="99" t="s">
        <v>632</v>
      </c>
      <c r="B137" s="128"/>
      <c r="C137" s="128"/>
      <c r="D137" s="129"/>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69D7E9C0-76F6-435F-B8AB-1E6BCC09AF7C}"/>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0345-7D16-4D29-A252-3991FED08997}">
  <dimension ref="A1:E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18.88671875" style="33" bestFit="1" customWidth="1"/>
    <col min="6" max="16384" width="11.33203125" style="33"/>
  </cols>
  <sheetData>
    <row r="1" spans="1:5" s="101" customFormat="1" ht="16.05" customHeight="1">
      <c r="A1" s="332" t="s">
        <v>820</v>
      </c>
      <c r="B1" s="332"/>
      <c r="C1" s="332"/>
      <c r="D1" s="332"/>
    </row>
    <row r="2" spans="1:5" s="103" customFormat="1" ht="24" customHeight="1">
      <c r="A2" s="102" t="s">
        <v>686</v>
      </c>
      <c r="B2" s="102"/>
      <c r="C2" s="102"/>
      <c r="D2" s="102"/>
    </row>
    <row r="3" spans="1:5" s="105" customFormat="1" ht="16.05" customHeight="1">
      <c r="A3" s="104">
        <v>45688</v>
      </c>
      <c r="B3" s="104"/>
      <c r="C3" s="104"/>
      <c r="D3" s="104"/>
    </row>
    <row r="4" spans="1:5" s="106" customFormat="1" ht="15" customHeight="1">
      <c r="A4" s="47" t="s">
        <v>534</v>
      </c>
      <c r="B4" s="48"/>
      <c r="C4" s="48"/>
      <c r="D4" s="48"/>
    </row>
    <row r="5" spans="1:5" s="101" customFormat="1" ht="3.9" customHeight="1" thickBot="1">
      <c r="A5" s="107"/>
      <c r="B5" s="108"/>
      <c r="C5" s="108"/>
      <c r="D5" s="108"/>
    </row>
    <row r="6" spans="1:5" s="101" customFormat="1" ht="16.05" customHeight="1">
      <c r="A6" s="109"/>
      <c r="B6" s="130" t="s">
        <v>685</v>
      </c>
      <c r="C6" s="130"/>
      <c r="D6" s="130"/>
    </row>
    <row r="7" spans="1:5" s="101" customFormat="1" ht="14.1" customHeight="1">
      <c r="A7" s="110"/>
      <c r="B7" s="55" t="s">
        <v>537</v>
      </c>
      <c r="C7" s="55" t="s">
        <v>538</v>
      </c>
      <c r="D7" s="55" t="s">
        <v>539</v>
      </c>
    </row>
    <row r="8" spans="1:5" s="101" customFormat="1" ht="3.15" customHeight="1">
      <c r="A8" s="56"/>
      <c r="B8" s="88"/>
      <c r="C8" s="88"/>
      <c r="D8" s="88"/>
    </row>
    <row r="9" spans="1:5" s="94" customFormat="1" ht="8.5500000000000007" customHeight="1">
      <c r="A9" s="111" t="s">
        <v>634</v>
      </c>
      <c r="B9" s="112">
        <v>29614.61247</v>
      </c>
      <c r="C9" s="112">
        <v>47901.548090000004</v>
      </c>
      <c r="D9" s="112">
        <v>77516.160560000004</v>
      </c>
      <c r="E9" s="113"/>
    </row>
    <row r="10" spans="1:5" s="94" customFormat="1" ht="8.5500000000000007" customHeight="1">
      <c r="A10" s="114" t="s">
        <v>635</v>
      </c>
      <c r="B10" s="115">
        <v>380.63123999999999</v>
      </c>
      <c r="C10" s="115">
        <v>716.52013999999997</v>
      </c>
      <c r="D10" s="115">
        <v>1097.1513799999998</v>
      </c>
    </row>
    <row r="11" spans="1:5" s="94" customFormat="1" ht="8.5500000000000007" customHeight="1">
      <c r="A11" s="63" t="s">
        <v>636</v>
      </c>
      <c r="B11" s="115">
        <v>0</v>
      </c>
      <c r="C11" s="115">
        <v>0</v>
      </c>
      <c r="D11" s="115">
        <v>0</v>
      </c>
    </row>
    <row r="12" spans="1:5" s="94" customFormat="1" ht="8.5500000000000007" customHeight="1">
      <c r="A12" s="63" t="s">
        <v>637</v>
      </c>
      <c r="B12" s="115">
        <v>4431.6850599999998</v>
      </c>
      <c r="C12" s="115">
        <v>8973.2150799999999</v>
      </c>
      <c r="D12" s="115">
        <v>13404.90014</v>
      </c>
    </row>
    <row r="13" spans="1:5" s="94" customFormat="1" ht="8.5500000000000007" customHeight="1">
      <c r="A13" s="63" t="s">
        <v>638</v>
      </c>
      <c r="B13" s="115">
        <v>24707.152020000001</v>
      </c>
      <c r="C13" s="115">
        <v>7042.9232099999999</v>
      </c>
      <c r="D13" s="115">
        <v>31750.075230000002</v>
      </c>
    </row>
    <row r="14" spans="1:5" s="94" customFormat="1" ht="8.5500000000000007" customHeight="1">
      <c r="A14" s="68" t="s">
        <v>639</v>
      </c>
      <c r="B14" s="115">
        <v>0</v>
      </c>
      <c r="C14" s="115">
        <v>0</v>
      </c>
      <c r="D14" s="115">
        <v>0</v>
      </c>
    </row>
    <row r="15" spans="1:5" s="94" customFormat="1" ht="8.5500000000000007" customHeight="1">
      <c r="A15" s="63" t="s">
        <v>640</v>
      </c>
      <c r="B15" s="115">
        <v>0</v>
      </c>
      <c r="C15" s="115">
        <v>0</v>
      </c>
      <c r="D15" s="115">
        <v>0</v>
      </c>
    </row>
    <row r="16" spans="1:5" s="94" customFormat="1" ht="8.5500000000000007" customHeight="1">
      <c r="A16" s="63" t="s">
        <v>641</v>
      </c>
      <c r="B16" s="115">
        <v>0</v>
      </c>
      <c r="C16" s="115">
        <v>30459.762300000002</v>
      </c>
      <c r="D16" s="115">
        <v>30459.762300000002</v>
      </c>
    </row>
    <row r="17" spans="1:4" s="94" customFormat="1" ht="8.5500000000000007" customHeight="1">
      <c r="A17" s="63" t="s">
        <v>642</v>
      </c>
      <c r="B17" s="115">
        <v>0</v>
      </c>
      <c r="C17" s="115">
        <v>6.3773600000000004</v>
      </c>
      <c r="D17" s="115">
        <v>6.3773600000000004</v>
      </c>
    </row>
    <row r="18" spans="1:4" s="94" customFormat="1" ht="8.5500000000000007" customHeight="1">
      <c r="A18" s="63" t="s">
        <v>562</v>
      </c>
      <c r="B18" s="115">
        <v>95.14415000000001</v>
      </c>
      <c r="C18" s="115">
        <v>702.75</v>
      </c>
      <c r="D18" s="115">
        <v>797.89414999999997</v>
      </c>
    </row>
    <row r="19" spans="1:4" s="94" customFormat="1" ht="3.15" customHeight="1">
      <c r="A19" s="63"/>
      <c r="B19" s="115"/>
      <c r="C19" s="115"/>
      <c r="D19" s="115"/>
    </row>
    <row r="20" spans="1:4" s="94" customFormat="1" ht="8.5500000000000007" customHeight="1">
      <c r="A20" s="58" t="s">
        <v>643</v>
      </c>
      <c r="B20" s="112">
        <v>18683.206149999998</v>
      </c>
      <c r="C20" s="112">
        <v>54179.635369999996</v>
      </c>
      <c r="D20" s="112">
        <v>72862.841520000002</v>
      </c>
    </row>
    <row r="21" spans="1:4" s="94" customFormat="1" ht="8.5500000000000007" customHeight="1">
      <c r="A21" s="63" t="s">
        <v>644</v>
      </c>
      <c r="B21" s="115">
        <v>22.051850000000002</v>
      </c>
      <c r="C21" s="115">
        <v>21.868740000000003</v>
      </c>
      <c r="D21" s="115">
        <v>43.920590000000004</v>
      </c>
    </row>
    <row r="22" spans="1:4" s="94" customFormat="1" ht="8.5500000000000007" customHeight="1">
      <c r="A22" s="63" t="s">
        <v>645</v>
      </c>
      <c r="B22" s="115">
        <v>145.22757000000001</v>
      </c>
      <c r="C22" s="115">
        <v>0</v>
      </c>
      <c r="D22" s="115">
        <v>145.22757000000001</v>
      </c>
    </row>
    <row r="23" spans="1:4" s="94" customFormat="1" ht="8.5500000000000007" customHeight="1">
      <c r="A23" s="63" t="s">
        <v>636</v>
      </c>
      <c r="B23" s="115">
        <v>0</v>
      </c>
      <c r="C23" s="115">
        <v>0</v>
      </c>
      <c r="D23" s="115">
        <v>0</v>
      </c>
    </row>
    <row r="24" spans="1:4" s="94" customFormat="1" ht="8.5500000000000007" customHeight="1">
      <c r="A24" s="63" t="s">
        <v>646</v>
      </c>
      <c r="B24" s="115">
        <v>12053.775449999999</v>
      </c>
      <c r="C24" s="115">
        <v>3825.4437599999997</v>
      </c>
      <c r="D24" s="115">
        <v>15879.219210000001</v>
      </c>
    </row>
    <row r="25" spans="1:4" s="94" customFormat="1" ht="8.5500000000000007" customHeight="1">
      <c r="A25" s="63" t="s">
        <v>647</v>
      </c>
      <c r="B25" s="115">
        <v>6316.3874299999998</v>
      </c>
      <c r="C25" s="115">
        <v>18311.781660000001</v>
      </c>
      <c r="D25" s="115">
        <v>24628.169089999999</v>
      </c>
    </row>
    <row r="26" spans="1:4" s="94" customFormat="1" ht="8.5500000000000007" customHeight="1">
      <c r="A26" s="63" t="s">
        <v>648</v>
      </c>
      <c r="B26" s="115">
        <v>0</v>
      </c>
      <c r="C26" s="115">
        <v>0</v>
      </c>
      <c r="D26" s="115">
        <v>0</v>
      </c>
    </row>
    <row r="27" spans="1:4" s="94" customFormat="1" ht="8.5500000000000007" customHeight="1">
      <c r="A27" s="63" t="s">
        <v>649</v>
      </c>
      <c r="B27" s="115">
        <v>14.0738</v>
      </c>
      <c r="C27" s="115">
        <v>19957.509449999998</v>
      </c>
      <c r="D27" s="115">
        <v>19971.58325</v>
      </c>
    </row>
    <row r="28" spans="1:4" s="94" customFormat="1" ht="8.5500000000000007" customHeight="1">
      <c r="A28" s="63" t="s">
        <v>650</v>
      </c>
      <c r="B28" s="115">
        <v>0</v>
      </c>
      <c r="C28" s="115">
        <v>0</v>
      </c>
      <c r="D28" s="115">
        <v>0</v>
      </c>
    </row>
    <row r="29" spans="1:4" s="94" customFormat="1" ht="8.5500000000000007" customHeight="1">
      <c r="A29" s="63" t="s">
        <v>651</v>
      </c>
      <c r="B29" s="115">
        <v>0</v>
      </c>
      <c r="C29" s="115">
        <v>0</v>
      </c>
      <c r="D29" s="115">
        <v>0</v>
      </c>
    </row>
    <row r="30" spans="1:4" s="94" customFormat="1" ht="8.5500000000000007" customHeight="1">
      <c r="A30" s="63" t="s">
        <v>641</v>
      </c>
      <c r="B30" s="115">
        <v>0</v>
      </c>
      <c r="C30" s="115">
        <v>0</v>
      </c>
      <c r="D30" s="115">
        <v>0</v>
      </c>
    </row>
    <row r="31" spans="1:4" s="94" customFormat="1" ht="8.5500000000000007" customHeight="1">
      <c r="A31" s="63" t="s">
        <v>652</v>
      </c>
      <c r="B31" s="115">
        <v>0</v>
      </c>
      <c r="C31" s="115">
        <v>12063.03176</v>
      </c>
      <c r="D31" s="115">
        <v>12063.03176</v>
      </c>
    </row>
    <row r="32" spans="1:4" s="94" customFormat="1" ht="8.5500000000000007" customHeight="1">
      <c r="A32" s="63" t="s">
        <v>562</v>
      </c>
      <c r="B32" s="115">
        <v>131.69004999999999</v>
      </c>
      <c r="C32" s="115">
        <v>0</v>
      </c>
      <c r="D32" s="115">
        <v>131.69004999999999</v>
      </c>
    </row>
    <row r="33" spans="1:4" s="94" customFormat="1" ht="3.15" customHeight="1">
      <c r="A33" s="63"/>
      <c r="B33" s="115"/>
      <c r="C33" s="115"/>
      <c r="D33" s="115"/>
    </row>
    <row r="34" spans="1:4" s="94" customFormat="1" ht="8.5500000000000007" customHeight="1">
      <c r="A34" s="58" t="s">
        <v>653</v>
      </c>
      <c r="B34" s="112">
        <v>10931.40632</v>
      </c>
      <c r="C34" s="112">
        <v>-6278.0872800000006</v>
      </c>
      <c r="D34" s="112">
        <v>4653.3190400000003</v>
      </c>
    </row>
    <row r="35" spans="1:4" s="94" customFormat="1" ht="3.15" customHeight="1">
      <c r="A35" s="65"/>
      <c r="B35" s="116"/>
      <c r="C35" s="116"/>
      <c r="D35" s="116"/>
    </row>
    <row r="36" spans="1:4" s="94" customFormat="1" ht="8.5500000000000007" customHeight="1">
      <c r="A36" s="117" t="s">
        <v>654</v>
      </c>
      <c r="B36" s="112">
        <v>34279.330670000003</v>
      </c>
      <c r="C36" s="112">
        <v>-39872.508009999998</v>
      </c>
      <c r="D36" s="112">
        <v>-5593.1773400000002</v>
      </c>
    </row>
    <row r="37" spans="1:4" s="94" customFormat="1" ht="3.15" customHeight="1">
      <c r="A37" s="63"/>
      <c r="B37" s="115"/>
      <c r="C37" s="115"/>
      <c r="D37" s="115"/>
    </row>
    <row r="38" spans="1:4" s="94" customFormat="1" ht="8.5500000000000007" customHeight="1">
      <c r="A38" s="58" t="s">
        <v>655</v>
      </c>
      <c r="B38" s="112">
        <v>-23347.924350000001</v>
      </c>
      <c r="C38" s="112">
        <v>33594.420729999998</v>
      </c>
      <c r="D38" s="112">
        <v>10246.49638</v>
      </c>
    </row>
    <row r="39" spans="1:4" s="94" customFormat="1" ht="3.15" customHeight="1">
      <c r="A39" s="65"/>
      <c r="B39" s="116"/>
      <c r="C39" s="116"/>
      <c r="D39" s="116"/>
    </row>
    <row r="40" spans="1:4" s="94" customFormat="1" ht="8.5500000000000007" customHeight="1">
      <c r="A40" s="58" t="s">
        <v>656</v>
      </c>
      <c r="B40" s="112">
        <v>6005.0560599999999</v>
      </c>
      <c r="C40" s="112">
        <v>1437.3866200000002</v>
      </c>
      <c r="D40" s="112">
        <v>7442.4426800000001</v>
      </c>
    </row>
    <row r="41" spans="1:4" s="94" customFormat="1" ht="8.5500000000000007" customHeight="1">
      <c r="A41" s="63" t="s">
        <v>657</v>
      </c>
      <c r="B41" s="115">
        <v>0</v>
      </c>
      <c r="C41" s="115">
        <v>832.00099</v>
      </c>
      <c r="D41" s="115">
        <v>832.00099</v>
      </c>
    </row>
    <row r="42" spans="1:4" s="94" customFormat="1" ht="8.5500000000000007" customHeight="1">
      <c r="A42" s="63" t="s">
        <v>658</v>
      </c>
      <c r="B42" s="115">
        <v>0</v>
      </c>
      <c r="C42" s="115">
        <v>66.433890000000005</v>
      </c>
      <c r="D42" s="115">
        <v>66.433890000000005</v>
      </c>
    </row>
    <row r="43" spans="1:4" s="94" customFormat="1" ht="8.5500000000000007" customHeight="1">
      <c r="A43" s="63" t="s">
        <v>659</v>
      </c>
      <c r="B43" s="115">
        <v>6005.0560599999999</v>
      </c>
      <c r="C43" s="115">
        <v>538.95173999999997</v>
      </c>
      <c r="D43" s="115">
        <v>6544.0077999999994</v>
      </c>
    </row>
    <row r="44" spans="1:4" s="94" customFormat="1" ht="8.5500000000000007" customHeight="1">
      <c r="A44" s="63" t="s">
        <v>660</v>
      </c>
      <c r="B44" s="115">
        <v>0</v>
      </c>
      <c r="C44" s="115">
        <v>0</v>
      </c>
      <c r="D44" s="115">
        <v>0</v>
      </c>
    </row>
    <row r="45" spans="1:4" s="94" customFormat="1" ht="3.15" customHeight="1">
      <c r="A45" s="63"/>
      <c r="B45" s="116"/>
      <c r="C45" s="116"/>
      <c r="D45" s="116"/>
    </row>
    <row r="46" spans="1:4" s="94" customFormat="1" ht="8.5500000000000007" customHeight="1">
      <c r="A46" s="58" t="s">
        <v>661</v>
      </c>
      <c r="B46" s="112">
        <v>885.62788</v>
      </c>
      <c r="C46" s="112">
        <v>250.27778000000001</v>
      </c>
      <c r="D46" s="112">
        <v>1135.9056599999999</v>
      </c>
    </row>
    <row r="47" spans="1:4" s="94" customFormat="1" ht="8.5500000000000007" customHeight="1">
      <c r="A47" s="63" t="s">
        <v>662</v>
      </c>
      <c r="B47" s="115">
        <v>0</v>
      </c>
      <c r="C47" s="115">
        <v>14.85834</v>
      </c>
      <c r="D47" s="115">
        <v>14.85834</v>
      </c>
    </row>
    <row r="48" spans="1:4" s="94" customFormat="1" ht="8.5500000000000007" customHeight="1">
      <c r="A48" s="63" t="s">
        <v>658</v>
      </c>
      <c r="B48" s="115">
        <v>0</v>
      </c>
      <c r="C48" s="115">
        <v>0</v>
      </c>
      <c r="D48" s="115">
        <v>0</v>
      </c>
    </row>
    <row r="49" spans="1:4" s="94" customFormat="1" ht="8.5500000000000007" customHeight="1">
      <c r="A49" s="63" t="s">
        <v>659</v>
      </c>
      <c r="B49" s="115">
        <v>0</v>
      </c>
      <c r="C49" s="115">
        <v>0</v>
      </c>
      <c r="D49" s="115">
        <v>0</v>
      </c>
    </row>
    <row r="50" spans="1:4" s="94" customFormat="1" ht="8.5500000000000007" customHeight="1">
      <c r="A50" s="63" t="s">
        <v>663</v>
      </c>
      <c r="B50" s="115">
        <v>885.62788</v>
      </c>
      <c r="C50" s="115">
        <v>235.41944000000001</v>
      </c>
      <c r="D50" s="115">
        <v>1121.0473200000001</v>
      </c>
    </row>
    <row r="51" spans="1:4" s="94" customFormat="1" ht="3.75" customHeight="1">
      <c r="A51" s="63"/>
      <c r="B51" s="116"/>
      <c r="C51" s="116"/>
      <c r="D51" s="116"/>
    </row>
    <row r="52" spans="1:4" s="94" customFormat="1" ht="11.25" customHeight="1">
      <c r="A52" s="69" t="s">
        <v>664</v>
      </c>
      <c r="B52" s="115">
        <v>0</v>
      </c>
      <c r="C52" s="115">
        <v>0</v>
      </c>
      <c r="D52" s="115">
        <v>0</v>
      </c>
    </row>
    <row r="53" spans="1:4" s="94" customFormat="1" ht="3.15" customHeight="1">
      <c r="A53" s="63"/>
      <c r="B53" s="116"/>
      <c r="C53" s="116"/>
      <c r="D53" s="116"/>
    </row>
    <row r="54" spans="1:4" s="94" customFormat="1" ht="8.5500000000000007" customHeight="1">
      <c r="A54" s="58" t="s">
        <v>665</v>
      </c>
      <c r="B54" s="112">
        <v>-18228.496170000002</v>
      </c>
      <c r="C54" s="112">
        <v>34781.529569999999</v>
      </c>
      <c r="D54" s="112">
        <v>16553.0334</v>
      </c>
    </row>
    <row r="55" spans="1:4" s="94" customFormat="1" ht="3.15" customHeight="1">
      <c r="A55" s="65"/>
      <c r="B55" s="116"/>
      <c r="C55" s="116"/>
      <c r="D55" s="116"/>
    </row>
    <row r="56" spans="1:4" s="94" customFormat="1" ht="8.5500000000000007" customHeight="1">
      <c r="A56" s="58" t="s">
        <v>666</v>
      </c>
      <c r="B56" s="112">
        <v>5910.6702300000006</v>
      </c>
      <c r="C56" s="112">
        <v>384.51059000000004</v>
      </c>
      <c r="D56" s="112">
        <v>6295.1808200000005</v>
      </c>
    </row>
    <row r="57" spans="1:4" s="94" customFormat="1" ht="8.5500000000000007" customHeight="1">
      <c r="A57" s="63" t="s">
        <v>667</v>
      </c>
      <c r="B57" s="115">
        <v>3539.03962</v>
      </c>
      <c r="C57" s="115">
        <v>36.876779999999997</v>
      </c>
      <c r="D57" s="115">
        <v>3575.9164000000001</v>
      </c>
    </row>
    <row r="58" spans="1:4" s="94" customFormat="1" ht="8.5500000000000007" customHeight="1">
      <c r="A58" s="63" t="s">
        <v>668</v>
      </c>
      <c r="B58" s="115">
        <v>70.5</v>
      </c>
      <c r="C58" s="115">
        <v>0</v>
      </c>
      <c r="D58" s="115">
        <v>70.5</v>
      </c>
    </row>
    <row r="59" spans="1:4" s="94" customFormat="1" ht="8.5500000000000007" customHeight="1">
      <c r="A59" s="63" t="s">
        <v>669</v>
      </c>
      <c r="B59" s="115">
        <v>1976.3995600000001</v>
      </c>
      <c r="C59" s="115">
        <v>347.24447999999995</v>
      </c>
      <c r="D59" s="115">
        <v>2323.6440400000001</v>
      </c>
    </row>
    <row r="60" spans="1:4" s="94" customFormat="1" ht="8.5500000000000007" customHeight="1">
      <c r="A60" s="63" t="s">
        <v>670</v>
      </c>
      <c r="B60" s="115">
        <v>324.73104999999998</v>
      </c>
      <c r="C60" s="115">
        <v>0.38933000000000001</v>
      </c>
      <c r="D60" s="115">
        <v>325.12038000000001</v>
      </c>
    </row>
    <row r="61" spans="1:4" s="94" customFormat="1" ht="3.15" customHeight="1">
      <c r="A61" s="63"/>
      <c r="B61" s="115"/>
      <c r="C61" s="115"/>
      <c r="D61" s="115"/>
    </row>
    <row r="62" spans="1:4" s="94" customFormat="1" ht="8.5500000000000007" customHeight="1">
      <c r="A62" s="58" t="s">
        <v>671</v>
      </c>
      <c r="B62" s="112">
        <v>-24139.166399999998</v>
      </c>
      <c r="C62" s="112">
        <v>34397.018979999993</v>
      </c>
      <c r="D62" s="112">
        <v>10257.852580000001</v>
      </c>
    </row>
    <row r="63" spans="1:4" s="94" customFormat="1" ht="3.15" customHeight="1">
      <c r="A63" s="63"/>
      <c r="B63" s="115"/>
      <c r="C63" s="115"/>
      <c r="D63" s="115"/>
    </row>
    <row r="64" spans="1:4" s="94" customFormat="1" ht="8.5500000000000007" customHeight="1">
      <c r="A64" s="58" t="s">
        <v>672</v>
      </c>
      <c r="B64" s="112">
        <v>689.22259999999994</v>
      </c>
      <c r="C64" s="112">
        <v>-789.03392000000008</v>
      </c>
      <c r="D64" s="112">
        <v>-99.811320000000009</v>
      </c>
    </row>
    <row r="65" spans="1:5" s="94" customFormat="1" ht="8.5500000000000007" customHeight="1">
      <c r="A65" s="63" t="s">
        <v>673</v>
      </c>
      <c r="B65" s="115">
        <v>0</v>
      </c>
      <c r="C65" s="115">
        <v>0</v>
      </c>
      <c r="D65" s="115">
        <v>0</v>
      </c>
    </row>
    <row r="66" spans="1:5" s="94" customFormat="1" ht="8.5500000000000007" customHeight="1">
      <c r="A66" s="63" t="s">
        <v>674</v>
      </c>
      <c r="B66" s="115">
        <v>0</v>
      </c>
      <c r="C66" s="115">
        <v>0</v>
      </c>
      <c r="D66" s="115">
        <v>0</v>
      </c>
    </row>
    <row r="67" spans="1:5" s="94" customFormat="1" ht="8.5500000000000007" customHeight="1">
      <c r="A67" s="63" t="s">
        <v>675</v>
      </c>
      <c r="B67" s="115">
        <v>86.858850000000004</v>
      </c>
      <c r="C67" s="115">
        <v>-789.03392000000008</v>
      </c>
      <c r="D67" s="115">
        <v>-702.17507000000012</v>
      </c>
    </row>
    <row r="68" spans="1:5" s="94" customFormat="1" ht="8.5500000000000007" customHeight="1">
      <c r="A68" s="63" t="s">
        <v>676</v>
      </c>
      <c r="B68" s="115">
        <v>0</v>
      </c>
      <c r="C68" s="115">
        <v>0</v>
      </c>
      <c r="D68" s="115">
        <v>0</v>
      </c>
    </row>
    <row r="69" spans="1:5" s="94" customFormat="1" ht="8.5500000000000007" customHeight="1">
      <c r="A69" s="63" t="s">
        <v>677</v>
      </c>
      <c r="B69" s="115">
        <v>142.53830000000002</v>
      </c>
      <c r="C69" s="115">
        <v>0</v>
      </c>
      <c r="D69" s="115">
        <v>142.53830000000002</v>
      </c>
    </row>
    <row r="70" spans="1:5" s="94" customFormat="1" ht="8.5500000000000007" customHeight="1">
      <c r="A70" s="63" t="s">
        <v>678</v>
      </c>
      <c r="B70" s="115">
        <v>248.37375</v>
      </c>
      <c r="C70" s="115">
        <v>0</v>
      </c>
      <c r="D70" s="115">
        <v>248.37375</v>
      </c>
    </row>
    <row r="71" spans="1:5" s="94" customFormat="1" ht="8.5500000000000007" customHeight="1">
      <c r="A71" s="63" t="s">
        <v>679</v>
      </c>
      <c r="B71" s="115">
        <v>211.45170000000002</v>
      </c>
      <c r="C71" s="115">
        <v>0</v>
      </c>
      <c r="D71" s="115">
        <v>211.45170000000002</v>
      </c>
    </row>
    <row r="72" spans="1:5" s="94" customFormat="1" ht="3.15" customHeight="1">
      <c r="A72" s="63"/>
      <c r="B72" s="115"/>
      <c r="C72" s="115"/>
      <c r="D72" s="115"/>
    </row>
    <row r="73" spans="1:5" s="94" customFormat="1" ht="8.5500000000000007" customHeight="1">
      <c r="A73" s="67" t="s">
        <v>680</v>
      </c>
      <c r="B73" s="112">
        <v>410.82585999999998</v>
      </c>
      <c r="C73" s="112">
        <v>-542.54015000000004</v>
      </c>
      <c r="D73" s="112">
        <v>-131.71429000000001</v>
      </c>
      <c r="E73" s="113"/>
    </row>
    <row r="74" spans="1:5" s="94" customFormat="1" ht="4.6500000000000004" customHeight="1">
      <c r="A74" s="63"/>
      <c r="B74" s="115"/>
      <c r="C74" s="115"/>
      <c r="D74" s="115"/>
    </row>
    <row r="75" spans="1:5" s="94" customFormat="1" ht="8.5500000000000007" customHeight="1">
      <c r="A75" s="117" t="s">
        <v>681</v>
      </c>
      <c r="B75" s="112">
        <v>-24417.563140000002</v>
      </c>
      <c r="C75" s="112">
        <v>34643.512750000002</v>
      </c>
      <c r="D75" s="112">
        <v>10225.94961</v>
      </c>
    </row>
    <row r="76" spans="1:5" s="94" customFormat="1" ht="3.9" customHeight="1">
      <c r="A76" s="65"/>
      <c r="B76" s="116"/>
      <c r="C76" s="116"/>
      <c r="D76" s="116"/>
    </row>
    <row r="77" spans="1:5" s="94" customFormat="1" ht="8.5500000000000007" customHeight="1">
      <c r="A77" s="63" t="s">
        <v>682</v>
      </c>
      <c r="B77" s="115">
        <v>-145.58224999999999</v>
      </c>
      <c r="C77" s="115">
        <v>0</v>
      </c>
      <c r="D77" s="115">
        <v>-145.58224999999999</v>
      </c>
    </row>
    <row r="78" spans="1:5" s="94" customFormat="1" ht="3.9" customHeight="1">
      <c r="A78" s="63"/>
      <c r="B78" s="115"/>
      <c r="C78" s="115"/>
      <c r="D78" s="115"/>
    </row>
    <row r="79" spans="1:5" s="94" customFormat="1" ht="8.5500000000000007" customHeight="1">
      <c r="A79" s="69" t="s">
        <v>683</v>
      </c>
      <c r="B79" s="116">
        <v>-24271.980889999999</v>
      </c>
      <c r="C79" s="116">
        <v>34643.512750000002</v>
      </c>
      <c r="D79" s="116">
        <v>10371.531859999999</v>
      </c>
    </row>
    <row r="80" spans="1:5" s="101" customFormat="1" ht="3.75" customHeight="1" thickBot="1">
      <c r="A80" s="96"/>
      <c r="B80" s="118"/>
      <c r="C80" s="118"/>
      <c r="D80" s="118"/>
    </row>
    <row r="81" spans="1:4" s="101" customFormat="1" ht="15.75" customHeight="1">
      <c r="A81" s="119" t="s">
        <v>580</v>
      </c>
      <c r="B81" s="120"/>
      <c r="C81" s="120"/>
      <c r="D81" s="120"/>
    </row>
    <row r="82" spans="1:4" s="101" customFormat="1">
      <c r="A82" s="107"/>
      <c r="B82" s="121"/>
      <c r="C82" s="121"/>
      <c r="D82" s="121"/>
    </row>
    <row r="83" spans="1:4" s="101" customFormat="1">
      <c r="A83" s="107"/>
      <c r="B83" s="107"/>
      <c r="C83" s="121"/>
      <c r="D83" s="107"/>
    </row>
    <row r="84" spans="1:4" s="101" customFormat="1">
      <c r="A84" s="107"/>
      <c r="B84" s="123"/>
      <c r="C84" s="123"/>
      <c r="D84" s="123"/>
    </row>
    <row r="85" spans="1:4" s="101" customFormat="1">
      <c r="A85" s="107"/>
      <c r="B85" s="124"/>
      <c r="C85" s="124"/>
      <c r="D85" s="124"/>
    </row>
    <row r="86" spans="1:4" s="101" customFormat="1">
      <c r="A86" s="107"/>
      <c r="B86" s="107"/>
      <c r="C86" s="107"/>
      <c r="D86" s="107"/>
    </row>
    <row r="87" spans="1:4" s="101" customFormat="1">
      <c r="A87" s="107"/>
      <c r="B87" s="107"/>
      <c r="C87" s="107"/>
      <c r="D87" s="107"/>
    </row>
    <row r="88" spans="1:4" s="101" customFormat="1">
      <c r="A88" s="107"/>
      <c r="B88" s="107"/>
      <c r="C88" s="107"/>
      <c r="D88" s="107"/>
    </row>
  </sheetData>
  <mergeCells count="5">
    <mergeCell ref="A1:D1"/>
    <mergeCell ref="A2:D2"/>
    <mergeCell ref="A3:D3"/>
    <mergeCell ref="A4:D4"/>
    <mergeCell ref="B6:D6"/>
  </mergeCells>
  <hyperlinks>
    <hyperlink ref="A1:D1" location="Índice!A1" display="Volver al Índice" xr:uid="{FABFA384-94D4-4DD6-8A5D-FC5BA3718F39}"/>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0088-E881-4A8D-825A-CD90F3389981}">
  <dimension ref="A1:F139"/>
  <sheetViews>
    <sheetView showGridLines="0" topLeftCell="A99"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40" bestFit="1" customWidth="1"/>
    <col min="6" max="6" width="21.33203125" style="33" bestFit="1" customWidth="1"/>
    <col min="7" max="16384" width="11.33203125" style="33"/>
  </cols>
  <sheetData>
    <row r="1" spans="1:6" ht="17.100000000000001" customHeight="1">
      <c r="A1" s="332" t="s">
        <v>820</v>
      </c>
      <c r="B1" s="332"/>
      <c r="C1" s="332"/>
      <c r="D1" s="332"/>
    </row>
    <row r="2" spans="1:6" s="43" customFormat="1" ht="24" customHeight="1">
      <c r="A2" s="41" t="s">
        <v>533</v>
      </c>
      <c r="B2" s="41"/>
      <c r="C2" s="41"/>
      <c r="D2" s="41"/>
      <c r="E2" s="42"/>
    </row>
    <row r="3" spans="1:6" s="46" customFormat="1" ht="18" customHeight="1">
      <c r="A3" s="44">
        <v>45688</v>
      </c>
      <c r="B3" s="44"/>
      <c r="C3" s="44"/>
      <c r="D3" s="44"/>
      <c r="E3" s="45"/>
    </row>
    <row r="4" spans="1:6" s="50" customFormat="1" ht="15" customHeight="1">
      <c r="A4" s="47" t="s">
        <v>534</v>
      </c>
      <c r="B4" s="48"/>
      <c r="C4" s="48"/>
      <c r="D4" s="48"/>
      <c r="E4" s="49"/>
    </row>
    <row r="5" spans="1:6" ht="3.9" customHeight="1" thickBot="1"/>
    <row r="6" spans="1:6" ht="18" customHeight="1">
      <c r="A6" s="52" t="s">
        <v>535</v>
      </c>
      <c r="B6" s="53" t="s">
        <v>536</v>
      </c>
      <c r="C6" s="53"/>
      <c r="D6" s="53"/>
    </row>
    <row r="7" spans="1:6" ht="14.1" customHeight="1">
      <c r="A7" s="54"/>
      <c r="B7" s="55" t="s">
        <v>537</v>
      </c>
      <c r="C7" s="55" t="s">
        <v>538</v>
      </c>
      <c r="D7" s="55" t="s">
        <v>539</v>
      </c>
    </row>
    <row r="8" spans="1:6" ht="3.15" customHeight="1">
      <c r="A8" s="56"/>
      <c r="B8" s="57"/>
      <c r="C8" s="57"/>
      <c r="D8" s="57"/>
    </row>
    <row r="9" spans="1:6" s="62" customFormat="1" ht="9.75" customHeight="1">
      <c r="A9" s="58" t="s">
        <v>540</v>
      </c>
      <c r="B9" s="59">
        <v>101891.81</v>
      </c>
      <c r="C9" s="59">
        <v>5009.6540000000005</v>
      </c>
      <c r="D9" s="59">
        <v>106901.46400000001</v>
      </c>
      <c r="E9" s="60"/>
      <c r="F9" s="61"/>
    </row>
    <row r="10" spans="1:6" s="62" customFormat="1" ht="9.75" customHeight="1">
      <c r="A10" s="63" t="s">
        <v>541</v>
      </c>
      <c r="B10" s="64">
        <v>0</v>
      </c>
      <c r="C10" s="64">
        <v>0</v>
      </c>
      <c r="D10" s="64">
        <v>0</v>
      </c>
      <c r="E10" s="60"/>
      <c r="F10" s="61"/>
    </row>
    <row r="11" spans="1:6" s="62" customFormat="1" ht="9.75" customHeight="1">
      <c r="A11" s="63" t="s">
        <v>542</v>
      </c>
      <c r="B11" s="64">
        <v>101654.027</v>
      </c>
      <c r="C11" s="64">
        <v>3874.4769999999999</v>
      </c>
      <c r="D11" s="64">
        <v>105528.505</v>
      </c>
      <c r="E11" s="60"/>
      <c r="F11" s="61"/>
    </row>
    <row r="12" spans="1:6" s="62" customFormat="1" ht="9.75" customHeight="1">
      <c r="A12" s="63" t="s">
        <v>543</v>
      </c>
      <c r="B12" s="64">
        <v>0</v>
      </c>
      <c r="C12" s="64">
        <v>0</v>
      </c>
      <c r="D12" s="64">
        <v>0</v>
      </c>
      <c r="E12" s="60"/>
      <c r="F12" s="61"/>
    </row>
    <row r="13" spans="1:6" s="62" customFormat="1" ht="9.75" customHeight="1">
      <c r="A13" s="63" t="s">
        <v>544</v>
      </c>
      <c r="B13" s="64">
        <v>237.78200000000001</v>
      </c>
      <c r="C13" s="64">
        <v>1135.1759999999999</v>
      </c>
      <c r="D13" s="64">
        <v>1372.9580000000001</v>
      </c>
      <c r="E13" s="60"/>
      <c r="F13" s="61"/>
    </row>
    <row r="14" spans="1:6" s="62" customFormat="1" ht="3.15" customHeight="1">
      <c r="A14" s="63"/>
      <c r="B14" s="64"/>
      <c r="C14" s="64"/>
      <c r="D14" s="64"/>
      <c r="E14" s="60"/>
      <c r="F14" s="61"/>
    </row>
    <row r="15" spans="1:6" s="62" customFormat="1" ht="9.75" customHeight="1">
      <c r="A15" s="65" t="s">
        <v>545</v>
      </c>
      <c r="B15" s="66">
        <v>0</v>
      </c>
      <c r="C15" s="66">
        <v>0</v>
      </c>
      <c r="D15" s="66">
        <v>0</v>
      </c>
      <c r="E15" s="60"/>
      <c r="F15" s="61"/>
    </row>
    <row r="16" spans="1:6" s="62" customFormat="1" ht="3.15" customHeight="1">
      <c r="A16" s="65"/>
      <c r="B16" s="66"/>
      <c r="C16" s="66"/>
      <c r="D16" s="66"/>
      <c r="E16" s="60"/>
      <c r="F16" s="61"/>
    </row>
    <row r="17" spans="1:6" s="62" customFormat="1" ht="9.75" customHeight="1">
      <c r="A17" s="67" t="s">
        <v>546</v>
      </c>
      <c r="B17" s="59">
        <v>0</v>
      </c>
      <c r="C17" s="59">
        <v>0</v>
      </c>
      <c r="D17" s="59">
        <v>0</v>
      </c>
      <c r="E17" s="60"/>
      <c r="F17" s="61"/>
    </row>
    <row r="18" spans="1:6" s="62" customFormat="1" ht="9.75" customHeight="1">
      <c r="A18" s="68" t="s">
        <v>547</v>
      </c>
      <c r="B18" s="64">
        <v>0</v>
      </c>
      <c r="C18" s="64">
        <v>0</v>
      </c>
      <c r="D18" s="64">
        <v>0</v>
      </c>
      <c r="E18" s="60"/>
      <c r="F18" s="61"/>
    </row>
    <row r="19" spans="1:6" s="62" customFormat="1" ht="9.75" customHeight="1">
      <c r="A19" s="68" t="s">
        <v>548</v>
      </c>
      <c r="B19" s="64">
        <v>0</v>
      </c>
      <c r="C19" s="64">
        <v>0</v>
      </c>
      <c r="D19" s="64">
        <v>0</v>
      </c>
      <c r="E19" s="60"/>
      <c r="F19" s="61"/>
    </row>
    <row r="20" spans="1:6" s="62" customFormat="1" ht="9.75" customHeight="1">
      <c r="A20" s="68" t="s">
        <v>549</v>
      </c>
      <c r="B20" s="64">
        <v>0</v>
      </c>
      <c r="C20" s="64">
        <v>0</v>
      </c>
      <c r="D20" s="64">
        <v>0</v>
      </c>
      <c r="E20" s="60"/>
      <c r="F20" s="61"/>
    </row>
    <row r="21" spans="1:6" s="62" customFormat="1" ht="9.75" customHeight="1">
      <c r="A21" s="68" t="s">
        <v>550</v>
      </c>
      <c r="B21" s="64">
        <v>0</v>
      </c>
      <c r="C21" s="64">
        <v>0</v>
      </c>
      <c r="D21" s="64">
        <v>0</v>
      </c>
      <c r="E21" s="60"/>
      <c r="F21" s="61"/>
    </row>
    <row r="22" spans="1:6" s="62" customFormat="1" ht="9.75" customHeight="1">
      <c r="A22" s="68" t="s">
        <v>551</v>
      </c>
      <c r="B22" s="64">
        <v>0</v>
      </c>
      <c r="C22" s="64">
        <v>0</v>
      </c>
      <c r="D22" s="64">
        <v>0</v>
      </c>
      <c r="E22" s="60"/>
      <c r="F22" s="61"/>
    </row>
    <row r="23" spans="1:6" s="62" customFormat="1" ht="3.15" customHeight="1">
      <c r="A23" s="63"/>
      <c r="B23" s="64"/>
      <c r="C23" s="64"/>
      <c r="D23" s="64"/>
      <c r="E23" s="60"/>
      <c r="F23" s="61"/>
    </row>
    <row r="24" spans="1:6" s="62" customFormat="1" ht="9.75" customHeight="1">
      <c r="A24" s="67" t="s">
        <v>552</v>
      </c>
      <c r="B24" s="59">
        <v>366165.47700000001</v>
      </c>
      <c r="C24" s="59">
        <v>0</v>
      </c>
      <c r="D24" s="59">
        <v>366165.47700000001</v>
      </c>
      <c r="E24" s="60"/>
      <c r="F24" s="61"/>
    </row>
    <row r="25" spans="1:6" s="62" customFormat="1" ht="9.75" customHeight="1">
      <c r="A25" s="69" t="s">
        <v>553</v>
      </c>
      <c r="B25" s="66">
        <v>404654.37699999998</v>
      </c>
      <c r="C25" s="66">
        <v>0</v>
      </c>
      <c r="D25" s="66">
        <v>404654.37699999998</v>
      </c>
      <c r="E25" s="60"/>
      <c r="F25" s="61"/>
    </row>
    <row r="26" spans="1:6" s="62" customFormat="1" ht="9.75" customHeight="1">
      <c r="A26" s="63" t="s">
        <v>554</v>
      </c>
      <c r="B26" s="64">
        <v>0</v>
      </c>
      <c r="C26" s="64">
        <v>0</v>
      </c>
      <c r="D26" s="64">
        <v>0</v>
      </c>
      <c r="E26" s="60"/>
      <c r="F26" s="61"/>
    </row>
    <row r="27" spans="1:6" s="62" customFormat="1" ht="9.75" customHeight="1">
      <c r="A27" s="63" t="s">
        <v>555</v>
      </c>
      <c r="B27" s="64">
        <v>0</v>
      </c>
      <c r="C27" s="64">
        <v>0</v>
      </c>
      <c r="D27" s="64">
        <v>0</v>
      </c>
      <c r="E27" s="60"/>
      <c r="F27" s="61"/>
    </row>
    <row r="28" spans="1:6" s="62" customFormat="1" ht="9.75" customHeight="1">
      <c r="A28" s="63" t="s">
        <v>556</v>
      </c>
      <c r="B28" s="64">
        <v>0</v>
      </c>
      <c r="C28" s="64">
        <v>0</v>
      </c>
      <c r="D28" s="64">
        <v>0</v>
      </c>
      <c r="E28" s="60"/>
      <c r="F28" s="61"/>
    </row>
    <row r="29" spans="1:6" s="62" customFormat="1" ht="9.75" customHeight="1">
      <c r="A29" s="63" t="s">
        <v>557</v>
      </c>
      <c r="B29" s="64">
        <v>0</v>
      </c>
      <c r="C29" s="64">
        <v>0</v>
      </c>
      <c r="D29" s="64">
        <v>0</v>
      </c>
      <c r="E29" s="60"/>
      <c r="F29" s="61"/>
    </row>
    <row r="30" spans="1:6" s="62" customFormat="1" ht="9.75" customHeight="1">
      <c r="A30" s="63" t="s">
        <v>558</v>
      </c>
      <c r="B30" s="64">
        <v>404560.35200000001</v>
      </c>
      <c r="C30" s="64">
        <v>0</v>
      </c>
      <c r="D30" s="64">
        <v>404560.35200000001</v>
      </c>
      <c r="E30" s="60"/>
      <c r="F30" s="61"/>
    </row>
    <row r="31" spans="1:6" s="62" customFormat="1" ht="9.75" customHeight="1">
      <c r="A31" s="63" t="s">
        <v>559</v>
      </c>
      <c r="B31" s="64">
        <v>0</v>
      </c>
      <c r="C31" s="64">
        <v>0</v>
      </c>
      <c r="D31" s="64">
        <v>0</v>
      </c>
      <c r="E31" s="60"/>
      <c r="F31" s="61"/>
    </row>
    <row r="32" spans="1:6" s="62" customFormat="1" ht="9.75" customHeight="1">
      <c r="A32" s="63" t="s">
        <v>560</v>
      </c>
      <c r="B32" s="64">
        <v>0</v>
      </c>
      <c r="C32" s="64">
        <v>0</v>
      </c>
      <c r="D32" s="64">
        <v>0</v>
      </c>
      <c r="E32" s="60"/>
      <c r="F32" s="61"/>
    </row>
    <row r="33" spans="1:6" s="62" customFormat="1" ht="9.75" customHeight="1">
      <c r="A33" s="63" t="s">
        <v>561</v>
      </c>
      <c r="B33" s="64">
        <v>0</v>
      </c>
      <c r="C33" s="64">
        <v>0</v>
      </c>
      <c r="D33" s="64">
        <v>0</v>
      </c>
      <c r="E33" s="60"/>
      <c r="F33" s="61"/>
    </row>
    <row r="34" spans="1:6" s="62" customFormat="1" ht="9.75" customHeight="1">
      <c r="A34" s="63" t="s">
        <v>562</v>
      </c>
      <c r="B34" s="64">
        <v>94.025000000000006</v>
      </c>
      <c r="C34" s="64">
        <v>0</v>
      </c>
      <c r="D34" s="64">
        <v>94.025000000000006</v>
      </c>
      <c r="E34" s="60"/>
      <c r="F34" s="61"/>
    </row>
    <row r="35" spans="1:6" s="62" customFormat="1" ht="9.75" customHeight="1">
      <c r="A35" s="69" t="s">
        <v>563</v>
      </c>
      <c r="B35" s="66">
        <v>1637.9739999999999</v>
      </c>
      <c r="C35" s="66">
        <v>0</v>
      </c>
      <c r="D35" s="66">
        <v>1637.9739999999999</v>
      </c>
      <c r="E35" s="70"/>
      <c r="F35" s="61"/>
    </row>
    <row r="36" spans="1:6" s="62" customFormat="1" ht="9.75" customHeight="1">
      <c r="A36" s="69" t="s">
        <v>564</v>
      </c>
      <c r="B36" s="66">
        <v>187229.826</v>
      </c>
      <c r="C36" s="66">
        <v>321752.95</v>
      </c>
      <c r="D36" s="66">
        <v>508982.777</v>
      </c>
      <c r="E36" s="60"/>
      <c r="F36" s="61"/>
    </row>
    <row r="37" spans="1:6" s="62" customFormat="1" ht="9.75" customHeight="1">
      <c r="A37" s="63" t="s">
        <v>565</v>
      </c>
      <c r="B37" s="64">
        <v>15073.344999999999</v>
      </c>
      <c r="C37" s="64">
        <v>42371.951999999997</v>
      </c>
      <c r="D37" s="64">
        <v>57445.298000000003</v>
      </c>
      <c r="E37" s="60"/>
      <c r="F37" s="61"/>
    </row>
    <row r="38" spans="1:6" s="62" customFormat="1" ht="9.75" customHeight="1">
      <c r="A38" s="63" t="s">
        <v>566</v>
      </c>
      <c r="B38" s="64">
        <v>172156.48</v>
      </c>
      <c r="C38" s="64">
        <v>279380.99800000002</v>
      </c>
      <c r="D38" s="64">
        <v>451537.47899999999</v>
      </c>
      <c r="E38" s="60"/>
      <c r="F38" s="61"/>
    </row>
    <row r="39" spans="1:6" s="62" customFormat="1" ht="9.75" customHeight="1">
      <c r="A39" s="65" t="s">
        <v>567</v>
      </c>
      <c r="B39" s="66">
        <v>-218107.57800000001</v>
      </c>
      <c r="C39" s="66">
        <v>-308480.89600000001</v>
      </c>
      <c r="D39" s="66">
        <v>-526588.47400000005</v>
      </c>
      <c r="E39" s="60"/>
      <c r="F39" s="61"/>
    </row>
    <row r="40" spans="1:6" s="62" customFormat="1" ht="9.75" customHeight="1">
      <c r="A40" s="65" t="s">
        <v>568</v>
      </c>
      <c r="B40" s="66">
        <v>-9249.1219999999994</v>
      </c>
      <c r="C40" s="66">
        <v>-13272.054</v>
      </c>
      <c r="D40" s="66">
        <v>-22521.177</v>
      </c>
      <c r="E40" s="60"/>
      <c r="F40" s="61"/>
    </row>
    <row r="41" spans="1:6" s="62" customFormat="1" ht="3.15" customHeight="1">
      <c r="A41" s="65"/>
      <c r="B41" s="64"/>
      <c r="C41" s="64"/>
      <c r="D41" s="64"/>
      <c r="E41" s="60"/>
      <c r="F41" s="61"/>
    </row>
    <row r="42" spans="1:6" s="62" customFormat="1" ht="9.75" customHeight="1">
      <c r="A42" s="65" t="s">
        <v>569</v>
      </c>
      <c r="B42" s="66">
        <v>11301.427</v>
      </c>
      <c r="C42" s="66">
        <v>427.59300000000002</v>
      </c>
      <c r="D42" s="66">
        <v>11729.02</v>
      </c>
      <c r="E42" s="60"/>
      <c r="F42" s="61"/>
    </row>
    <row r="43" spans="1:6" s="62" customFormat="1" ht="3.15" customHeight="1">
      <c r="A43" s="65"/>
      <c r="B43" s="64"/>
      <c r="C43" s="64"/>
      <c r="D43" s="64"/>
      <c r="E43" s="60"/>
      <c r="F43" s="61"/>
    </row>
    <row r="44" spans="1:6" s="62" customFormat="1" ht="9.75" customHeight="1">
      <c r="A44" s="67" t="s">
        <v>570</v>
      </c>
      <c r="B44" s="59">
        <v>37142.877999999997</v>
      </c>
      <c r="C44" s="59">
        <v>0.65600000000000003</v>
      </c>
      <c r="D44" s="59">
        <v>37143.535000000003</v>
      </c>
      <c r="E44" s="60"/>
      <c r="F44" s="61"/>
    </row>
    <row r="45" spans="1:6" s="62" customFormat="1" ht="9.75" customHeight="1">
      <c r="A45" s="71" t="s">
        <v>571</v>
      </c>
      <c r="B45" s="64">
        <v>77.528999999999996</v>
      </c>
      <c r="C45" s="64">
        <v>0.65600000000000003</v>
      </c>
      <c r="D45" s="64">
        <v>78.185000000000002</v>
      </c>
      <c r="E45" s="60"/>
      <c r="F45" s="61"/>
    </row>
    <row r="46" spans="1:6" s="62" customFormat="1" ht="9.75" customHeight="1">
      <c r="A46" s="63" t="s">
        <v>572</v>
      </c>
      <c r="B46" s="64">
        <v>0</v>
      </c>
      <c r="C46" s="64">
        <v>0</v>
      </c>
      <c r="D46" s="64">
        <v>0</v>
      </c>
      <c r="E46" s="60"/>
      <c r="F46" s="61"/>
    </row>
    <row r="47" spans="1:6" s="62" customFormat="1" ht="9.75" customHeight="1">
      <c r="A47" s="63" t="s">
        <v>573</v>
      </c>
      <c r="B47" s="64">
        <v>0</v>
      </c>
      <c r="C47" s="64">
        <v>0</v>
      </c>
      <c r="D47" s="64">
        <v>0</v>
      </c>
      <c r="E47" s="60"/>
      <c r="F47" s="61"/>
    </row>
    <row r="48" spans="1:6" s="62" customFormat="1" ht="9.75" customHeight="1">
      <c r="A48" s="63" t="s">
        <v>574</v>
      </c>
      <c r="B48" s="64">
        <v>37065.349000000002</v>
      </c>
      <c r="C48" s="64">
        <v>0</v>
      </c>
      <c r="D48" s="64">
        <v>37065.349000000002</v>
      </c>
      <c r="E48" s="60"/>
      <c r="F48" s="61"/>
    </row>
    <row r="49" spans="1:6" s="62" customFormat="1" ht="9.75" customHeight="1">
      <c r="A49" s="63" t="s">
        <v>575</v>
      </c>
      <c r="B49" s="64">
        <v>0</v>
      </c>
      <c r="C49" s="64">
        <v>0</v>
      </c>
      <c r="D49" s="64">
        <v>0</v>
      </c>
      <c r="E49" s="60"/>
      <c r="F49" s="61"/>
    </row>
    <row r="50" spans="1:6" s="62" customFormat="1" ht="3.15" customHeight="1">
      <c r="A50" s="63"/>
      <c r="B50" s="64"/>
      <c r="C50" s="64"/>
      <c r="D50" s="64"/>
      <c r="E50" s="60"/>
      <c r="F50" s="61"/>
    </row>
    <row r="51" spans="1:6" s="62" customFormat="1" ht="9.75" customHeight="1">
      <c r="A51" s="72" t="s">
        <v>576</v>
      </c>
      <c r="B51" s="66">
        <v>0</v>
      </c>
      <c r="C51" s="66">
        <v>0</v>
      </c>
      <c r="D51" s="66">
        <v>0</v>
      </c>
      <c r="E51" s="60"/>
      <c r="F51" s="61"/>
    </row>
    <row r="52" spans="1:6" s="62" customFormat="1" ht="3.15" customHeight="1">
      <c r="A52" s="65"/>
      <c r="B52" s="66"/>
      <c r="C52" s="66"/>
      <c r="D52" s="66"/>
      <c r="E52" s="60"/>
      <c r="F52" s="61"/>
    </row>
    <row r="53" spans="1:6" s="62" customFormat="1" ht="9.75" customHeight="1">
      <c r="A53" s="69" t="s">
        <v>577</v>
      </c>
      <c r="B53" s="66">
        <v>5702.1220000000003</v>
      </c>
      <c r="C53" s="66">
        <v>0</v>
      </c>
      <c r="D53" s="66">
        <v>5702.1220000000003</v>
      </c>
      <c r="E53" s="60"/>
      <c r="F53" s="61"/>
    </row>
    <row r="54" spans="1:6" s="62" customFormat="1" ht="3.15" customHeight="1">
      <c r="A54" s="73"/>
      <c r="B54" s="66"/>
      <c r="C54" s="66"/>
      <c r="D54" s="66"/>
      <c r="E54" s="60"/>
      <c r="F54" s="61"/>
    </row>
    <row r="55" spans="1:6" s="62" customFormat="1" ht="9.75" customHeight="1">
      <c r="A55" s="69" t="s">
        <v>578</v>
      </c>
      <c r="B55" s="66">
        <v>45244.245000000003</v>
      </c>
      <c r="C55" s="66">
        <v>130.619</v>
      </c>
      <c r="D55" s="66">
        <v>45374.864000000001</v>
      </c>
      <c r="E55" s="60"/>
      <c r="F55" s="61"/>
    </row>
    <row r="56" spans="1:6" s="62" customFormat="1" ht="3.15" customHeight="1">
      <c r="A56" s="65"/>
      <c r="B56" s="66"/>
      <c r="C56" s="66"/>
      <c r="D56" s="66"/>
      <c r="E56" s="60"/>
      <c r="F56" s="61"/>
    </row>
    <row r="57" spans="1:6" s="62" customFormat="1" ht="9.75" customHeight="1">
      <c r="A57" s="58" t="s">
        <v>579</v>
      </c>
      <c r="B57" s="59">
        <v>567447.96100000001</v>
      </c>
      <c r="C57" s="59">
        <v>5568.5230000000001</v>
      </c>
      <c r="D57" s="59">
        <v>573016.48400000005</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580</v>
      </c>
      <c r="B60" s="79"/>
      <c r="C60" s="79"/>
      <c r="D60" s="79"/>
      <c r="E60" s="80"/>
      <c r="F60" s="61"/>
    </row>
    <row r="61" spans="1:6" ht="9.75" customHeight="1">
      <c r="A61" s="82"/>
      <c r="C61" s="83"/>
      <c r="F61" s="61"/>
    </row>
    <row r="62" spans="1:6" ht="17.100000000000001" customHeight="1">
      <c r="A62" s="84"/>
      <c r="B62" s="84"/>
      <c r="C62" s="84"/>
      <c r="D62" s="84"/>
      <c r="F62" s="61"/>
    </row>
    <row r="63" spans="1:6" s="43" customFormat="1" ht="24" customHeight="1">
      <c r="A63" s="41" t="s">
        <v>533</v>
      </c>
      <c r="B63" s="41"/>
      <c r="C63" s="41"/>
      <c r="D63" s="41"/>
      <c r="E63" s="42"/>
      <c r="F63" s="61"/>
    </row>
    <row r="64" spans="1:6" s="46" customFormat="1" ht="17.100000000000001" customHeight="1">
      <c r="A64" s="44">
        <v>45688</v>
      </c>
      <c r="B64" s="85"/>
      <c r="C64" s="85"/>
      <c r="D64" s="85"/>
      <c r="E64" s="45"/>
      <c r="F64" s="61"/>
    </row>
    <row r="65" spans="1:6" s="87" customFormat="1" ht="15" customHeight="1">
      <c r="A65" s="47" t="s">
        <v>534</v>
      </c>
      <c r="B65" s="48"/>
      <c r="C65" s="48"/>
      <c r="D65" s="48"/>
      <c r="E65" s="86"/>
      <c r="F65" s="61"/>
    </row>
    <row r="66" spans="1:6" ht="3.9" customHeight="1" thickBot="1">
      <c r="F66" s="61"/>
    </row>
    <row r="67" spans="1:6" ht="14.1" customHeight="1">
      <c r="A67" s="52" t="s">
        <v>581</v>
      </c>
      <c r="B67" s="53" t="s">
        <v>536</v>
      </c>
      <c r="C67" s="53"/>
      <c r="D67" s="53"/>
      <c r="F67" s="61"/>
    </row>
    <row r="68" spans="1:6" ht="14.1" customHeight="1">
      <c r="A68" s="54"/>
      <c r="B68" s="55" t="s">
        <v>537</v>
      </c>
      <c r="C68" s="55" t="s">
        <v>538</v>
      </c>
      <c r="D68" s="55" t="s">
        <v>539</v>
      </c>
      <c r="F68" s="61"/>
    </row>
    <row r="69" spans="1:6" ht="2.1" customHeight="1">
      <c r="A69" s="56"/>
      <c r="B69" s="88">
        <v>100</v>
      </c>
      <c r="C69" s="88">
        <v>200</v>
      </c>
      <c r="D69" s="88">
        <v>300</v>
      </c>
      <c r="F69" s="61"/>
    </row>
    <row r="70" spans="1:6" s="62" customFormat="1" ht="10.050000000000001" customHeight="1">
      <c r="A70" s="89" t="s">
        <v>582</v>
      </c>
      <c r="B70" s="59">
        <v>0</v>
      </c>
      <c r="C70" s="59">
        <v>0</v>
      </c>
      <c r="D70" s="59">
        <v>0</v>
      </c>
      <c r="E70" s="60"/>
      <c r="F70" s="61"/>
    </row>
    <row r="71" spans="1:6" s="62" customFormat="1" ht="2.1" customHeight="1">
      <c r="A71" s="90"/>
      <c r="B71" s="66"/>
      <c r="C71" s="66"/>
      <c r="D71" s="66"/>
      <c r="E71" s="60"/>
      <c r="F71" s="61"/>
    </row>
    <row r="72" spans="1:6" s="62" customFormat="1" ht="10.050000000000001" customHeight="1">
      <c r="A72" s="90" t="s">
        <v>583</v>
      </c>
      <c r="B72" s="66">
        <v>0</v>
      </c>
      <c r="C72" s="66">
        <v>0</v>
      </c>
      <c r="D72" s="66">
        <v>0</v>
      </c>
      <c r="E72" s="60"/>
      <c r="F72" s="61"/>
    </row>
    <row r="73" spans="1:6" s="62" customFormat="1" ht="10.050000000000001" customHeight="1">
      <c r="A73" s="90" t="s">
        <v>584</v>
      </c>
      <c r="B73" s="66">
        <v>0</v>
      </c>
      <c r="C73" s="66">
        <v>0</v>
      </c>
      <c r="D73" s="66">
        <v>0</v>
      </c>
      <c r="E73" s="60"/>
      <c r="F73" s="61"/>
    </row>
    <row r="74" spans="1:6" s="62" customFormat="1" ht="10.050000000000001" customHeight="1">
      <c r="A74" s="90" t="s">
        <v>585</v>
      </c>
      <c r="B74" s="66">
        <v>0</v>
      </c>
      <c r="C74" s="66">
        <v>0</v>
      </c>
      <c r="D74" s="66">
        <v>0</v>
      </c>
      <c r="E74" s="60"/>
      <c r="F74" s="61"/>
    </row>
    <row r="75" spans="1:6" s="62" customFormat="1" ht="10.050000000000001" customHeight="1">
      <c r="A75" s="91" t="s">
        <v>586</v>
      </c>
      <c r="B75" s="64">
        <v>0</v>
      </c>
      <c r="C75" s="64">
        <v>0</v>
      </c>
      <c r="D75" s="64">
        <v>0</v>
      </c>
      <c r="E75" s="60"/>
      <c r="F75" s="61"/>
    </row>
    <row r="76" spans="1:6" s="62" customFormat="1" ht="10.050000000000001" customHeight="1">
      <c r="A76" s="91" t="s">
        <v>587</v>
      </c>
      <c r="B76" s="64">
        <v>0</v>
      </c>
      <c r="C76" s="64">
        <v>0</v>
      </c>
      <c r="D76" s="64">
        <v>0</v>
      </c>
      <c r="E76" s="60"/>
      <c r="F76" s="61"/>
    </row>
    <row r="77" spans="1:6" s="62" customFormat="1" ht="10.050000000000001" customHeight="1">
      <c r="A77" s="91" t="s">
        <v>588</v>
      </c>
      <c r="B77" s="64">
        <v>0</v>
      </c>
      <c r="C77" s="64">
        <v>0</v>
      </c>
      <c r="D77" s="64">
        <v>0</v>
      </c>
      <c r="E77" s="60"/>
      <c r="F77" s="61"/>
    </row>
    <row r="78" spans="1:6" s="62" customFormat="1" ht="10.050000000000001" customHeight="1">
      <c r="A78" s="91" t="s">
        <v>589</v>
      </c>
      <c r="B78" s="64">
        <v>0</v>
      </c>
      <c r="C78" s="64">
        <v>0</v>
      </c>
      <c r="D78" s="64">
        <v>0</v>
      </c>
      <c r="E78" s="60"/>
      <c r="F78" s="61"/>
    </row>
    <row r="79" spans="1:6" s="62" customFormat="1" ht="10.050000000000001" customHeight="1">
      <c r="A79" s="90" t="s">
        <v>590</v>
      </c>
      <c r="B79" s="66">
        <v>0</v>
      </c>
      <c r="C79" s="66">
        <v>0</v>
      </c>
      <c r="D79" s="66">
        <v>0</v>
      </c>
      <c r="E79" s="60"/>
      <c r="F79" s="61"/>
    </row>
    <row r="80" spans="1:6" s="62" customFormat="1" ht="10.050000000000001" customHeight="1">
      <c r="A80" s="90" t="s">
        <v>591</v>
      </c>
      <c r="B80" s="66">
        <v>0</v>
      </c>
      <c r="C80" s="66">
        <v>0</v>
      </c>
      <c r="D80" s="66">
        <v>0</v>
      </c>
      <c r="E80" s="60"/>
      <c r="F80" s="61"/>
    </row>
    <row r="81" spans="1:6" s="62" customFormat="1" ht="10.050000000000001" customHeight="1">
      <c r="A81" s="91" t="s">
        <v>592</v>
      </c>
      <c r="B81" s="64">
        <v>0</v>
      </c>
      <c r="C81" s="64">
        <v>0</v>
      </c>
      <c r="D81" s="64">
        <v>0</v>
      </c>
      <c r="E81" s="60"/>
      <c r="F81" s="61"/>
    </row>
    <row r="82" spans="1:6" s="62" customFormat="1" ht="10.050000000000001" customHeight="1">
      <c r="A82" s="91" t="s">
        <v>593</v>
      </c>
      <c r="B82" s="64">
        <v>0</v>
      </c>
      <c r="C82" s="64">
        <v>0</v>
      </c>
      <c r="D82" s="64">
        <v>0</v>
      </c>
      <c r="E82" s="60"/>
      <c r="F82" s="61"/>
    </row>
    <row r="83" spans="1:6" s="62" customFormat="1" ht="3.15" customHeight="1">
      <c r="A83" s="91"/>
      <c r="B83" s="64"/>
      <c r="C83" s="64"/>
      <c r="D83" s="64"/>
      <c r="E83" s="60"/>
      <c r="F83" s="61"/>
    </row>
    <row r="84" spans="1:6" s="62" customFormat="1" ht="10.050000000000001" customHeight="1">
      <c r="A84" s="92" t="s">
        <v>594</v>
      </c>
      <c r="B84" s="59">
        <v>0</v>
      </c>
      <c r="C84" s="59">
        <v>0</v>
      </c>
      <c r="D84" s="59">
        <v>0</v>
      </c>
      <c r="E84" s="60"/>
      <c r="F84" s="61"/>
    </row>
    <row r="85" spans="1:6" s="62" customFormat="1" ht="10.050000000000001" customHeight="1">
      <c r="A85" s="91" t="s">
        <v>595</v>
      </c>
      <c r="B85" s="64">
        <v>0</v>
      </c>
      <c r="C85" s="64">
        <v>0</v>
      </c>
      <c r="D85" s="64">
        <v>0</v>
      </c>
      <c r="E85" s="60"/>
      <c r="F85" s="61"/>
    </row>
    <row r="86" spans="1:6" s="62" customFormat="1" ht="10.050000000000001" customHeight="1">
      <c r="A86" s="91" t="s">
        <v>596</v>
      </c>
      <c r="B86" s="64">
        <v>0</v>
      </c>
      <c r="C86" s="64">
        <v>0</v>
      </c>
      <c r="D86" s="64">
        <v>0</v>
      </c>
      <c r="E86" s="60"/>
      <c r="F86" s="61"/>
    </row>
    <row r="87" spans="1:6" s="62" customFormat="1" ht="10.050000000000001" customHeight="1">
      <c r="A87" s="91" t="s">
        <v>597</v>
      </c>
      <c r="B87" s="64">
        <v>0</v>
      </c>
      <c r="C87" s="64">
        <v>0</v>
      </c>
      <c r="D87" s="64">
        <v>0</v>
      </c>
      <c r="E87" s="60"/>
      <c r="F87" s="61"/>
    </row>
    <row r="88" spans="1:6" s="62" customFormat="1" ht="3.15" customHeight="1">
      <c r="A88" s="91"/>
      <c r="B88" s="64"/>
      <c r="C88" s="64"/>
      <c r="D88" s="64"/>
      <c r="E88" s="60"/>
      <c r="F88" s="61"/>
    </row>
    <row r="89" spans="1:6" s="62" customFormat="1" ht="10.050000000000001" customHeight="1">
      <c r="A89" s="90" t="s">
        <v>545</v>
      </c>
      <c r="B89" s="66">
        <v>0</v>
      </c>
      <c r="C89" s="66">
        <v>0</v>
      </c>
      <c r="D89" s="66">
        <v>0</v>
      </c>
      <c r="E89" s="60"/>
      <c r="F89" s="61"/>
    </row>
    <row r="90" spans="1:6" s="62" customFormat="1" ht="3.15" customHeight="1">
      <c r="A90" s="90"/>
      <c r="B90" s="66"/>
      <c r="C90" s="66"/>
      <c r="D90" s="66"/>
      <c r="E90" s="60"/>
      <c r="F90" s="61"/>
    </row>
    <row r="91" spans="1:6" s="62" customFormat="1" ht="10.050000000000001" customHeight="1">
      <c r="A91" s="89" t="s">
        <v>598</v>
      </c>
      <c r="B91" s="59">
        <v>27428.571</v>
      </c>
      <c r="C91" s="59">
        <v>0</v>
      </c>
      <c r="D91" s="59">
        <v>27428.571</v>
      </c>
      <c r="E91" s="60"/>
      <c r="F91" s="61"/>
    </row>
    <row r="92" spans="1:6" s="62" customFormat="1" ht="10.050000000000001" customHeight="1">
      <c r="A92" s="91" t="s">
        <v>599</v>
      </c>
      <c r="B92" s="64">
        <v>27428.571</v>
      </c>
      <c r="C92" s="64">
        <v>0</v>
      </c>
      <c r="D92" s="64">
        <v>27428.571</v>
      </c>
      <c r="E92" s="60"/>
      <c r="F92" s="61"/>
    </row>
    <row r="93" spans="1:6" s="62" customFormat="1" ht="10.050000000000001" customHeight="1">
      <c r="A93" s="91" t="s">
        <v>600</v>
      </c>
      <c r="B93" s="64">
        <v>0</v>
      </c>
      <c r="C93" s="64">
        <v>0</v>
      </c>
      <c r="D93" s="64">
        <v>0</v>
      </c>
      <c r="E93" s="60"/>
      <c r="F93" s="61"/>
    </row>
    <row r="94" spans="1:6" s="62" customFormat="1" ht="3.15" customHeight="1">
      <c r="A94" s="91"/>
      <c r="B94" s="64"/>
      <c r="C94" s="64"/>
      <c r="D94" s="64"/>
      <c r="E94" s="60"/>
      <c r="F94" s="61"/>
    </row>
    <row r="95" spans="1:6" s="62" customFormat="1" ht="10.050000000000001" customHeight="1">
      <c r="A95" s="89" t="s">
        <v>601</v>
      </c>
      <c r="B95" s="59">
        <v>0</v>
      </c>
      <c r="C95" s="59">
        <v>0</v>
      </c>
      <c r="D95" s="59">
        <v>0</v>
      </c>
      <c r="E95" s="60"/>
      <c r="F95" s="61"/>
    </row>
    <row r="96" spans="1:6" s="62" customFormat="1" ht="10.050000000000001" customHeight="1">
      <c r="A96" s="91" t="s">
        <v>602</v>
      </c>
      <c r="B96" s="66">
        <v>0</v>
      </c>
      <c r="C96" s="66">
        <v>0</v>
      </c>
      <c r="D96" s="66">
        <v>0</v>
      </c>
      <c r="E96" s="60"/>
      <c r="F96" s="61"/>
    </row>
    <row r="97" spans="1:6" s="62" customFormat="1" ht="10.050000000000001" customHeight="1">
      <c r="A97" s="91" t="s">
        <v>603</v>
      </c>
      <c r="B97" s="66">
        <v>0</v>
      </c>
      <c r="C97" s="66">
        <v>0</v>
      </c>
      <c r="D97" s="66">
        <v>0</v>
      </c>
      <c r="E97" s="60"/>
      <c r="F97" s="61"/>
    </row>
    <row r="98" spans="1:6" s="62" customFormat="1" ht="10.050000000000001" customHeight="1">
      <c r="A98" s="91" t="s">
        <v>604</v>
      </c>
      <c r="B98" s="64">
        <v>0</v>
      </c>
      <c r="C98" s="64">
        <v>0</v>
      </c>
      <c r="D98" s="64">
        <v>0</v>
      </c>
      <c r="E98" s="60"/>
      <c r="F98" s="61"/>
    </row>
    <row r="99" spans="1:6" s="62" customFormat="1" ht="3.15" customHeight="1">
      <c r="A99" s="91"/>
      <c r="B99" s="64"/>
      <c r="C99" s="64"/>
      <c r="D99" s="64"/>
      <c r="E99" s="60"/>
      <c r="F99" s="61"/>
    </row>
    <row r="100" spans="1:6" s="62" customFormat="1" ht="10.050000000000001" customHeight="1">
      <c r="A100" s="90" t="s">
        <v>605</v>
      </c>
      <c r="B100" s="66">
        <v>30454.294000000002</v>
      </c>
      <c r="C100" s="66">
        <v>228.37799999999999</v>
      </c>
      <c r="D100" s="66">
        <v>30682.671999999999</v>
      </c>
      <c r="E100" s="60"/>
      <c r="F100" s="61"/>
    </row>
    <row r="101" spans="1:6" s="62" customFormat="1" ht="3.15" customHeight="1">
      <c r="A101" s="91"/>
      <c r="B101" s="64"/>
      <c r="C101" s="64"/>
      <c r="D101" s="64"/>
      <c r="E101" s="60"/>
      <c r="F101" s="61"/>
    </row>
    <row r="102" spans="1:6" s="62" customFormat="1" ht="10.050000000000001" customHeight="1">
      <c r="A102" s="89" t="s">
        <v>606</v>
      </c>
      <c r="B102" s="59">
        <v>227.59</v>
      </c>
      <c r="C102" s="59">
        <v>1135.1759999999999</v>
      </c>
      <c r="D102" s="59">
        <v>1362.7660000000001</v>
      </c>
      <c r="E102" s="60"/>
      <c r="F102" s="61"/>
    </row>
    <row r="103" spans="1:6" s="62" customFormat="1" ht="10.050000000000001" customHeight="1">
      <c r="A103" s="91" t="s">
        <v>607</v>
      </c>
      <c r="B103" s="64">
        <v>0</v>
      </c>
      <c r="C103" s="64">
        <v>0</v>
      </c>
      <c r="D103" s="64">
        <v>0</v>
      </c>
      <c r="E103" s="60"/>
      <c r="F103" s="61"/>
    </row>
    <row r="104" spans="1:6" s="62" customFormat="1" ht="10.050000000000001" customHeight="1">
      <c r="A104" s="91" t="s">
        <v>608</v>
      </c>
      <c r="B104" s="64">
        <v>0</v>
      </c>
      <c r="C104" s="64">
        <v>0</v>
      </c>
      <c r="D104" s="64">
        <v>0</v>
      </c>
      <c r="E104" s="60"/>
      <c r="F104" s="61"/>
    </row>
    <row r="105" spans="1:6" s="62" customFormat="1" ht="10.050000000000001" customHeight="1">
      <c r="A105" s="91" t="s">
        <v>609</v>
      </c>
      <c r="B105" s="64">
        <v>0</v>
      </c>
      <c r="C105" s="64">
        <v>0</v>
      </c>
      <c r="D105" s="64">
        <v>0</v>
      </c>
      <c r="E105" s="60"/>
      <c r="F105" s="61"/>
    </row>
    <row r="106" spans="1:6" s="62" customFormat="1" ht="10.050000000000001" customHeight="1">
      <c r="A106" s="91" t="s">
        <v>610</v>
      </c>
      <c r="B106" s="64">
        <v>191.16900000000001</v>
      </c>
      <c r="C106" s="64">
        <v>0</v>
      </c>
      <c r="D106" s="64">
        <v>191.16900000000001</v>
      </c>
      <c r="E106" s="60"/>
      <c r="F106" s="61"/>
    </row>
    <row r="107" spans="1:6" s="62" customFormat="1" ht="10.050000000000001" customHeight="1">
      <c r="A107" s="91" t="s">
        <v>611</v>
      </c>
      <c r="B107" s="64">
        <v>0</v>
      </c>
      <c r="C107" s="64">
        <v>0</v>
      </c>
      <c r="D107" s="64">
        <v>0</v>
      </c>
      <c r="E107" s="60"/>
      <c r="F107" s="61"/>
    </row>
    <row r="108" spans="1:6" s="62" customFormat="1" ht="10.050000000000001" customHeight="1">
      <c r="A108" s="91" t="s">
        <v>612</v>
      </c>
      <c r="B108" s="64">
        <v>36.420999999999999</v>
      </c>
      <c r="C108" s="64">
        <v>1135.1759999999999</v>
      </c>
      <c r="D108" s="64">
        <v>1171.597</v>
      </c>
      <c r="E108" s="60"/>
      <c r="F108" s="61"/>
    </row>
    <row r="109" spans="1:6" s="62" customFormat="1" ht="3.15" customHeight="1">
      <c r="A109" s="91"/>
      <c r="B109" s="64"/>
      <c r="C109" s="64"/>
      <c r="D109" s="64"/>
      <c r="E109" s="60"/>
      <c r="F109" s="61"/>
    </row>
    <row r="110" spans="1:6" s="62" customFormat="1" ht="10.050000000000001" customHeight="1">
      <c r="A110" s="89" t="s">
        <v>613</v>
      </c>
      <c r="B110" s="59">
        <v>4106.9799999999996</v>
      </c>
      <c r="C110" s="59">
        <v>917.08900000000006</v>
      </c>
      <c r="D110" s="59">
        <v>5024.0690000000004</v>
      </c>
      <c r="E110" s="60"/>
      <c r="F110" s="61"/>
    </row>
    <row r="111" spans="1:6" s="62" customFormat="1" ht="3.15" customHeight="1">
      <c r="A111" s="91"/>
      <c r="B111" s="64"/>
      <c r="C111" s="64"/>
      <c r="D111" s="64"/>
      <c r="E111" s="60"/>
      <c r="F111" s="61"/>
    </row>
    <row r="112" spans="1:6" s="62" customFormat="1" ht="10.050000000000001" customHeight="1">
      <c r="A112" s="67" t="s">
        <v>614</v>
      </c>
      <c r="B112" s="59">
        <v>29095.850999999999</v>
      </c>
      <c r="C112" s="59">
        <v>556.18499999999995</v>
      </c>
      <c r="D112" s="59">
        <v>29652.037</v>
      </c>
      <c r="E112" s="60"/>
      <c r="F112" s="61"/>
    </row>
    <row r="113" spans="1:6" s="62" customFormat="1" ht="10.050000000000001" customHeight="1">
      <c r="A113" s="68" t="s">
        <v>615</v>
      </c>
      <c r="B113" s="66">
        <v>0</v>
      </c>
      <c r="C113" s="66">
        <v>0</v>
      </c>
      <c r="D113" s="66">
        <v>0</v>
      </c>
      <c r="E113" s="60"/>
      <c r="F113" s="61"/>
    </row>
    <row r="114" spans="1:6" s="62" customFormat="1" ht="10.050000000000001" customHeight="1">
      <c r="A114" s="68" t="s">
        <v>616</v>
      </c>
      <c r="B114" s="66">
        <v>29095.850999999999</v>
      </c>
      <c r="C114" s="66">
        <v>556.18499999999995</v>
      </c>
      <c r="D114" s="66">
        <v>29652.037</v>
      </c>
      <c r="E114" s="60"/>
      <c r="F114" s="61"/>
    </row>
    <row r="115" spans="1:6" s="62" customFormat="1" ht="5.0999999999999996" customHeight="1">
      <c r="A115" s="90"/>
      <c r="B115" s="66"/>
      <c r="C115" s="66"/>
      <c r="D115" s="66"/>
      <c r="E115" s="60"/>
      <c r="F115" s="61"/>
    </row>
    <row r="116" spans="1:6" s="94" customFormat="1" ht="10.050000000000001" customHeight="1">
      <c r="A116" s="65" t="s">
        <v>617</v>
      </c>
      <c r="B116" s="66">
        <v>0</v>
      </c>
      <c r="C116" s="66">
        <v>0</v>
      </c>
      <c r="D116" s="66">
        <v>0</v>
      </c>
      <c r="E116" s="93"/>
      <c r="F116" s="61"/>
    </row>
    <row r="117" spans="1:6" s="62" customFormat="1" ht="3.15" customHeight="1">
      <c r="A117" s="91"/>
      <c r="B117" s="66"/>
      <c r="C117" s="66"/>
      <c r="D117" s="66"/>
      <c r="E117" s="60"/>
      <c r="F117" s="61"/>
    </row>
    <row r="118" spans="1:6" s="62" customFormat="1" ht="10.5" customHeight="1">
      <c r="A118" s="89" t="s">
        <v>618</v>
      </c>
      <c r="B118" s="59">
        <v>91313.289000000004</v>
      </c>
      <c r="C118" s="59">
        <v>2836.8290000000002</v>
      </c>
      <c r="D118" s="59">
        <v>94150.118000000002</v>
      </c>
      <c r="E118" s="70"/>
      <c r="F118" s="61"/>
    </row>
    <row r="119" spans="1:6" s="62" customFormat="1" ht="3.15" customHeight="1">
      <c r="A119" s="91"/>
      <c r="B119" s="66"/>
      <c r="C119" s="66"/>
      <c r="D119" s="66"/>
      <c r="E119" s="60"/>
      <c r="F119" s="61"/>
    </row>
    <row r="120" spans="1:6" s="62" customFormat="1" ht="12.75" customHeight="1">
      <c r="A120" s="89" t="s">
        <v>619</v>
      </c>
      <c r="B120" s="59">
        <v>478866.36599999998</v>
      </c>
      <c r="C120" s="59">
        <v>0</v>
      </c>
      <c r="D120" s="59">
        <v>478866.36599999998</v>
      </c>
      <c r="E120" s="60"/>
      <c r="F120" s="61"/>
    </row>
    <row r="121" spans="1:6" s="62" customFormat="1" ht="10.050000000000001" customHeight="1">
      <c r="A121" s="91" t="s">
        <v>620</v>
      </c>
      <c r="B121" s="64">
        <v>1085505.31</v>
      </c>
      <c r="C121" s="64">
        <v>0</v>
      </c>
      <c r="D121" s="64">
        <v>1085505.31</v>
      </c>
      <c r="E121" s="60"/>
      <c r="F121" s="61"/>
    </row>
    <row r="122" spans="1:6" s="62" customFormat="1" ht="10.050000000000001" customHeight="1">
      <c r="A122" s="91" t="s">
        <v>621</v>
      </c>
      <c r="B122" s="64">
        <v>0</v>
      </c>
      <c r="C122" s="64">
        <v>0</v>
      </c>
      <c r="D122" s="64">
        <v>0</v>
      </c>
      <c r="E122" s="60"/>
      <c r="F122" s="61"/>
    </row>
    <row r="123" spans="1:6" s="62" customFormat="1" ht="10.050000000000001" customHeight="1">
      <c r="A123" s="91" t="s">
        <v>622</v>
      </c>
      <c r="B123" s="64">
        <v>8211.393</v>
      </c>
      <c r="C123" s="64">
        <v>0</v>
      </c>
      <c r="D123" s="64">
        <v>8211.393</v>
      </c>
      <c r="E123" s="60"/>
      <c r="F123" s="61"/>
    </row>
    <row r="124" spans="1:6" s="62" customFormat="1" ht="10.050000000000001" customHeight="1">
      <c r="A124" s="91" t="s">
        <v>623</v>
      </c>
      <c r="B124" s="64">
        <v>0</v>
      </c>
      <c r="C124" s="64">
        <v>0</v>
      </c>
      <c r="D124" s="64">
        <v>0</v>
      </c>
      <c r="E124" s="60"/>
      <c r="F124" s="61"/>
    </row>
    <row r="125" spans="1:6" s="62" customFormat="1" ht="10.050000000000001" customHeight="1">
      <c r="A125" s="91" t="s">
        <v>624</v>
      </c>
      <c r="B125" s="64">
        <v>-617113.55700000003</v>
      </c>
      <c r="C125" s="64">
        <v>0</v>
      </c>
      <c r="D125" s="64">
        <v>-617113.55700000003</v>
      </c>
      <c r="E125" s="60"/>
      <c r="F125" s="61"/>
    </row>
    <row r="126" spans="1:6" s="62" customFormat="1" ht="10.050000000000001" customHeight="1">
      <c r="A126" s="91" t="s">
        <v>625</v>
      </c>
      <c r="B126" s="64">
        <v>2263.221</v>
      </c>
      <c r="C126" s="64">
        <v>0</v>
      </c>
      <c r="D126" s="64">
        <v>2263.221</v>
      </c>
      <c r="E126" s="60"/>
      <c r="F126" s="61"/>
    </row>
    <row r="127" spans="1:6" s="62" customFormat="1" ht="2.1" customHeight="1">
      <c r="A127" s="91"/>
      <c r="B127" s="64"/>
      <c r="C127" s="64"/>
      <c r="D127" s="64"/>
      <c r="E127" s="60"/>
      <c r="F127" s="61"/>
    </row>
    <row r="128" spans="1:6" s="62" customFormat="1" ht="12.15" customHeight="1">
      <c r="A128" s="89" t="s">
        <v>626</v>
      </c>
      <c r="B128" s="59">
        <v>570179.65500000003</v>
      </c>
      <c r="C128" s="59">
        <v>2836.8290000000002</v>
      </c>
      <c r="D128" s="59">
        <v>573016.48400000005</v>
      </c>
      <c r="E128" s="60"/>
      <c r="F128" s="61"/>
    </row>
    <row r="129" spans="1:6" s="62" customFormat="1" ht="2.1" customHeight="1">
      <c r="A129" s="95"/>
      <c r="B129" s="75"/>
      <c r="C129" s="75"/>
      <c r="D129" s="75"/>
      <c r="E129" s="60"/>
      <c r="F129" s="61"/>
    </row>
    <row r="130" spans="1:6" s="62" customFormat="1" ht="12.75" customHeight="1">
      <c r="A130" s="89" t="s">
        <v>627</v>
      </c>
      <c r="B130" s="59">
        <v>555526.79299999995</v>
      </c>
      <c r="C130" s="59">
        <v>0</v>
      </c>
      <c r="D130" s="59">
        <v>555526.79299999995</v>
      </c>
      <c r="E130" s="60"/>
      <c r="F130" s="61"/>
    </row>
    <row r="131" spans="1:6" s="62" customFormat="1" ht="10.050000000000001" customHeight="1">
      <c r="A131" s="68" t="s">
        <v>628</v>
      </c>
      <c r="B131" s="64">
        <v>0</v>
      </c>
      <c r="C131" s="64">
        <v>0</v>
      </c>
      <c r="D131" s="64">
        <v>0</v>
      </c>
      <c r="E131" s="60"/>
      <c r="F131" s="61"/>
    </row>
    <row r="132" spans="1:6" s="62" customFormat="1" ht="10.050000000000001" customHeight="1">
      <c r="A132" s="91" t="s">
        <v>629</v>
      </c>
      <c r="B132" s="64">
        <v>555526.79299999995</v>
      </c>
      <c r="C132" s="64">
        <v>0</v>
      </c>
      <c r="D132" s="64">
        <v>555526.79299999995</v>
      </c>
      <c r="E132" s="60"/>
      <c r="F132" s="61"/>
    </row>
    <row r="133" spans="1:6" s="62" customFormat="1" ht="10.050000000000001" customHeight="1">
      <c r="A133" s="91" t="s">
        <v>630</v>
      </c>
      <c r="B133" s="64">
        <v>0</v>
      </c>
      <c r="C133" s="64">
        <v>0</v>
      </c>
      <c r="D133" s="64">
        <v>0</v>
      </c>
      <c r="E133" s="60"/>
      <c r="F133" s="61"/>
    </row>
    <row r="134" spans="1:6" s="62" customFormat="1" ht="10.050000000000001" customHeight="1">
      <c r="A134" s="91" t="s">
        <v>631</v>
      </c>
      <c r="B134" s="64">
        <v>0</v>
      </c>
      <c r="C134" s="64">
        <v>0</v>
      </c>
      <c r="D134" s="64">
        <v>0</v>
      </c>
      <c r="E134" s="60"/>
      <c r="F134" s="61"/>
    </row>
    <row r="135" spans="1:6" ht="8.4" customHeight="1" thickBot="1">
      <c r="A135" s="96"/>
      <c r="B135" s="96"/>
      <c r="C135" s="96"/>
      <c r="D135" s="96"/>
      <c r="F135" s="61"/>
    </row>
    <row r="136" spans="1:6" s="81" customFormat="1" ht="14.25" customHeight="1">
      <c r="A136" s="97" t="s">
        <v>580</v>
      </c>
      <c r="B136" s="98"/>
      <c r="C136" s="98"/>
      <c r="D136" s="98"/>
      <c r="E136" s="80"/>
    </row>
    <row r="137" spans="1:6" s="81" customFormat="1" ht="10.199999999999999">
      <c r="A137" s="99" t="s">
        <v>632</v>
      </c>
      <c r="B137" s="98"/>
      <c r="C137" s="98"/>
      <c r="D137" s="98"/>
      <c r="E137" s="80"/>
    </row>
    <row r="139" spans="1:6">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2B116DE3-8E71-4F34-AA0A-7BED5A4CC4C8}"/>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3CACB-4B13-4EE9-B454-7C6908BEA365}">
  <dimension ref="A1:F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6" width="20" style="33" bestFit="1" customWidth="1"/>
    <col min="7" max="16384" width="11.33203125" style="33"/>
  </cols>
  <sheetData>
    <row r="1" spans="1:5" s="101" customFormat="1" ht="16.05" customHeight="1">
      <c r="A1" s="332" t="s">
        <v>820</v>
      </c>
      <c r="B1" s="332"/>
      <c r="C1" s="332"/>
      <c r="D1" s="332"/>
    </row>
    <row r="2" spans="1:5" s="103" customFormat="1" ht="24" customHeight="1">
      <c r="A2" s="102" t="s">
        <v>633</v>
      </c>
      <c r="B2" s="102"/>
      <c r="C2" s="102"/>
      <c r="D2" s="102"/>
    </row>
    <row r="3" spans="1:5" s="105" customFormat="1" ht="16.05" customHeight="1">
      <c r="A3" s="104">
        <v>45688</v>
      </c>
      <c r="B3" s="104"/>
      <c r="C3" s="104"/>
      <c r="D3" s="104"/>
    </row>
    <row r="4" spans="1:5" s="106" customFormat="1" ht="15" customHeight="1">
      <c r="A4" s="47" t="s">
        <v>534</v>
      </c>
      <c r="B4" s="48"/>
      <c r="C4" s="48"/>
      <c r="D4" s="48"/>
    </row>
    <row r="5" spans="1:5" s="101" customFormat="1" ht="3.9" customHeight="1" thickBot="1">
      <c r="A5" s="107"/>
      <c r="B5" s="108"/>
      <c r="C5" s="108"/>
      <c r="D5" s="108"/>
    </row>
    <row r="6" spans="1:5" s="101" customFormat="1" ht="16.05" customHeight="1">
      <c r="A6" s="109"/>
      <c r="B6" s="53" t="s">
        <v>536</v>
      </c>
      <c r="C6" s="53"/>
      <c r="D6" s="53"/>
    </row>
    <row r="7" spans="1:5" s="101" customFormat="1" ht="14.1" customHeight="1">
      <c r="A7" s="110"/>
      <c r="B7" s="55" t="s">
        <v>537</v>
      </c>
      <c r="C7" s="55" t="s">
        <v>538</v>
      </c>
      <c r="D7" s="55" t="s">
        <v>539</v>
      </c>
    </row>
    <row r="8" spans="1:5" s="101" customFormat="1" ht="3.15" customHeight="1">
      <c r="A8" s="56"/>
      <c r="B8" s="88"/>
      <c r="C8" s="88"/>
      <c r="D8" s="88"/>
    </row>
    <row r="9" spans="1:5" s="94" customFormat="1" ht="8.5500000000000007" customHeight="1">
      <c r="A9" s="111" t="s">
        <v>634</v>
      </c>
      <c r="B9" s="112">
        <v>10278.6976</v>
      </c>
      <c r="C9" s="112">
        <v>85.513210000000001</v>
      </c>
      <c r="D9" s="112">
        <v>10364.21081</v>
      </c>
      <c r="E9" s="113"/>
    </row>
    <row r="10" spans="1:5" s="94" customFormat="1" ht="8.5500000000000007" customHeight="1">
      <c r="A10" s="114" t="s">
        <v>635</v>
      </c>
      <c r="B10" s="115">
        <v>367.06450000000001</v>
      </c>
      <c r="C10" s="115">
        <v>5.7910300000000001</v>
      </c>
      <c r="D10" s="115">
        <v>372.85553000000004</v>
      </c>
    </row>
    <row r="11" spans="1:5" s="94" customFormat="1" ht="8.5500000000000007" customHeight="1">
      <c r="A11" s="63" t="s">
        <v>636</v>
      </c>
      <c r="B11" s="115">
        <v>0</v>
      </c>
      <c r="C11" s="115">
        <v>0</v>
      </c>
      <c r="D11" s="115">
        <v>0</v>
      </c>
    </row>
    <row r="12" spans="1:5" s="94" customFormat="1" ht="8.5500000000000007" customHeight="1">
      <c r="A12" s="63" t="s">
        <v>637</v>
      </c>
      <c r="B12" s="115">
        <v>0</v>
      </c>
      <c r="C12" s="115">
        <v>0</v>
      </c>
      <c r="D12" s="115">
        <v>0</v>
      </c>
    </row>
    <row r="13" spans="1:5" s="94" customFormat="1" ht="8.5500000000000007" customHeight="1">
      <c r="A13" s="63" t="s">
        <v>638</v>
      </c>
      <c r="B13" s="115">
        <v>9911.6330999999991</v>
      </c>
      <c r="C13" s="115">
        <v>79.722180000000009</v>
      </c>
      <c r="D13" s="115">
        <v>9991.3552799999998</v>
      </c>
    </row>
    <row r="14" spans="1:5" s="94" customFormat="1" ht="8.5500000000000007" customHeight="1">
      <c r="A14" s="68" t="s">
        <v>639</v>
      </c>
      <c r="B14" s="115">
        <v>0</v>
      </c>
      <c r="C14" s="115">
        <v>0</v>
      </c>
      <c r="D14" s="115">
        <v>0</v>
      </c>
    </row>
    <row r="15" spans="1:5" s="94" customFormat="1" ht="8.5500000000000007" customHeight="1">
      <c r="A15" s="63" t="s">
        <v>640</v>
      </c>
      <c r="B15" s="115">
        <v>0</v>
      </c>
      <c r="C15" s="115">
        <v>0</v>
      </c>
      <c r="D15" s="115">
        <v>0</v>
      </c>
    </row>
    <row r="16" spans="1:5" s="94" customFormat="1" ht="8.5500000000000007" customHeight="1">
      <c r="A16" s="63" t="s">
        <v>641</v>
      </c>
      <c r="B16" s="115">
        <v>0</v>
      </c>
      <c r="C16" s="115">
        <v>0</v>
      </c>
      <c r="D16" s="115">
        <v>0</v>
      </c>
    </row>
    <row r="17" spans="1:4" s="94" customFormat="1" ht="8.5500000000000007" customHeight="1">
      <c r="A17" s="63" t="s">
        <v>642</v>
      </c>
      <c r="B17" s="115">
        <v>0</v>
      </c>
      <c r="C17" s="115">
        <v>0</v>
      </c>
      <c r="D17" s="115">
        <v>0</v>
      </c>
    </row>
    <row r="18" spans="1:4" s="94" customFormat="1" ht="8.5500000000000007" customHeight="1">
      <c r="A18" s="63" t="s">
        <v>562</v>
      </c>
      <c r="B18" s="115">
        <v>0</v>
      </c>
      <c r="C18" s="115">
        <v>0</v>
      </c>
      <c r="D18" s="115">
        <v>0</v>
      </c>
    </row>
    <row r="19" spans="1:4" s="94" customFormat="1" ht="3.15" customHeight="1">
      <c r="A19" s="63"/>
      <c r="B19" s="115"/>
      <c r="C19" s="115"/>
      <c r="D19" s="115"/>
    </row>
    <row r="20" spans="1:4" s="94" customFormat="1" ht="8.5500000000000007" customHeight="1">
      <c r="A20" s="58" t="s">
        <v>643</v>
      </c>
      <c r="B20" s="112">
        <v>191.16941</v>
      </c>
      <c r="C20" s="112">
        <v>26.010150000000003</v>
      </c>
      <c r="D20" s="112">
        <v>217.17956000000001</v>
      </c>
    </row>
    <row r="21" spans="1:4" s="94" customFormat="1" ht="8.5500000000000007" customHeight="1">
      <c r="A21" s="63" t="s">
        <v>644</v>
      </c>
      <c r="B21" s="115">
        <v>0</v>
      </c>
      <c r="C21" s="115">
        <v>0</v>
      </c>
      <c r="D21" s="115">
        <v>0</v>
      </c>
    </row>
    <row r="22" spans="1:4" s="94" customFormat="1" ht="8.5500000000000007" customHeight="1">
      <c r="A22" s="63" t="s">
        <v>645</v>
      </c>
      <c r="B22" s="115">
        <v>0</v>
      </c>
      <c r="C22" s="115">
        <v>0</v>
      </c>
      <c r="D22" s="115">
        <v>0</v>
      </c>
    </row>
    <row r="23" spans="1:4" s="94" customFormat="1" ht="8.5500000000000007" customHeight="1">
      <c r="A23" s="63" t="s">
        <v>636</v>
      </c>
      <c r="B23" s="115">
        <v>0</v>
      </c>
      <c r="C23" s="115">
        <v>0</v>
      </c>
      <c r="D23" s="115">
        <v>0</v>
      </c>
    </row>
    <row r="24" spans="1:4" s="94" customFormat="1" ht="8.5500000000000007" customHeight="1">
      <c r="A24" s="63" t="s">
        <v>646</v>
      </c>
      <c r="B24" s="115">
        <v>191.16941</v>
      </c>
      <c r="C24" s="115">
        <v>0</v>
      </c>
      <c r="D24" s="115">
        <v>191.16941</v>
      </c>
    </row>
    <row r="25" spans="1:4" s="94" customFormat="1" ht="8.5500000000000007" customHeight="1">
      <c r="A25" s="63" t="s">
        <v>647</v>
      </c>
      <c r="B25" s="115">
        <v>0</v>
      </c>
      <c r="C25" s="115">
        <v>0</v>
      </c>
      <c r="D25" s="115">
        <v>0</v>
      </c>
    </row>
    <row r="26" spans="1:4" s="94" customFormat="1" ht="8.5500000000000007" customHeight="1">
      <c r="A26" s="63" t="s">
        <v>648</v>
      </c>
      <c r="B26" s="115">
        <v>0</v>
      </c>
      <c r="C26" s="115">
        <v>0</v>
      </c>
      <c r="D26" s="115">
        <v>0</v>
      </c>
    </row>
    <row r="27" spans="1:4" s="94" customFormat="1" ht="8.5500000000000007" customHeight="1">
      <c r="A27" s="63" t="s">
        <v>649</v>
      </c>
      <c r="B27" s="115">
        <v>0</v>
      </c>
      <c r="C27" s="115">
        <v>0</v>
      </c>
      <c r="D27" s="115">
        <v>0</v>
      </c>
    </row>
    <row r="28" spans="1:4" s="94" customFormat="1" ht="8.5500000000000007" customHeight="1">
      <c r="A28" s="63" t="s">
        <v>650</v>
      </c>
      <c r="B28" s="115">
        <v>0</v>
      </c>
      <c r="C28" s="115">
        <v>0</v>
      </c>
      <c r="D28" s="115">
        <v>0</v>
      </c>
    </row>
    <row r="29" spans="1:4" s="94" customFormat="1" ht="8.5500000000000007" customHeight="1">
      <c r="A29" s="63" t="s">
        <v>651</v>
      </c>
      <c r="B29" s="115">
        <v>0</v>
      </c>
      <c r="C29" s="115">
        <v>0</v>
      </c>
      <c r="D29" s="115">
        <v>0</v>
      </c>
    </row>
    <row r="30" spans="1:4" s="94" customFormat="1" ht="8.5500000000000007" customHeight="1">
      <c r="A30" s="63" t="s">
        <v>641</v>
      </c>
      <c r="B30" s="115">
        <v>0</v>
      </c>
      <c r="C30" s="115">
        <v>26.010150000000003</v>
      </c>
      <c r="D30" s="115">
        <v>26.010150000000003</v>
      </c>
    </row>
    <row r="31" spans="1:4" s="94" customFormat="1" ht="8.5500000000000007" customHeight="1">
      <c r="A31" s="63" t="s">
        <v>652</v>
      </c>
      <c r="B31" s="115">
        <v>0</v>
      </c>
      <c r="C31" s="115">
        <v>0</v>
      </c>
      <c r="D31" s="115">
        <v>0</v>
      </c>
    </row>
    <row r="32" spans="1:4" s="94" customFormat="1" ht="8.5500000000000007" customHeight="1">
      <c r="A32" s="63" t="s">
        <v>562</v>
      </c>
      <c r="B32" s="115">
        <v>0</v>
      </c>
      <c r="C32" s="115">
        <v>0</v>
      </c>
      <c r="D32" s="115">
        <v>0</v>
      </c>
    </row>
    <row r="33" spans="1:4" s="94" customFormat="1" ht="3.15" customHeight="1">
      <c r="A33" s="63"/>
      <c r="B33" s="115"/>
      <c r="C33" s="115"/>
      <c r="D33" s="115"/>
    </row>
    <row r="34" spans="1:4" s="94" customFormat="1" ht="8.5500000000000007" customHeight="1">
      <c r="A34" s="58" t="s">
        <v>653</v>
      </c>
      <c r="B34" s="112">
        <v>10087.528189999999</v>
      </c>
      <c r="C34" s="112">
        <v>59.503059999999998</v>
      </c>
      <c r="D34" s="112">
        <v>10147.03125</v>
      </c>
    </row>
    <row r="35" spans="1:4" s="94" customFormat="1" ht="3.15" customHeight="1">
      <c r="A35" s="65"/>
      <c r="B35" s="116"/>
      <c r="C35" s="116"/>
      <c r="D35" s="116"/>
    </row>
    <row r="36" spans="1:4" s="94" customFormat="1" ht="8.5500000000000007" customHeight="1">
      <c r="A36" s="117" t="s">
        <v>654</v>
      </c>
      <c r="B36" s="112">
        <v>-368.97967999999997</v>
      </c>
      <c r="C36" s="112">
        <v>-144.50412</v>
      </c>
      <c r="D36" s="112">
        <v>-513.48379999999997</v>
      </c>
    </row>
    <row r="37" spans="1:4" s="94" customFormat="1" ht="3.15" customHeight="1">
      <c r="A37" s="63"/>
      <c r="B37" s="115"/>
      <c r="C37" s="115"/>
      <c r="D37" s="115"/>
    </row>
    <row r="38" spans="1:4" s="94" customFormat="1" ht="8.5500000000000007" customHeight="1">
      <c r="A38" s="58" t="s">
        <v>655</v>
      </c>
      <c r="B38" s="112">
        <v>10456.507869999999</v>
      </c>
      <c r="C38" s="112">
        <v>204.00718000000001</v>
      </c>
      <c r="D38" s="112">
        <v>10660.51505</v>
      </c>
    </row>
    <row r="39" spans="1:4" s="94" customFormat="1" ht="3.15" customHeight="1">
      <c r="A39" s="65"/>
      <c r="B39" s="116"/>
      <c r="C39" s="116"/>
      <c r="D39" s="116"/>
    </row>
    <row r="40" spans="1:4" s="94" customFormat="1" ht="8.5500000000000007" customHeight="1">
      <c r="A40" s="58" t="s">
        <v>656</v>
      </c>
      <c r="B40" s="112">
        <v>4929.4763100000009</v>
      </c>
      <c r="C40" s="112">
        <v>0</v>
      </c>
      <c r="D40" s="112">
        <v>4929.4763100000009</v>
      </c>
    </row>
    <row r="41" spans="1:4" s="94" customFormat="1" ht="8.5500000000000007" customHeight="1">
      <c r="A41" s="63" t="s">
        <v>657</v>
      </c>
      <c r="B41" s="115">
        <v>0</v>
      </c>
      <c r="C41" s="115">
        <v>0</v>
      </c>
      <c r="D41" s="115">
        <v>0</v>
      </c>
    </row>
    <row r="42" spans="1:4" s="94" customFormat="1" ht="8.5500000000000007" customHeight="1">
      <c r="A42" s="63" t="s">
        <v>658</v>
      </c>
      <c r="B42" s="115">
        <v>0</v>
      </c>
      <c r="C42" s="115">
        <v>0</v>
      </c>
      <c r="D42" s="115">
        <v>0</v>
      </c>
    </row>
    <row r="43" spans="1:4" s="94" customFormat="1" ht="8.5500000000000007" customHeight="1">
      <c r="A43" s="63" t="s">
        <v>659</v>
      </c>
      <c r="B43" s="115">
        <v>4738.0238200000003</v>
      </c>
      <c r="C43" s="115">
        <v>0</v>
      </c>
      <c r="D43" s="115">
        <v>4738.0238200000003</v>
      </c>
    </row>
    <row r="44" spans="1:4" s="94" customFormat="1" ht="8.5500000000000007" customHeight="1">
      <c r="A44" s="63" t="s">
        <v>660</v>
      </c>
      <c r="B44" s="115">
        <v>191.45248999999998</v>
      </c>
      <c r="C44" s="115">
        <v>0</v>
      </c>
      <c r="D44" s="115">
        <v>191.45248999999998</v>
      </c>
    </row>
    <row r="45" spans="1:4" s="94" customFormat="1" ht="3.15" customHeight="1">
      <c r="A45" s="63"/>
      <c r="B45" s="116"/>
      <c r="C45" s="116"/>
      <c r="D45" s="116"/>
    </row>
    <row r="46" spans="1:4" s="94" customFormat="1" ht="8.5500000000000007" customHeight="1">
      <c r="A46" s="58" t="s">
        <v>661</v>
      </c>
      <c r="B46" s="112">
        <v>4977.1104100000002</v>
      </c>
      <c r="C46" s="112">
        <v>197.53670000000002</v>
      </c>
      <c r="D46" s="112">
        <v>5174.6471099999999</v>
      </c>
    </row>
    <row r="47" spans="1:4" s="94" customFormat="1" ht="8.5500000000000007" customHeight="1">
      <c r="A47" s="63" t="s">
        <v>662</v>
      </c>
      <c r="B47" s="115">
        <v>0</v>
      </c>
      <c r="C47" s="115">
        <v>0</v>
      </c>
      <c r="D47" s="115">
        <v>0</v>
      </c>
    </row>
    <row r="48" spans="1:4" s="94" customFormat="1" ht="8.5500000000000007" customHeight="1">
      <c r="A48" s="63" t="s">
        <v>658</v>
      </c>
      <c r="B48" s="115">
        <v>0</v>
      </c>
      <c r="C48" s="115">
        <v>0</v>
      </c>
      <c r="D48" s="115">
        <v>0</v>
      </c>
    </row>
    <row r="49" spans="1:4" s="94" customFormat="1" ht="8.5500000000000007" customHeight="1">
      <c r="A49" s="63" t="s">
        <v>659</v>
      </c>
      <c r="B49" s="115">
        <v>4537.6042500000003</v>
      </c>
      <c r="C49" s="115">
        <v>196.63768999999999</v>
      </c>
      <c r="D49" s="115">
        <v>4734.2419400000008</v>
      </c>
    </row>
    <row r="50" spans="1:4" s="94" customFormat="1" ht="8.5500000000000007" customHeight="1">
      <c r="A50" s="63" t="s">
        <v>663</v>
      </c>
      <c r="B50" s="115">
        <v>439.50616000000002</v>
      </c>
      <c r="C50" s="115">
        <v>0.89900999999999998</v>
      </c>
      <c r="D50" s="115">
        <v>440.40517</v>
      </c>
    </row>
    <row r="51" spans="1:4" s="94" customFormat="1" ht="3.15" customHeight="1">
      <c r="A51" s="63"/>
      <c r="B51" s="116"/>
      <c r="C51" s="116"/>
      <c r="D51" s="116"/>
    </row>
    <row r="52" spans="1:4" s="94" customFormat="1" ht="11.25" customHeight="1">
      <c r="A52" s="69" t="s">
        <v>664</v>
      </c>
      <c r="B52" s="115">
        <v>0</v>
      </c>
      <c r="C52" s="115">
        <v>0</v>
      </c>
      <c r="D52" s="115">
        <v>0</v>
      </c>
    </row>
    <row r="53" spans="1:4" s="94" customFormat="1" ht="7.5" customHeight="1">
      <c r="A53" s="69"/>
      <c r="B53" s="115"/>
      <c r="C53" s="115"/>
      <c r="D53" s="115"/>
    </row>
    <row r="54" spans="1:4" s="94" customFormat="1" ht="8.5500000000000007" customHeight="1">
      <c r="A54" s="58" t="s">
        <v>665</v>
      </c>
      <c r="B54" s="112">
        <v>10408.87377</v>
      </c>
      <c r="C54" s="112">
        <v>6.4704800000000002</v>
      </c>
      <c r="D54" s="112">
        <v>10415.34425</v>
      </c>
    </row>
    <row r="55" spans="1:4" s="94" customFormat="1" ht="3.15" customHeight="1">
      <c r="A55" s="65"/>
      <c r="B55" s="116"/>
      <c r="C55" s="116"/>
      <c r="D55" s="116"/>
    </row>
    <row r="56" spans="1:4" s="94" customFormat="1" ht="8.5500000000000007" customHeight="1">
      <c r="A56" s="58" t="s">
        <v>666</v>
      </c>
      <c r="B56" s="112">
        <v>6245.4843200000005</v>
      </c>
      <c r="C56" s="112">
        <v>218.67139</v>
      </c>
      <c r="D56" s="112">
        <v>6464.15571</v>
      </c>
    </row>
    <row r="57" spans="1:4" s="94" customFormat="1" ht="8.5500000000000007" customHeight="1">
      <c r="A57" s="63" t="s">
        <v>667</v>
      </c>
      <c r="B57" s="115">
        <v>5287.8957099999998</v>
      </c>
      <c r="C57" s="115">
        <v>0</v>
      </c>
      <c r="D57" s="115">
        <v>5287.8957099999998</v>
      </c>
    </row>
    <row r="58" spans="1:4" s="94" customFormat="1" ht="8.5500000000000007" customHeight="1">
      <c r="A58" s="63" t="s">
        <v>668</v>
      </c>
      <c r="B58" s="115">
        <v>32.700000000000003</v>
      </c>
      <c r="C58" s="115">
        <v>0</v>
      </c>
      <c r="D58" s="115">
        <v>32.700000000000003</v>
      </c>
    </row>
    <row r="59" spans="1:4" s="94" customFormat="1" ht="8.5500000000000007" customHeight="1">
      <c r="A59" s="63" t="s">
        <v>669</v>
      </c>
      <c r="B59" s="115">
        <v>888.07794000000001</v>
      </c>
      <c r="C59" s="115">
        <v>218.67139</v>
      </c>
      <c r="D59" s="115">
        <v>1106.7493300000001</v>
      </c>
    </row>
    <row r="60" spans="1:4" s="94" customFormat="1" ht="8.5500000000000007" customHeight="1">
      <c r="A60" s="63" t="s">
        <v>670</v>
      </c>
      <c r="B60" s="115">
        <v>36.810670000000002</v>
      </c>
      <c r="C60" s="115">
        <v>0</v>
      </c>
      <c r="D60" s="115">
        <v>36.810670000000002</v>
      </c>
    </row>
    <row r="61" spans="1:4" s="94" customFormat="1" ht="3.15" customHeight="1">
      <c r="A61" s="63"/>
      <c r="B61" s="115"/>
      <c r="C61" s="115"/>
      <c r="D61" s="115"/>
    </row>
    <row r="62" spans="1:4" s="94" customFormat="1" ht="8.5500000000000007" customHeight="1">
      <c r="A62" s="58" t="s">
        <v>671</v>
      </c>
      <c r="B62" s="112">
        <v>4163.3894500000006</v>
      </c>
      <c r="C62" s="112">
        <v>-212.20090999999999</v>
      </c>
      <c r="D62" s="112">
        <v>3951.1885400000001</v>
      </c>
    </row>
    <row r="63" spans="1:4" s="94" customFormat="1" ht="3.15" customHeight="1">
      <c r="A63" s="63"/>
      <c r="B63" s="115"/>
      <c r="C63" s="115"/>
      <c r="D63" s="115"/>
    </row>
    <row r="64" spans="1:4" s="94" customFormat="1" ht="8.5500000000000007" customHeight="1">
      <c r="A64" s="58" t="s">
        <v>672</v>
      </c>
      <c r="B64" s="112">
        <v>958.58189000000004</v>
      </c>
      <c r="C64" s="112">
        <v>8.2596399999999992</v>
      </c>
      <c r="D64" s="112">
        <v>966.84153000000003</v>
      </c>
    </row>
    <row r="65" spans="1:5" s="94" customFormat="1" ht="8.5500000000000007" customHeight="1">
      <c r="A65" s="63" t="s">
        <v>673</v>
      </c>
      <c r="B65" s="115">
        <v>0</v>
      </c>
      <c r="C65" s="115">
        <v>0</v>
      </c>
      <c r="D65" s="115">
        <v>0</v>
      </c>
    </row>
    <row r="66" spans="1:5" s="94" customFormat="1" ht="8.5500000000000007" customHeight="1">
      <c r="A66" s="63" t="s">
        <v>674</v>
      </c>
      <c r="B66" s="115">
        <v>0</v>
      </c>
      <c r="C66" s="115">
        <v>0</v>
      </c>
      <c r="D66" s="115">
        <v>0</v>
      </c>
    </row>
    <row r="67" spans="1:5" s="94" customFormat="1" ht="8.5500000000000007" customHeight="1">
      <c r="A67" s="63" t="s">
        <v>675</v>
      </c>
      <c r="B67" s="115">
        <v>203.30901</v>
      </c>
      <c r="C67" s="115">
        <v>8.2596399999999992</v>
      </c>
      <c r="D67" s="115">
        <v>211.56864999999999</v>
      </c>
    </row>
    <row r="68" spans="1:5" s="94" customFormat="1" ht="8.5500000000000007" customHeight="1">
      <c r="A68" s="63" t="s">
        <v>676</v>
      </c>
      <c r="B68" s="115">
        <v>0</v>
      </c>
      <c r="C68" s="115">
        <v>0</v>
      </c>
      <c r="D68" s="115">
        <v>0</v>
      </c>
    </row>
    <row r="69" spans="1:5" s="94" customFormat="1" ht="8.5500000000000007" customHeight="1">
      <c r="A69" s="63" t="s">
        <v>677</v>
      </c>
      <c r="B69" s="115">
        <v>604.89188000000001</v>
      </c>
      <c r="C69" s="115">
        <v>0</v>
      </c>
      <c r="D69" s="115">
        <v>604.89188000000001</v>
      </c>
    </row>
    <row r="70" spans="1:5" s="94" customFormat="1" ht="8.5500000000000007" customHeight="1">
      <c r="A70" s="63" t="s">
        <v>678</v>
      </c>
      <c r="B70" s="115">
        <v>48.14367</v>
      </c>
      <c r="C70" s="115">
        <v>0</v>
      </c>
      <c r="D70" s="115">
        <v>48.14367</v>
      </c>
    </row>
    <row r="71" spans="1:5" s="94" customFormat="1" ht="8.5500000000000007" customHeight="1">
      <c r="A71" s="63" t="s">
        <v>679</v>
      </c>
      <c r="B71" s="115">
        <v>102.23733</v>
      </c>
      <c r="C71" s="115">
        <v>0</v>
      </c>
      <c r="D71" s="115">
        <v>102.23733</v>
      </c>
    </row>
    <row r="72" spans="1:5" s="94" customFormat="1" ht="3.15" customHeight="1">
      <c r="A72" s="63"/>
      <c r="B72" s="115"/>
      <c r="C72" s="115"/>
      <c r="D72" s="115"/>
    </row>
    <row r="73" spans="1:5" s="94" customFormat="1" ht="8.5500000000000007" customHeight="1">
      <c r="A73" s="67" t="s">
        <v>680</v>
      </c>
      <c r="B73" s="112">
        <v>-81.852220000000003</v>
      </c>
      <c r="C73" s="112">
        <v>43.331600000000002</v>
      </c>
      <c r="D73" s="112">
        <v>-38.520620000000001</v>
      </c>
      <c r="E73" s="113"/>
    </row>
    <row r="74" spans="1:5" s="94" customFormat="1" ht="4.6500000000000004" customHeight="1">
      <c r="A74" s="63"/>
      <c r="B74" s="115"/>
      <c r="C74" s="115"/>
      <c r="D74" s="115"/>
    </row>
    <row r="75" spans="1:5" s="94" customFormat="1" ht="8.5500000000000007" customHeight="1">
      <c r="A75" s="117" t="s">
        <v>681</v>
      </c>
      <c r="B75" s="112">
        <v>3122.95534</v>
      </c>
      <c r="C75" s="112">
        <v>-177.12895</v>
      </c>
      <c r="D75" s="112">
        <v>2945.8263900000002</v>
      </c>
    </row>
    <row r="76" spans="1:5" s="94" customFormat="1" ht="3.9" customHeight="1">
      <c r="A76" s="65"/>
      <c r="B76" s="116"/>
      <c r="C76" s="116"/>
      <c r="D76" s="116"/>
    </row>
    <row r="77" spans="1:5" s="94" customFormat="1" ht="8.5500000000000007" customHeight="1">
      <c r="A77" s="63" t="s">
        <v>682</v>
      </c>
      <c r="B77" s="115">
        <v>682.60531000000003</v>
      </c>
      <c r="C77" s="115">
        <v>0</v>
      </c>
      <c r="D77" s="115">
        <v>682.60531000000003</v>
      </c>
    </row>
    <row r="78" spans="1:5" s="94" customFormat="1" ht="3.9" customHeight="1">
      <c r="A78" s="63"/>
      <c r="B78" s="115"/>
      <c r="C78" s="115"/>
      <c r="D78" s="115"/>
    </row>
    <row r="79" spans="1:5" s="94" customFormat="1" ht="8.5500000000000007" customHeight="1">
      <c r="A79" s="69" t="s">
        <v>683</v>
      </c>
      <c r="B79" s="116">
        <v>2440.3500300000001</v>
      </c>
      <c r="C79" s="116">
        <v>-177.12895</v>
      </c>
      <c r="D79" s="116">
        <v>2263.2210800000003</v>
      </c>
    </row>
    <row r="80" spans="1:5" s="101" customFormat="1" ht="3.75" customHeight="1" thickBot="1">
      <c r="A80" s="96"/>
      <c r="B80" s="118"/>
      <c r="C80" s="118"/>
      <c r="D80" s="118"/>
    </row>
    <row r="81" spans="1:6" s="101" customFormat="1" ht="15.75" customHeight="1">
      <c r="A81" s="119" t="s">
        <v>580</v>
      </c>
      <c r="B81" s="120"/>
      <c r="C81" s="120"/>
      <c r="D81" s="120"/>
    </row>
    <row r="82" spans="1:6" s="101" customFormat="1">
      <c r="A82" s="107"/>
      <c r="B82" s="121"/>
      <c r="C82" s="121"/>
      <c r="D82" s="121"/>
    </row>
    <row r="83" spans="1:6" s="101" customFormat="1">
      <c r="A83" s="107"/>
      <c r="B83" s="121"/>
      <c r="C83" s="121"/>
      <c r="D83" s="121"/>
      <c r="E83" s="122"/>
      <c r="F83" s="122"/>
    </row>
    <row r="84" spans="1:6" s="101" customFormat="1">
      <c r="A84" s="107"/>
      <c r="B84" s="123"/>
      <c r="C84" s="123"/>
      <c r="D84" s="123"/>
    </row>
    <row r="85" spans="1:6" s="101" customFormat="1">
      <c r="A85" s="107"/>
      <c r="B85" s="124"/>
      <c r="C85" s="124"/>
      <c r="D85" s="124"/>
      <c r="E85" s="122"/>
    </row>
    <row r="86" spans="1:6" s="101" customFormat="1">
      <c r="A86" s="107"/>
      <c r="B86" s="107"/>
      <c r="C86" s="107"/>
      <c r="D86" s="107"/>
    </row>
    <row r="87" spans="1:6" s="101" customFormat="1">
      <c r="A87" s="107"/>
      <c r="B87" s="107"/>
      <c r="C87" s="107"/>
      <c r="D87" s="107"/>
    </row>
    <row r="88" spans="1:6" s="101" customFormat="1">
      <c r="A88" s="107"/>
      <c r="B88" s="107"/>
      <c r="C88" s="107"/>
      <c r="D88" s="107"/>
    </row>
  </sheetData>
  <mergeCells count="5">
    <mergeCell ref="A1:D1"/>
    <mergeCell ref="A2:D2"/>
    <mergeCell ref="A3:D3"/>
    <mergeCell ref="A4:D4"/>
    <mergeCell ref="B6:D6"/>
  </mergeCells>
  <hyperlinks>
    <hyperlink ref="A1:D1" location="Índice!A1" display="Volver al Índice" xr:uid="{5BA1B617-11AD-4C39-9BB5-147D83B3193C}"/>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0FBBD-2D07-40BC-AD37-6ECD406A3E27}">
  <dimension ref="A1:G139"/>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23.33203125" style="40" bestFit="1" customWidth="1"/>
    <col min="6" max="6" width="24.88671875" style="33" bestFit="1" customWidth="1"/>
    <col min="7" max="7" width="22.33203125" style="33" bestFit="1" customWidth="1"/>
    <col min="8" max="16384" width="11.33203125" style="33"/>
  </cols>
  <sheetData>
    <row r="1" spans="1:6" ht="17.100000000000001" customHeight="1">
      <c r="A1" s="332" t="s">
        <v>820</v>
      </c>
      <c r="B1" s="332"/>
      <c r="C1" s="332"/>
      <c r="D1" s="332"/>
    </row>
    <row r="2" spans="1:6" s="43" customFormat="1" ht="24" customHeight="1">
      <c r="A2" s="41" t="s">
        <v>687</v>
      </c>
      <c r="B2" s="41"/>
      <c r="C2" s="41"/>
      <c r="D2" s="41"/>
      <c r="E2" s="42"/>
    </row>
    <row r="3" spans="1:6" s="46" customFormat="1" ht="18" customHeight="1">
      <c r="A3" s="104">
        <v>45688</v>
      </c>
      <c r="B3" s="104"/>
      <c r="C3" s="104"/>
      <c r="D3" s="104"/>
      <c r="E3" s="45"/>
    </row>
    <row r="4" spans="1:6" s="50" customFormat="1" ht="15" customHeight="1">
      <c r="A4" s="47" t="s">
        <v>534</v>
      </c>
      <c r="B4" s="48"/>
      <c r="C4" s="48"/>
      <c r="D4" s="48"/>
      <c r="E4" s="49"/>
    </row>
    <row r="5" spans="1:6" ht="3.9" customHeight="1" thickBot="1"/>
    <row r="6" spans="1:6" ht="18" customHeight="1">
      <c r="A6" s="52" t="s">
        <v>535</v>
      </c>
      <c r="B6" s="131" t="s">
        <v>688</v>
      </c>
      <c r="C6" s="131"/>
      <c r="D6" s="131"/>
    </row>
    <row r="7" spans="1:6" ht="14.1" customHeight="1">
      <c r="A7" s="54"/>
      <c r="B7" s="55" t="s">
        <v>537</v>
      </c>
      <c r="C7" s="55" t="s">
        <v>538</v>
      </c>
      <c r="D7" s="55" t="s">
        <v>539</v>
      </c>
    </row>
    <row r="8" spans="1:6" ht="3.15" customHeight="1">
      <c r="A8" s="56"/>
      <c r="B8" s="57"/>
      <c r="C8" s="57"/>
      <c r="D8" s="57"/>
    </row>
    <row r="9" spans="1:6" s="62" customFormat="1" ht="9.75" customHeight="1">
      <c r="A9" s="58" t="s">
        <v>540</v>
      </c>
      <c r="B9" s="59">
        <v>738367.03599999996</v>
      </c>
      <c r="C9" s="59">
        <v>429020.54700000002</v>
      </c>
      <c r="D9" s="59">
        <v>1167387.584</v>
      </c>
      <c r="E9" s="126"/>
      <c r="F9" s="61"/>
    </row>
    <row r="10" spans="1:6" s="62" customFormat="1" ht="9.75" customHeight="1">
      <c r="A10" s="63" t="s">
        <v>541</v>
      </c>
      <c r="B10" s="64">
        <v>0</v>
      </c>
      <c r="C10" s="64">
        <v>0</v>
      </c>
      <c r="D10" s="64">
        <v>0</v>
      </c>
      <c r="E10" s="60"/>
      <c r="F10" s="61"/>
    </row>
    <row r="11" spans="1:6" s="62" customFormat="1" ht="9.75" customHeight="1">
      <c r="A11" s="63" t="s">
        <v>542</v>
      </c>
      <c r="B11" s="64">
        <v>738245.22</v>
      </c>
      <c r="C11" s="64">
        <v>68530.687999999995</v>
      </c>
      <c r="D11" s="64">
        <v>806775.90899999999</v>
      </c>
      <c r="E11" s="126"/>
      <c r="F11" s="61"/>
    </row>
    <row r="12" spans="1:6" s="62" customFormat="1" ht="9.75" customHeight="1">
      <c r="A12" s="63" t="s">
        <v>543</v>
      </c>
      <c r="B12" s="64">
        <v>0</v>
      </c>
      <c r="C12" s="64">
        <v>0</v>
      </c>
      <c r="D12" s="64">
        <v>0</v>
      </c>
      <c r="E12" s="60"/>
      <c r="F12" s="61"/>
    </row>
    <row r="13" spans="1:6" s="62" customFormat="1" ht="9.75" customHeight="1">
      <c r="A13" s="63" t="s">
        <v>544</v>
      </c>
      <c r="B13" s="64">
        <v>121.816</v>
      </c>
      <c r="C13" s="64">
        <v>360489.85800000001</v>
      </c>
      <c r="D13" s="64">
        <v>360611.67499999999</v>
      </c>
      <c r="E13" s="60"/>
      <c r="F13" s="61"/>
    </row>
    <row r="14" spans="1:6" s="62" customFormat="1" ht="3.15" customHeight="1">
      <c r="A14" s="63"/>
      <c r="B14" s="64"/>
      <c r="C14" s="64"/>
      <c r="D14" s="64"/>
      <c r="E14" s="60"/>
      <c r="F14" s="61"/>
    </row>
    <row r="15" spans="1:6" s="62" customFormat="1" ht="9.75" customHeight="1">
      <c r="A15" s="65" t="s">
        <v>545</v>
      </c>
      <c r="B15" s="66">
        <v>0</v>
      </c>
      <c r="C15" s="66">
        <v>0</v>
      </c>
      <c r="D15" s="66">
        <v>0</v>
      </c>
      <c r="E15" s="60"/>
      <c r="F15" s="61"/>
    </row>
    <row r="16" spans="1:6" s="62" customFormat="1" ht="3.15" customHeight="1">
      <c r="A16" s="65"/>
      <c r="B16" s="66"/>
      <c r="C16" s="66"/>
      <c r="D16" s="66"/>
      <c r="E16" s="60"/>
      <c r="F16" s="61"/>
    </row>
    <row r="17" spans="1:7" s="62" customFormat="1" ht="9.75" customHeight="1">
      <c r="A17" s="67" t="s">
        <v>546</v>
      </c>
      <c r="B17" s="59">
        <v>253813.902</v>
      </c>
      <c r="C17" s="59">
        <v>55251.514000000003</v>
      </c>
      <c r="D17" s="59">
        <v>309065.41700000002</v>
      </c>
      <c r="E17" s="60"/>
      <c r="F17" s="61"/>
    </row>
    <row r="18" spans="1:7" s="62" customFormat="1" ht="9.75" customHeight="1">
      <c r="A18" s="68" t="s">
        <v>547</v>
      </c>
      <c r="B18" s="64">
        <v>0</v>
      </c>
      <c r="C18" s="64">
        <v>0</v>
      </c>
      <c r="D18" s="64">
        <v>0</v>
      </c>
      <c r="E18" s="60"/>
      <c r="F18" s="61"/>
    </row>
    <row r="19" spans="1:7" s="62" customFormat="1" ht="9.75" customHeight="1">
      <c r="A19" s="68" t="s">
        <v>548</v>
      </c>
      <c r="B19" s="64">
        <v>231793.516</v>
      </c>
      <c r="C19" s="64">
        <v>29812.832999999999</v>
      </c>
      <c r="D19" s="64">
        <v>261606.34899999999</v>
      </c>
      <c r="E19" s="60"/>
      <c r="F19" s="61"/>
    </row>
    <row r="20" spans="1:7" s="62" customFormat="1" ht="9.75" customHeight="1">
      <c r="A20" s="68" t="s">
        <v>549</v>
      </c>
      <c r="B20" s="64">
        <v>22020.385999999999</v>
      </c>
      <c r="C20" s="64">
        <v>25438.681</v>
      </c>
      <c r="D20" s="64">
        <v>47459.067000000003</v>
      </c>
      <c r="E20" s="60"/>
      <c r="F20" s="61"/>
    </row>
    <row r="21" spans="1:7" s="62" customFormat="1" ht="9.75" customHeight="1">
      <c r="A21" s="68" t="s">
        <v>550</v>
      </c>
      <c r="B21" s="64">
        <v>0</v>
      </c>
      <c r="C21" s="64">
        <v>0</v>
      </c>
      <c r="D21" s="64">
        <v>0</v>
      </c>
      <c r="E21" s="60"/>
      <c r="F21" s="61"/>
    </row>
    <row r="22" spans="1:7" s="62" customFormat="1" ht="9.75" customHeight="1">
      <c r="A22" s="68" t="s">
        <v>551</v>
      </c>
      <c r="B22" s="64">
        <v>0</v>
      </c>
      <c r="C22" s="64">
        <v>0</v>
      </c>
      <c r="D22" s="64">
        <v>0</v>
      </c>
      <c r="E22" s="60"/>
      <c r="F22" s="61"/>
    </row>
    <row r="23" spans="1:7" s="62" customFormat="1" ht="3.15" customHeight="1">
      <c r="A23" s="63"/>
      <c r="B23" s="64"/>
      <c r="C23" s="64"/>
      <c r="D23" s="64"/>
      <c r="E23" s="60"/>
      <c r="F23" s="61"/>
    </row>
    <row r="24" spans="1:7" s="62" customFormat="1" ht="9.75" customHeight="1">
      <c r="A24" s="67" t="s">
        <v>552</v>
      </c>
      <c r="B24" s="59">
        <v>16228.047</v>
      </c>
      <c r="C24" s="59">
        <v>11.407</v>
      </c>
      <c r="D24" s="59">
        <v>16239.454</v>
      </c>
      <c r="E24" s="126"/>
      <c r="F24" s="126"/>
      <c r="G24" s="125"/>
    </row>
    <row r="25" spans="1:7" s="62" customFormat="1" ht="9.75" customHeight="1">
      <c r="A25" s="65" t="s">
        <v>553</v>
      </c>
      <c r="B25" s="66">
        <v>15378.081</v>
      </c>
      <c r="C25" s="66">
        <v>9.7270000000000003</v>
      </c>
      <c r="D25" s="66">
        <v>15387.808000000001</v>
      </c>
      <c r="E25" s="126"/>
      <c r="F25" s="61"/>
    </row>
    <row r="26" spans="1:7" s="62" customFormat="1" ht="9.75" customHeight="1">
      <c r="A26" s="63" t="s">
        <v>554</v>
      </c>
      <c r="B26" s="64">
        <v>0</v>
      </c>
      <c r="C26" s="64">
        <v>0</v>
      </c>
      <c r="D26" s="64">
        <v>0</v>
      </c>
      <c r="E26" s="60"/>
      <c r="F26" s="61"/>
    </row>
    <row r="27" spans="1:7" s="62" customFormat="1" ht="9.75" customHeight="1">
      <c r="A27" s="63" t="s">
        <v>555</v>
      </c>
      <c r="B27" s="64">
        <v>0</v>
      </c>
      <c r="C27" s="64">
        <v>0</v>
      </c>
      <c r="D27" s="64">
        <v>0</v>
      </c>
      <c r="E27" s="60"/>
      <c r="F27" s="61"/>
    </row>
    <row r="28" spans="1:7" s="62" customFormat="1" ht="9.75" customHeight="1">
      <c r="A28" s="63" t="s">
        <v>556</v>
      </c>
      <c r="B28" s="64">
        <v>0</v>
      </c>
      <c r="C28" s="64">
        <v>0</v>
      </c>
      <c r="D28" s="64">
        <v>0</v>
      </c>
      <c r="E28" s="126"/>
      <c r="F28" s="61"/>
    </row>
    <row r="29" spans="1:7" s="62" customFormat="1" ht="9.75" customHeight="1">
      <c r="A29" s="63" t="s">
        <v>557</v>
      </c>
      <c r="B29" s="64">
        <v>0</v>
      </c>
      <c r="C29" s="64">
        <v>0</v>
      </c>
      <c r="D29" s="64">
        <v>0</v>
      </c>
      <c r="E29" s="60"/>
      <c r="F29" s="61"/>
    </row>
    <row r="30" spans="1:7" s="62" customFormat="1" ht="9.75" customHeight="1">
      <c r="A30" s="63" t="s">
        <v>558</v>
      </c>
      <c r="B30" s="64">
        <v>0</v>
      </c>
      <c r="C30" s="64">
        <v>0</v>
      </c>
      <c r="D30" s="64">
        <v>0</v>
      </c>
      <c r="E30" s="60"/>
      <c r="F30" s="61"/>
    </row>
    <row r="31" spans="1:7" s="62" customFormat="1" ht="9.75" customHeight="1">
      <c r="A31" s="63" t="s">
        <v>559</v>
      </c>
      <c r="B31" s="64">
        <v>0</v>
      </c>
      <c r="C31" s="64">
        <v>0</v>
      </c>
      <c r="D31" s="64">
        <v>0</v>
      </c>
      <c r="E31" s="60"/>
      <c r="F31" s="61"/>
    </row>
    <row r="32" spans="1:7" s="62" customFormat="1" ht="9.75" customHeight="1">
      <c r="A32" s="63" t="s">
        <v>560</v>
      </c>
      <c r="B32" s="64">
        <v>15378.081</v>
      </c>
      <c r="C32" s="64">
        <v>9.7270000000000003</v>
      </c>
      <c r="D32" s="64">
        <v>15387.808000000001</v>
      </c>
      <c r="E32" s="60"/>
      <c r="F32" s="61"/>
    </row>
    <row r="33" spans="1:6" s="62" customFormat="1" ht="9.75" customHeight="1">
      <c r="A33" s="63" t="s">
        <v>561</v>
      </c>
      <c r="B33" s="64">
        <v>0</v>
      </c>
      <c r="C33" s="64">
        <v>0</v>
      </c>
      <c r="D33" s="64">
        <v>0</v>
      </c>
      <c r="E33" s="60"/>
      <c r="F33" s="61"/>
    </row>
    <row r="34" spans="1:6" s="62" customFormat="1" ht="9.75" customHeight="1">
      <c r="A34" s="63" t="s">
        <v>562</v>
      </c>
      <c r="B34" s="64">
        <v>0</v>
      </c>
      <c r="C34" s="64">
        <v>0</v>
      </c>
      <c r="D34" s="64">
        <v>0</v>
      </c>
      <c r="E34" s="60"/>
      <c r="F34" s="61"/>
    </row>
    <row r="35" spans="1:6" s="62" customFormat="1" ht="9.75" customHeight="1">
      <c r="A35" s="65" t="s">
        <v>563</v>
      </c>
      <c r="B35" s="66">
        <v>6614.9849999999997</v>
      </c>
      <c r="C35" s="66">
        <v>0</v>
      </c>
      <c r="D35" s="66">
        <v>6614.9849999999997</v>
      </c>
      <c r="E35" s="70"/>
      <c r="F35" s="61"/>
    </row>
    <row r="36" spans="1:6" s="62" customFormat="1" ht="9.75" customHeight="1">
      <c r="A36" s="65" t="s">
        <v>564</v>
      </c>
      <c r="B36" s="66">
        <v>91359.120999999999</v>
      </c>
      <c r="C36" s="66">
        <v>83.156999999999996</v>
      </c>
      <c r="D36" s="66">
        <v>91442.278999999995</v>
      </c>
      <c r="E36" s="60"/>
      <c r="F36" s="61"/>
    </row>
    <row r="37" spans="1:6" s="62" customFormat="1" ht="9.75" customHeight="1">
      <c r="A37" s="63" t="s">
        <v>565</v>
      </c>
      <c r="B37" s="64">
        <v>91287.542000000001</v>
      </c>
      <c r="C37" s="64">
        <v>83.156999999999996</v>
      </c>
      <c r="D37" s="64">
        <v>91370.7</v>
      </c>
      <c r="E37" s="60"/>
      <c r="F37" s="61"/>
    </row>
    <row r="38" spans="1:6" s="62" customFormat="1" ht="9.75" customHeight="1">
      <c r="A38" s="63" t="s">
        <v>566</v>
      </c>
      <c r="B38" s="64">
        <v>71.578000000000003</v>
      </c>
      <c r="C38" s="64">
        <v>0</v>
      </c>
      <c r="D38" s="64">
        <v>71.578000000000003</v>
      </c>
      <c r="E38" s="60"/>
      <c r="F38" s="61"/>
    </row>
    <row r="39" spans="1:6" s="62" customFormat="1" ht="9.75" customHeight="1">
      <c r="A39" s="65" t="s">
        <v>567</v>
      </c>
      <c r="B39" s="66">
        <v>-82142.603000000003</v>
      </c>
      <c r="C39" s="66">
        <v>-66.432000000000002</v>
      </c>
      <c r="D39" s="66">
        <v>-82209.035999999993</v>
      </c>
      <c r="E39" s="60"/>
      <c r="F39" s="61"/>
    </row>
    <row r="40" spans="1:6" s="62" customFormat="1" ht="9.75" customHeight="1">
      <c r="A40" s="65" t="s">
        <v>568</v>
      </c>
      <c r="B40" s="66">
        <v>-14981.536</v>
      </c>
      <c r="C40" s="66">
        <v>-15.044</v>
      </c>
      <c r="D40" s="66">
        <v>-14996.581</v>
      </c>
      <c r="E40" s="60"/>
      <c r="F40" s="61"/>
    </row>
    <row r="41" spans="1:6" s="62" customFormat="1" ht="3.15" customHeight="1">
      <c r="A41" s="65"/>
      <c r="B41" s="64"/>
      <c r="C41" s="64"/>
      <c r="D41" s="64"/>
      <c r="E41" s="60"/>
      <c r="F41" s="61"/>
    </row>
    <row r="42" spans="1:6" s="62" customFormat="1" ht="9.75" customHeight="1">
      <c r="A42" s="65" t="s">
        <v>569</v>
      </c>
      <c r="B42" s="66">
        <v>11317243.412</v>
      </c>
      <c r="C42" s="66">
        <v>31975.268</v>
      </c>
      <c r="D42" s="66">
        <v>11349218.681</v>
      </c>
      <c r="E42" s="60"/>
      <c r="F42" s="61"/>
    </row>
    <row r="43" spans="1:6" s="62" customFormat="1" ht="3.15" customHeight="1">
      <c r="A43" s="65"/>
      <c r="B43" s="64"/>
      <c r="C43" s="64"/>
      <c r="D43" s="64"/>
      <c r="E43" s="60"/>
      <c r="F43" s="61"/>
    </row>
    <row r="44" spans="1:6" s="62" customFormat="1" ht="9.75" customHeight="1">
      <c r="A44" s="67" t="s">
        <v>570</v>
      </c>
      <c r="B44" s="59">
        <v>15244.706</v>
      </c>
      <c r="C44" s="59">
        <v>1509.6559999999999</v>
      </c>
      <c r="D44" s="59">
        <v>16754.362000000001</v>
      </c>
      <c r="E44" s="60"/>
      <c r="F44" s="61"/>
    </row>
    <row r="45" spans="1:6" s="62" customFormat="1" ht="9.75" customHeight="1">
      <c r="A45" s="71" t="s">
        <v>571</v>
      </c>
      <c r="B45" s="64">
        <v>0</v>
      </c>
      <c r="C45" s="64">
        <v>1339.981</v>
      </c>
      <c r="D45" s="64">
        <v>1339.981</v>
      </c>
      <c r="E45" s="60"/>
      <c r="F45" s="61"/>
    </row>
    <row r="46" spans="1:6" s="62" customFormat="1" ht="9.75" customHeight="1">
      <c r="A46" s="63" t="s">
        <v>572</v>
      </c>
      <c r="B46" s="64">
        <v>0</v>
      </c>
      <c r="C46" s="64">
        <v>0</v>
      </c>
      <c r="D46" s="64">
        <v>0</v>
      </c>
      <c r="E46" s="60"/>
      <c r="F46" s="61"/>
    </row>
    <row r="47" spans="1:6" s="62" customFormat="1" ht="9.75" customHeight="1">
      <c r="A47" s="63" t="s">
        <v>573</v>
      </c>
      <c r="B47" s="64">
        <v>0</v>
      </c>
      <c r="C47" s="64">
        <v>0</v>
      </c>
      <c r="D47" s="64">
        <v>0</v>
      </c>
      <c r="E47" s="60"/>
      <c r="F47" s="61"/>
    </row>
    <row r="48" spans="1:6" s="62" customFormat="1" ht="9.75" customHeight="1">
      <c r="A48" s="63" t="s">
        <v>574</v>
      </c>
      <c r="B48" s="64">
        <v>265.81099999999998</v>
      </c>
      <c r="C48" s="64">
        <v>0.309</v>
      </c>
      <c r="D48" s="64">
        <v>266.12</v>
      </c>
      <c r="E48" s="60"/>
      <c r="F48" s="61"/>
    </row>
    <row r="49" spans="1:6" s="62" customFormat="1" ht="9.75" customHeight="1">
      <c r="A49" s="63" t="s">
        <v>575</v>
      </c>
      <c r="B49" s="64">
        <v>14978.894</v>
      </c>
      <c r="C49" s="64">
        <v>169.364</v>
      </c>
      <c r="D49" s="64">
        <v>15148.259</v>
      </c>
      <c r="E49" s="60"/>
      <c r="F49" s="61"/>
    </row>
    <row r="50" spans="1:6" s="62" customFormat="1" ht="3.15" customHeight="1">
      <c r="A50" s="63"/>
      <c r="B50" s="64"/>
      <c r="C50" s="64"/>
      <c r="D50" s="64"/>
      <c r="E50" s="60"/>
      <c r="F50" s="61"/>
    </row>
    <row r="51" spans="1:6" s="62" customFormat="1" ht="9.75" customHeight="1">
      <c r="A51" s="72" t="s">
        <v>576</v>
      </c>
      <c r="B51" s="66">
        <v>0</v>
      </c>
      <c r="C51" s="66">
        <v>0</v>
      </c>
      <c r="D51" s="66">
        <v>0</v>
      </c>
      <c r="E51" s="60"/>
      <c r="F51" s="61"/>
    </row>
    <row r="52" spans="1:6" s="62" customFormat="1" ht="3.15" customHeight="1">
      <c r="A52" s="65"/>
      <c r="B52" s="66"/>
      <c r="C52" s="66"/>
      <c r="D52" s="66"/>
      <c r="E52" s="60"/>
      <c r="F52" s="61"/>
    </row>
    <row r="53" spans="1:6" s="62" customFormat="1" ht="9.75" customHeight="1">
      <c r="A53" s="69" t="s">
        <v>577</v>
      </c>
      <c r="B53" s="66">
        <v>1949.6990000000001</v>
      </c>
      <c r="C53" s="66">
        <v>0</v>
      </c>
      <c r="D53" s="66">
        <v>1949.6990000000001</v>
      </c>
      <c r="E53" s="60"/>
      <c r="F53" s="61"/>
    </row>
    <row r="54" spans="1:6" s="62" customFormat="1" ht="3.15" customHeight="1">
      <c r="A54" s="73"/>
      <c r="B54" s="66"/>
      <c r="C54" s="66"/>
      <c r="D54" s="66"/>
      <c r="E54" s="60"/>
      <c r="F54" s="61"/>
    </row>
    <row r="55" spans="1:6" s="62" customFormat="1" ht="9.75" customHeight="1">
      <c r="A55" s="69" t="s">
        <v>578</v>
      </c>
      <c r="B55" s="66">
        <v>114261.371</v>
      </c>
      <c r="C55" s="66">
        <v>223.88900000000001</v>
      </c>
      <c r="D55" s="66">
        <v>114485.261</v>
      </c>
      <c r="E55" s="60"/>
      <c r="F55" s="61"/>
    </row>
    <row r="56" spans="1:6" s="62" customFormat="1" ht="3.15" customHeight="1">
      <c r="A56" s="65"/>
      <c r="B56" s="66"/>
      <c r="C56" s="66"/>
      <c r="D56" s="66"/>
      <c r="E56" s="60"/>
      <c r="F56" s="61"/>
    </row>
    <row r="57" spans="1:6" s="62" customFormat="1" ht="9.75" customHeight="1">
      <c r="A57" s="58" t="s">
        <v>579</v>
      </c>
      <c r="B57" s="59">
        <v>12457108.175000001</v>
      </c>
      <c r="C57" s="59">
        <v>517992.28399999999</v>
      </c>
      <c r="D57" s="59">
        <v>12975100.459000001</v>
      </c>
      <c r="E57" s="60"/>
      <c r="F57" s="61"/>
    </row>
    <row r="58" spans="1:6" s="62" customFormat="1" ht="2.25" customHeight="1">
      <c r="A58" s="74"/>
      <c r="B58" s="75"/>
      <c r="C58" s="75"/>
      <c r="D58" s="75"/>
      <c r="E58" s="60"/>
      <c r="F58" s="61"/>
    </row>
    <row r="59" spans="1:6" ht="9" customHeight="1" thickBot="1">
      <c r="A59" s="76"/>
      <c r="B59" s="77"/>
      <c r="C59" s="77"/>
      <c r="D59" s="77"/>
      <c r="F59" s="61"/>
    </row>
    <row r="60" spans="1:6" s="81" customFormat="1" ht="15" customHeight="1">
      <c r="A60" s="78" t="s">
        <v>580</v>
      </c>
      <c r="B60" s="127"/>
      <c r="C60" s="127"/>
      <c r="D60" s="127"/>
      <c r="E60" s="80"/>
      <c r="F60" s="61"/>
    </row>
    <row r="61" spans="1:6" ht="6" hidden="1" customHeight="1">
      <c r="A61" s="132"/>
      <c r="C61" s="83"/>
      <c r="F61" s="61"/>
    </row>
    <row r="62" spans="1:6" ht="17.100000000000001" hidden="1" customHeight="1">
      <c r="A62" s="84"/>
      <c r="B62" s="84"/>
      <c r="C62" s="84"/>
      <c r="D62" s="84"/>
      <c r="F62" s="61"/>
    </row>
    <row r="63" spans="1:6" s="43" customFormat="1" ht="24" customHeight="1">
      <c r="A63" s="41" t="s">
        <v>687</v>
      </c>
      <c r="B63" s="41"/>
      <c r="C63" s="41"/>
      <c r="D63" s="41"/>
      <c r="E63" s="42"/>
      <c r="F63" s="61"/>
    </row>
    <row r="64" spans="1:6" s="46" customFormat="1" ht="17.100000000000001" customHeight="1">
      <c r="A64" s="44">
        <v>45688</v>
      </c>
      <c r="B64" s="85"/>
      <c r="C64" s="85"/>
      <c r="D64" s="85"/>
      <c r="E64" s="45"/>
      <c r="F64" s="61"/>
    </row>
    <row r="65" spans="1:6" s="87" customFormat="1" ht="15" customHeight="1">
      <c r="A65" s="47" t="s">
        <v>534</v>
      </c>
      <c r="B65" s="48"/>
      <c r="C65" s="48"/>
      <c r="D65" s="48"/>
      <c r="E65" s="86"/>
      <c r="F65" s="61"/>
    </row>
    <row r="66" spans="1:6" ht="3.9" customHeight="1" thickBot="1">
      <c r="F66" s="61"/>
    </row>
    <row r="67" spans="1:6" ht="14.1" customHeight="1">
      <c r="A67" s="52" t="s">
        <v>581</v>
      </c>
      <c r="B67" s="131" t="s">
        <v>688</v>
      </c>
      <c r="C67" s="131"/>
      <c r="D67" s="131"/>
      <c r="F67" s="61"/>
    </row>
    <row r="68" spans="1:6" ht="14.1" customHeight="1">
      <c r="A68" s="54"/>
      <c r="B68" s="55" t="s">
        <v>537</v>
      </c>
      <c r="C68" s="55" t="s">
        <v>538</v>
      </c>
      <c r="D68" s="55" t="s">
        <v>539</v>
      </c>
      <c r="F68" s="61"/>
    </row>
    <row r="69" spans="1:6" ht="2.1" customHeight="1">
      <c r="A69" s="56"/>
      <c r="B69" s="88">
        <v>100</v>
      </c>
      <c r="C69" s="88">
        <v>200</v>
      </c>
      <c r="D69" s="88">
        <v>300</v>
      </c>
      <c r="F69" s="61"/>
    </row>
    <row r="70" spans="1:6" s="62" customFormat="1" ht="10.050000000000001" customHeight="1">
      <c r="A70" s="89" t="s">
        <v>582</v>
      </c>
      <c r="B70" s="59">
        <v>0</v>
      </c>
      <c r="C70" s="59">
        <v>0</v>
      </c>
      <c r="D70" s="59">
        <v>0</v>
      </c>
      <c r="E70" s="60"/>
      <c r="F70" s="61"/>
    </row>
    <row r="71" spans="1:6" s="62" customFormat="1" ht="2.1" customHeight="1">
      <c r="A71" s="90"/>
      <c r="B71" s="66"/>
      <c r="C71" s="66"/>
      <c r="D71" s="66"/>
      <c r="E71" s="60"/>
      <c r="F71" s="61"/>
    </row>
    <row r="72" spans="1:6" s="62" customFormat="1" ht="10.050000000000001" customHeight="1">
      <c r="A72" s="90" t="s">
        <v>583</v>
      </c>
      <c r="B72" s="66">
        <v>0</v>
      </c>
      <c r="C72" s="66">
        <v>0</v>
      </c>
      <c r="D72" s="66">
        <v>0</v>
      </c>
      <c r="E72" s="60"/>
      <c r="F72" s="61"/>
    </row>
    <row r="73" spans="1:6" s="62" customFormat="1" ht="10.050000000000001" customHeight="1">
      <c r="A73" s="90" t="s">
        <v>584</v>
      </c>
      <c r="B73" s="66">
        <v>0</v>
      </c>
      <c r="C73" s="66">
        <v>0</v>
      </c>
      <c r="D73" s="66">
        <v>0</v>
      </c>
      <c r="E73" s="60"/>
      <c r="F73" s="61"/>
    </row>
    <row r="74" spans="1:6" s="62" customFormat="1" ht="10.050000000000001" customHeight="1">
      <c r="A74" s="90" t="s">
        <v>585</v>
      </c>
      <c r="B74" s="66">
        <v>0</v>
      </c>
      <c r="C74" s="66">
        <v>0</v>
      </c>
      <c r="D74" s="66">
        <v>0</v>
      </c>
      <c r="E74" s="60"/>
      <c r="F74" s="61"/>
    </row>
    <row r="75" spans="1:6" s="62" customFormat="1" ht="10.050000000000001" customHeight="1">
      <c r="A75" s="91" t="s">
        <v>586</v>
      </c>
      <c r="B75" s="64">
        <v>0</v>
      </c>
      <c r="C75" s="64">
        <v>0</v>
      </c>
      <c r="D75" s="64">
        <v>0</v>
      </c>
      <c r="E75" s="60"/>
      <c r="F75" s="61"/>
    </row>
    <row r="76" spans="1:6" s="62" customFormat="1" ht="10.050000000000001" customHeight="1">
      <c r="A76" s="91" t="s">
        <v>587</v>
      </c>
      <c r="B76" s="64">
        <v>0</v>
      </c>
      <c r="C76" s="64">
        <v>0</v>
      </c>
      <c r="D76" s="64">
        <v>0</v>
      </c>
      <c r="E76" s="60"/>
      <c r="F76" s="61"/>
    </row>
    <row r="77" spans="1:6" s="62" customFormat="1" ht="10.050000000000001" customHeight="1">
      <c r="A77" s="91" t="s">
        <v>588</v>
      </c>
      <c r="B77" s="64">
        <v>0</v>
      </c>
      <c r="C77" s="64">
        <v>0</v>
      </c>
      <c r="D77" s="64">
        <v>0</v>
      </c>
      <c r="E77" s="60"/>
      <c r="F77" s="61"/>
    </row>
    <row r="78" spans="1:6" s="62" customFormat="1" ht="10.050000000000001" customHeight="1">
      <c r="A78" s="91" t="s">
        <v>589</v>
      </c>
      <c r="B78" s="64">
        <v>0</v>
      </c>
      <c r="C78" s="64">
        <v>0</v>
      </c>
      <c r="D78" s="64">
        <v>0</v>
      </c>
      <c r="E78" s="60"/>
      <c r="F78" s="61"/>
    </row>
    <row r="79" spans="1:6" s="62" customFormat="1" ht="10.050000000000001" customHeight="1">
      <c r="A79" s="90" t="s">
        <v>590</v>
      </c>
      <c r="B79" s="66">
        <v>0</v>
      </c>
      <c r="C79" s="66">
        <v>0</v>
      </c>
      <c r="D79" s="66">
        <v>0</v>
      </c>
      <c r="E79" s="60"/>
      <c r="F79" s="61"/>
    </row>
    <row r="80" spans="1:6" s="62" customFormat="1" ht="10.050000000000001" customHeight="1">
      <c r="A80" s="90" t="s">
        <v>591</v>
      </c>
      <c r="B80" s="66">
        <v>0</v>
      </c>
      <c r="C80" s="66">
        <v>0</v>
      </c>
      <c r="D80" s="66">
        <v>0</v>
      </c>
      <c r="E80" s="60"/>
      <c r="F80" s="61"/>
    </row>
    <row r="81" spans="1:6" s="62" customFormat="1" ht="10.050000000000001" customHeight="1">
      <c r="A81" s="91" t="s">
        <v>592</v>
      </c>
      <c r="B81" s="64">
        <v>0</v>
      </c>
      <c r="C81" s="64">
        <v>0</v>
      </c>
      <c r="D81" s="64">
        <v>0</v>
      </c>
      <c r="E81" s="60"/>
      <c r="F81" s="61"/>
    </row>
    <row r="82" spans="1:6" s="62" customFormat="1" ht="10.050000000000001" customHeight="1">
      <c r="A82" s="91" t="s">
        <v>593</v>
      </c>
      <c r="B82" s="64">
        <v>0</v>
      </c>
      <c r="C82" s="64">
        <v>0</v>
      </c>
      <c r="D82" s="64">
        <v>0</v>
      </c>
      <c r="E82" s="60"/>
      <c r="F82" s="61"/>
    </row>
    <row r="83" spans="1:6" s="62" customFormat="1" ht="3.15" customHeight="1">
      <c r="A83" s="91"/>
      <c r="B83" s="64"/>
      <c r="C83" s="64"/>
      <c r="D83" s="64"/>
      <c r="E83" s="60"/>
      <c r="F83" s="61"/>
    </row>
    <row r="84" spans="1:6" s="62" customFormat="1" ht="10.050000000000001" customHeight="1">
      <c r="A84" s="92" t="s">
        <v>594</v>
      </c>
      <c r="B84" s="59">
        <v>0</v>
      </c>
      <c r="C84" s="59">
        <v>0</v>
      </c>
      <c r="D84" s="59">
        <v>0</v>
      </c>
      <c r="E84" s="60"/>
      <c r="F84" s="61"/>
    </row>
    <row r="85" spans="1:6" s="62" customFormat="1" ht="10.050000000000001" customHeight="1">
      <c r="A85" s="91" t="s">
        <v>595</v>
      </c>
      <c r="B85" s="64">
        <v>0</v>
      </c>
      <c r="C85" s="64">
        <v>0</v>
      </c>
      <c r="D85" s="64">
        <v>0</v>
      </c>
      <c r="E85" s="60"/>
      <c r="F85" s="61"/>
    </row>
    <row r="86" spans="1:6" s="62" customFormat="1" ht="10.050000000000001" customHeight="1">
      <c r="A86" s="91" t="s">
        <v>596</v>
      </c>
      <c r="B86" s="64">
        <v>0</v>
      </c>
      <c r="C86" s="64">
        <v>0</v>
      </c>
      <c r="D86" s="64">
        <v>0</v>
      </c>
      <c r="E86" s="60"/>
      <c r="F86" s="61"/>
    </row>
    <row r="87" spans="1:6" s="62" customFormat="1" ht="10.050000000000001" customHeight="1">
      <c r="A87" s="91" t="s">
        <v>597</v>
      </c>
      <c r="B87" s="64">
        <v>0</v>
      </c>
      <c r="C87" s="64">
        <v>0</v>
      </c>
      <c r="D87" s="64">
        <v>0</v>
      </c>
      <c r="E87" s="60"/>
      <c r="F87" s="61"/>
    </row>
    <row r="88" spans="1:6" s="62" customFormat="1" ht="3.15" customHeight="1">
      <c r="A88" s="91"/>
      <c r="B88" s="64"/>
      <c r="C88" s="64"/>
      <c r="D88" s="64"/>
      <c r="E88" s="60"/>
      <c r="F88" s="61"/>
    </row>
    <row r="89" spans="1:6" s="62" customFormat="1" ht="10.050000000000001" customHeight="1">
      <c r="A89" s="90" t="s">
        <v>545</v>
      </c>
      <c r="B89" s="66">
        <v>0</v>
      </c>
      <c r="C89" s="66">
        <v>0</v>
      </c>
      <c r="D89" s="66">
        <v>0</v>
      </c>
      <c r="E89" s="60"/>
      <c r="F89" s="61"/>
    </row>
    <row r="90" spans="1:6" s="62" customFormat="1" ht="3.15" customHeight="1">
      <c r="A90" s="90"/>
      <c r="B90" s="66"/>
      <c r="C90" s="66"/>
      <c r="D90" s="66"/>
      <c r="E90" s="60"/>
      <c r="F90" s="61"/>
    </row>
    <row r="91" spans="1:6" s="62" customFormat="1" ht="10.050000000000001" customHeight="1">
      <c r="A91" s="89" t="s">
        <v>598</v>
      </c>
      <c r="B91" s="59">
        <v>2197391.2080000001</v>
      </c>
      <c r="C91" s="59">
        <v>2713027.5580000002</v>
      </c>
      <c r="D91" s="59">
        <v>4910418.7659999998</v>
      </c>
      <c r="E91" s="60"/>
      <c r="F91" s="61"/>
    </row>
    <row r="92" spans="1:6" s="62" customFormat="1" ht="10.050000000000001" customHeight="1">
      <c r="A92" s="91" t="s">
        <v>599</v>
      </c>
      <c r="B92" s="64">
        <v>1204000</v>
      </c>
      <c r="C92" s="64">
        <v>0</v>
      </c>
      <c r="D92" s="64">
        <v>1204000</v>
      </c>
      <c r="E92" s="60"/>
      <c r="F92" s="61"/>
    </row>
    <row r="93" spans="1:6" s="62" customFormat="1" ht="10.050000000000001" customHeight="1">
      <c r="A93" s="91" t="s">
        <v>600</v>
      </c>
      <c r="B93" s="64">
        <v>993391.20799999998</v>
      </c>
      <c r="C93" s="64">
        <v>2713027.5580000002</v>
      </c>
      <c r="D93" s="64">
        <v>3706418.7659999998</v>
      </c>
      <c r="E93" s="60"/>
      <c r="F93" s="61"/>
    </row>
    <row r="94" spans="1:6" s="62" customFormat="1" ht="3.15" customHeight="1">
      <c r="A94" s="91"/>
      <c r="B94" s="64"/>
      <c r="C94" s="64"/>
      <c r="D94" s="64"/>
      <c r="E94" s="60"/>
      <c r="F94" s="61"/>
    </row>
    <row r="95" spans="1:6" s="62" customFormat="1" ht="10.050000000000001" customHeight="1">
      <c r="A95" s="89" t="s">
        <v>601</v>
      </c>
      <c r="B95" s="59">
        <v>1022409.83</v>
      </c>
      <c r="C95" s="59">
        <v>2225481.9500000002</v>
      </c>
      <c r="D95" s="59">
        <v>3247891.781</v>
      </c>
      <c r="E95" s="60"/>
      <c r="F95" s="61"/>
    </row>
    <row r="96" spans="1:6" s="62" customFormat="1" ht="10.050000000000001" customHeight="1">
      <c r="A96" s="91" t="s">
        <v>602</v>
      </c>
      <c r="B96" s="66">
        <v>0</v>
      </c>
      <c r="C96" s="66">
        <v>0</v>
      </c>
      <c r="D96" s="66">
        <v>0</v>
      </c>
      <c r="E96" s="60"/>
      <c r="F96" s="61"/>
    </row>
    <row r="97" spans="1:6" s="62" customFormat="1" ht="10.050000000000001" customHeight="1">
      <c r="A97" s="91" t="s">
        <v>603</v>
      </c>
      <c r="B97" s="66">
        <v>0</v>
      </c>
      <c r="C97" s="66">
        <v>0</v>
      </c>
      <c r="D97" s="66">
        <v>0</v>
      </c>
      <c r="E97" s="60"/>
      <c r="F97" s="61"/>
    </row>
    <row r="98" spans="1:6" s="62" customFormat="1" ht="10.050000000000001" customHeight="1">
      <c r="A98" s="91" t="s">
        <v>604</v>
      </c>
      <c r="B98" s="64">
        <v>1022409.83</v>
      </c>
      <c r="C98" s="64">
        <v>2225481.9500000002</v>
      </c>
      <c r="D98" s="64">
        <v>3247891.781</v>
      </c>
      <c r="E98" s="60"/>
      <c r="F98" s="61"/>
    </row>
    <row r="99" spans="1:6" s="62" customFormat="1" ht="3.15" customHeight="1">
      <c r="A99" s="91"/>
      <c r="B99" s="64"/>
      <c r="C99" s="64"/>
      <c r="D99" s="64"/>
      <c r="E99" s="60"/>
      <c r="F99" s="61"/>
    </row>
    <row r="100" spans="1:6" s="62" customFormat="1" ht="10.050000000000001" customHeight="1">
      <c r="A100" s="90" t="s">
        <v>605</v>
      </c>
      <c r="B100" s="66">
        <v>1100150.818</v>
      </c>
      <c r="C100" s="66">
        <v>1948.8879999999999</v>
      </c>
      <c r="D100" s="66">
        <v>1102099.7069999999</v>
      </c>
      <c r="E100" s="60"/>
      <c r="F100" s="61"/>
    </row>
    <row r="101" spans="1:6" s="62" customFormat="1" ht="3.15" customHeight="1">
      <c r="A101" s="91"/>
      <c r="B101" s="64"/>
      <c r="C101" s="64"/>
      <c r="D101" s="64"/>
      <c r="E101" s="60"/>
      <c r="F101" s="61"/>
    </row>
    <row r="102" spans="1:6" s="62" customFormat="1" ht="10.050000000000001" customHeight="1">
      <c r="A102" s="89" t="s">
        <v>606</v>
      </c>
      <c r="B102" s="59">
        <v>36132.338000000003</v>
      </c>
      <c r="C102" s="59">
        <v>50655.627</v>
      </c>
      <c r="D102" s="59">
        <v>86787.966</v>
      </c>
      <c r="E102" s="60"/>
      <c r="F102" s="61"/>
    </row>
    <row r="103" spans="1:6" s="62" customFormat="1" ht="10.050000000000001" customHeight="1">
      <c r="A103" s="91" t="s">
        <v>607</v>
      </c>
      <c r="B103" s="64">
        <v>0</v>
      </c>
      <c r="C103" s="64">
        <v>0</v>
      </c>
      <c r="D103" s="64">
        <v>0</v>
      </c>
      <c r="E103" s="60"/>
      <c r="F103" s="61"/>
    </row>
    <row r="104" spans="1:6" s="62" customFormat="1" ht="10.050000000000001" customHeight="1">
      <c r="A104" s="91" t="s">
        <v>608</v>
      </c>
      <c r="B104" s="64">
        <v>0</v>
      </c>
      <c r="C104" s="64">
        <v>0</v>
      </c>
      <c r="D104" s="64">
        <v>0</v>
      </c>
      <c r="E104" s="60"/>
      <c r="F104" s="61"/>
    </row>
    <row r="105" spans="1:6" s="62" customFormat="1" ht="10.050000000000001" customHeight="1">
      <c r="A105" s="91" t="s">
        <v>609</v>
      </c>
      <c r="B105" s="64">
        <v>0</v>
      </c>
      <c r="C105" s="64">
        <v>0</v>
      </c>
      <c r="D105" s="64">
        <v>0</v>
      </c>
      <c r="E105" s="60"/>
      <c r="F105" s="61"/>
    </row>
    <row r="106" spans="1:6" s="62" customFormat="1" ht="10.050000000000001" customHeight="1">
      <c r="A106" s="91" t="s">
        <v>610</v>
      </c>
      <c r="B106" s="64">
        <v>29000.478999999999</v>
      </c>
      <c r="C106" s="64">
        <v>18875.473000000002</v>
      </c>
      <c r="D106" s="64">
        <v>47875.951999999997</v>
      </c>
      <c r="E106" s="60"/>
      <c r="F106" s="61"/>
    </row>
    <row r="107" spans="1:6" s="62" customFormat="1" ht="10.050000000000001" customHeight="1">
      <c r="A107" s="91" t="s">
        <v>611</v>
      </c>
      <c r="B107" s="64">
        <v>7131.8590000000004</v>
      </c>
      <c r="C107" s="64">
        <v>31780.152999999998</v>
      </c>
      <c r="D107" s="64">
        <v>38912.012999999999</v>
      </c>
      <c r="E107" s="60"/>
      <c r="F107" s="61"/>
    </row>
    <row r="108" spans="1:6" s="62" customFormat="1" ht="10.050000000000001" customHeight="1">
      <c r="A108" s="91" t="s">
        <v>612</v>
      </c>
      <c r="B108" s="64">
        <v>0</v>
      </c>
      <c r="C108" s="64">
        <v>0</v>
      </c>
      <c r="D108" s="64">
        <v>0</v>
      </c>
      <c r="E108" s="60"/>
      <c r="F108" s="61"/>
    </row>
    <row r="109" spans="1:6" s="62" customFormat="1" ht="3.15" customHeight="1">
      <c r="A109" s="91"/>
      <c r="B109" s="64"/>
      <c r="C109" s="64"/>
      <c r="D109" s="64"/>
      <c r="E109" s="60"/>
      <c r="F109" s="61"/>
    </row>
    <row r="110" spans="1:6" s="62" customFormat="1" ht="10.050000000000001" customHeight="1">
      <c r="A110" s="89" t="s">
        <v>613</v>
      </c>
      <c r="B110" s="59">
        <v>41499.707999999999</v>
      </c>
      <c r="C110" s="59">
        <v>9.7789999999999999</v>
      </c>
      <c r="D110" s="59">
        <v>41509.487000000001</v>
      </c>
      <c r="E110" s="60"/>
      <c r="F110" s="61"/>
    </row>
    <row r="111" spans="1:6" s="62" customFormat="1" ht="3.15" customHeight="1">
      <c r="A111" s="91"/>
      <c r="B111" s="64"/>
      <c r="C111" s="64"/>
      <c r="D111" s="64"/>
      <c r="E111" s="60"/>
      <c r="F111" s="61"/>
    </row>
    <row r="112" spans="1:6" s="62" customFormat="1" ht="10.050000000000001" customHeight="1">
      <c r="A112" s="67" t="s">
        <v>614</v>
      </c>
      <c r="B112" s="59">
        <v>3165.2420000000002</v>
      </c>
      <c r="C112" s="59">
        <v>755.39599999999996</v>
      </c>
      <c r="D112" s="59">
        <v>3920.6379999999999</v>
      </c>
      <c r="E112" s="60"/>
      <c r="F112" s="61"/>
    </row>
    <row r="113" spans="1:7" s="62" customFormat="1" ht="10.050000000000001" customHeight="1">
      <c r="A113" s="68" t="s">
        <v>615</v>
      </c>
      <c r="B113" s="66">
        <v>0</v>
      </c>
      <c r="C113" s="66">
        <v>0</v>
      </c>
      <c r="D113" s="66">
        <v>0</v>
      </c>
      <c r="E113" s="60"/>
      <c r="F113" s="61"/>
    </row>
    <row r="114" spans="1:7" s="62" customFormat="1" ht="10.050000000000001" customHeight="1">
      <c r="A114" s="68" t="s">
        <v>616</v>
      </c>
      <c r="B114" s="66">
        <v>3165.2420000000002</v>
      </c>
      <c r="C114" s="66">
        <v>755.39599999999996</v>
      </c>
      <c r="D114" s="66">
        <v>3920.6379999999999</v>
      </c>
      <c r="E114" s="60"/>
      <c r="F114" s="61"/>
    </row>
    <row r="115" spans="1:7" s="62" customFormat="1" ht="5.0999999999999996" customHeight="1">
      <c r="A115" s="90"/>
      <c r="B115" s="66"/>
      <c r="C115" s="66"/>
      <c r="D115" s="66"/>
      <c r="E115" s="60"/>
      <c r="F115" s="61"/>
    </row>
    <row r="116" spans="1:7" s="94" customFormat="1" ht="10.050000000000001" customHeight="1">
      <c r="A116" s="65" t="s">
        <v>617</v>
      </c>
      <c r="B116" s="66">
        <v>0</v>
      </c>
      <c r="C116" s="66">
        <v>0</v>
      </c>
      <c r="D116" s="66">
        <v>0</v>
      </c>
      <c r="E116" s="93"/>
      <c r="F116" s="61"/>
    </row>
    <row r="117" spans="1:7" s="62" customFormat="1" ht="3.15" customHeight="1">
      <c r="A117" s="91"/>
      <c r="B117" s="66"/>
      <c r="C117" s="66"/>
      <c r="D117" s="66"/>
      <c r="E117" s="60"/>
      <c r="F117" s="61"/>
    </row>
    <row r="118" spans="1:7" s="62" customFormat="1" ht="10.5" customHeight="1">
      <c r="A118" s="89" t="s">
        <v>618</v>
      </c>
      <c r="B118" s="59">
        <v>4400749.1469999999</v>
      </c>
      <c r="C118" s="59">
        <v>4991879.2010000004</v>
      </c>
      <c r="D118" s="59">
        <v>9392628.3479999993</v>
      </c>
      <c r="E118" s="70"/>
      <c r="F118" s="61"/>
    </row>
    <row r="119" spans="1:7" s="62" customFormat="1" ht="3.15" customHeight="1">
      <c r="A119" s="91"/>
      <c r="B119" s="66"/>
      <c r="C119" s="66"/>
      <c r="D119" s="66"/>
      <c r="E119" s="60"/>
      <c r="F119" s="61"/>
    </row>
    <row r="120" spans="1:7" s="62" customFormat="1" ht="12.75" customHeight="1">
      <c r="A120" s="89" t="s">
        <v>619</v>
      </c>
      <c r="B120" s="59">
        <v>3581816.9109999998</v>
      </c>
      <c r="C120" s="59">
        <v>655.20000000000005</v>
      </c>
      <c r="D120" s="59">
        <v>3582472.111</v>
      </c>
      <c r="E120" s="126"/>
      <c r="F120" s="126"/>
      <c r="G120" s="133"/>
    </row>
    <row r="121" spans="1:7" s="62" customFormat="1" ht="10.050000000000001" customHeight="1">
      <c r="A121" s="91" t="s">
        <v>620</v>
      </c>
      <c r="B121" s="64">
        <v>3562559.6830000002</v>
      </c>
      <c r="C121" s="64">
        <v>0</v>
      </c>
      <c r="D121" s="64">
        <v>3562559.6830000002</v>
      </c>
      <c r="E121" s="126"/>
      <c r="F121" s="61"/>
    </row>
    <row r="122" spans="1:7" s="62" customFormat="1" ht="10.050000000000001" customHeight="1">
      <c r="A122" s="91" t="s">
        <v>621</v>
      </c>
      <c r="B122" s="64">
        <v>0</v>
      </c>
      <c r="C122" s="64">
        <v>0</v>
      </c>
      <c r="D122" s="64">
        <v>0</v>
      </c>
      <c r="E122" s="126"/>
      <c r="F122" s="61"/>
    </row>
    <row r="123" spans="1:7" s="62" customFormat="1" ht="10.050000000000001" customHeight="1">
      <c r="A123" s="91" t="s">
        <v>622</v>
      </c>
      <c r="B123" s="64">
        <v>50084.044000000002</v>
      </c>
      <c r="C123" s="64">
        <v>0</v>
      </c>
      <c r="D123" s="64">
        <v>50084.044000000002</v>
      </c>
      <c r="E123" s="126"/>
      <c r="F123" s="61"/>
      <c r="G123" s="61"/>
    </row>
    <row r="124" spans="1:7" s="62" customFormat="1" ht="10.050000000000001" customHeight="1">
      <c r="A124" s="91" t="s">
        <v>623</v>
      </c>
      <c r="B124" s="64">
        <v>-121853.70600000001</v>
      </c>
      <c r="C124" s="64">
        <v>655.20000000000005</v>
      </c>
      <c r="D124" s="64">
        <v>-121198.505</v>
      </c>
      <c r="E124" s="126"/>
      <c r="F124" s="61"/>
    </row>
    <row r="125" spans="1:7" s="62" customFormat="1" ht="10.050000000000001" customHeight="1">
      <c r="A125" s="91" t="s">
        <v>624</v>
      </c>
      <c r="B125" s="64">
        <v>83081.391000000003</v>
      </c>
      <c r="C125" s="64">
        <v>0</v>
      </c>
      <c r="D125" s="64">
        <v>83081.391000000003</v>
      </c>
      <c r="E125" s="126"/>
      <c r="F125" s="61"/>
    </row>
    <row r="126" spans="1:7" s="62" customFormat="1" ht="10.050000000000001" customHeight="1">
      <c r="A126" s="91" t="s">
        <v>625</v>
      </c>
      <c r="B126" s="64">
        <v>7945.4989999999998</v>
      </c>
      <c r="C126" s="64">
        <v>0</v>
      </c>
      <c r="D126" s="64">
        <v>7945.4989999999998</v>
      </c>
      <c r="E126" s="126"/>
      <c r="F126" s="61"/>
    </row>
    <row r="127" spans="1:7" s="62" customFormat="1" ht="2.1" customHeight="1">
      <c r="A127" s="91"/>
      <c r="B127" s="64"/>
      <c r="C127" s="64"/>
      <c r="D127" s="64"/>
      <c r="E127" s="60"/>
      <c r="F127" s="61"/>
    </row>
    <row r="128" spans="1:7" s="62" customFormat="1" ht="12.15" customHeight="1">
      <c r="A128" s="89" t="s">
        <v>626</v>
      </c>
      <c r="B128" s="59">
        <v>7982566.0580000002</v>
      </c>
      <c r="C128" s="59">
        <v>4992534.4009999996</v>
      </c>
      <c r="D128" s="59">
        <v>12975100.459000001</v>
      </c>
      <c r="E128" s="60"/>
      <c r="F128" s="61"/>
    </row>
    <row r="129" spans="1:6" s="62" customFormat="1" ht="2.1" customHeight="1">
      <c r="A129" s="95"/>
      <c r="B129" s="75"/>
      <c r="C129" s="75"/>
      <c r="D129" s="75"/>
      <c r="E129" s="60"/>
      <c r="F129" s="61"/>
    </row>
    <row r="130" spans="1:6" s="62" customFormat="1" ht="12.75" customHeight="1">
      <c r="A130" s="89" t="s">
        <v>627</v>
      </c>
      <c r="B130" s="59">
        <v>16792.850999999999</v>
      </c>
      <c r="C130" s="59">
        <v>4772236.1550000003</v>
      </c>
      <c r="D130" s="59">
        <v>4789029.0060000001</v>
      </c>
      <c r="E130" s="60"/>
      <c r="F130" s="61"/>
    </row>
    <row r="131" spans="1:6" s="62" customFormat="1" ht="10.050000000000001" customHeight="1">
      <c r="A131" s="68" t="s">
        <v>628</v>
      </c>
      <c r="B131" s="64">
        <v>0</v>
      </c>
      <c r="C131" s="64">
        <v>0</v>
      </c>
      <c r="D131" s="64">
        <v>0</v>
      </c>
      <c r="E131" s="60"/>
      <c r="F131" s="61"/>
    </row>
    <row r="132" spans="1:6" s="62" customFormat="1" ht="10.050000000000001" customHeight="1">
      <c r="A132" s="91" t="s">
        <v>629</v>
      </c>
      <c r="B132" s="64">
        <v>0</v>
      </c>
      <c r="C132" s="64">
        <v>0</v>
      </c>
      <c r="D132" s="64">
        <v>0</v>
      </c>
      <c r="E132" s="60"/>
      <c r="F132" s="61"/>
    </row>
    <row r="133" spans="1:6" s="62" customFormat="1" ht="10.050000000000001" customHeight="1">
      <c r="A133" s="91" t="s">
        <v>630</v>
      </c>
      <c r="B133" s="64">
        <v>0</v>
      </c>
      <c r="C133" s="64">
        <v>4762230.693</v>
      </c>
      <c r="D133" s="64">
        <v>4762230.693</v>
      </c>
      <c r="E133" s="60"/>
      <c r="F133" s="61"/>
    </row>
    <row r="134" spans="1:6" s="62" customFormat="1" ht="10.050000000000001" customHeight="1">
      <c r="A134" s="91" t="s">
        <v>631</v>
      </c>
      <c r="B134" s="64">
        <v>16792.850999999999</v>
      </c>
      <c r="C134" s="64">
        <v>10005.462</v>
      </c>
      <c r="D134" s="64">
        <v>26798.312999999998</v>
      </c>
      <c r="E134" s="60"/>
      <c r="F134" s="61"/>
    </row>
    <row r="135" spans="1:6" ht="8.4" customHeight="1" thickBot="1">
      <c r="A135" s="96"/>
      <c r="B135" s="96"/>
      <c r="C135" s="96"/>
      <c r="D135" s="96"/>
      <c r="F135" s="61"/>
    </row>
    <row r="136" spans="1:6" s="81" customFormat="1" ht="14.25" customHeight="1">
      <c r="A136" s="99" t="s">
        <v>580</v>
      </c>
      <c r="B136" s="128"/>
      <c r="C136" s="128"/>
      <c r="D136" s="128"/>
      <c r="E136" s="80"/>
    </row>
    <row r="137" spans="1:6" s="81" customFormat="1" ht="10.199999999999999">
      <c r="A137" s="99" t="s">
        <v>632</v>
      </c>
      <c r="B137" s="128"/>
      <c r="C137" s="128"/>
      <c r="D137" s="128"/>
      <c r="E137" s="80"/>
    </row>
    <row r="138" spans="1:6">
      <c r="B138" s="128"/>
      <c r="C138" s="128"/>
      <c r="D138" s="128"/>
    </row>
    <row r="139" spans="1:6" ht="12.75" customHeight="1">
      <c r="D139" s="100">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1DB65218-54F4-46D0-A080-6E20258F389D}"/>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F715-5223-491A-96BE-E0D290BA4538}">
  <dimension ref="A1:E88"/>
  <sheetViews>
    <sheetView showGridLines="0" zoomScaleNormal="100" workbookViewId="0">
      <selection sqref="A1:D1"/>
    </sheetView>
  </sheetViews>
  <sheetFormatPr baseColWidth="10" defaultColWidth="11.33203125" defaultRowHeight="13.8"/>
  <cols>
    <col min="1" max="1" width="70.6640625" style="51" customWidth="1"/>
    <col min="2" max="4" width="27.6640625" style="51" customWidth="1"/>
    <col min="5" max="5" width="21.6640625" style="33" bestFit="1" customWidth="1"/>
    <col min="6" max="16384" width="11.33203125" style="33"/>
  </cols>
  <sheetData>
    <row r="1" spans="1:5" s="101" customFormat="1" ht="16.05" customHeight="1">
      <c r="A1" s="332" t="s">
        <v>820</v>
      </c>
      <c r="B1" s="332"/>
      <c r="C1" s="332"/>
      <c r="D1" s="332"/>
    </row>
    <row r="2" spans="1:5" s="103" customFormat="1" ht="24" customHeight="1">
      <c r="A2" s="102" t="s">
        <v>689</v>
      </c>
      <c r="B2" s="102"/>
      <c r="C2" s="102"/>
      <c r="D2" s="102"/>
    </row>
    <row r="3" spans="1:5" s="105" customFormat="1" ht="16.05" customHeight="1">
      <c r="A3" s="104">
        <v>45688</v>
      </c>
      <c r="B3" s="104"/>
      <c r="C3" s="104"/>
      <c r="D3" s="104"/>
    </row>
    <row r="4" spans="1:5" s="106" customFormat="1" ht="15" customHeight="1">
      <c r="A4" s="47" t="s">
        <v>534</v>
      </c>
      <c r="B4" s="48"/>
      <c r="C4" s="48"/>
      <c r="D4" s="48"/>
    </row>
    <row r="5" spans="1:5" s="101" customFormat="1" ht="3.9" customHeight="1" thickBot="1">
      <c r="A5" s="107"/>
      <c r="B5" s="108"/>
      <c r="C5" s="108"/>
      <c r="D5" s="108"/>
    </row>
    <row r="6" spans="1:5" s="101" customFormat="1" ht="16.05" customHeight="1">
      <c r="A6" s="109"/>
      <c r="B6" s="131" t="s">
        <v>688</v>
      </c>
      <c r="C6" s="131"/>
      <c r="D6" s="131"/>
    </row>
    <row r="7" spans="1:5" s="101" customFormat="1" ht="14.1" customHeight="1">
      <c r="A7" s="110"/>
      <c r="B7" s="55" t="s">
        <v>537</v>
      </c>
      <c r="C7" s="55" t="s">
        <v>538</v>
      </c>
      <c r="D7" s="55" t="s">
        <v>539</v>
      </c>
    </row>
    <row r="8" spans="1:5" s="101" customFormat="1" ht="3.15" customHeight="1">
      <c r="A8" s="56"/>
      <c r="B8" s="88"/>
      <c r="C8" s="88"/>
      <c r="D8" s="88"/>
    </row>
    <row r="9" spans="1:5" s="94" customFormat="1" ht="8.5500000000000007" customHeight="1">
      <c r="A9" s="111" t="s">
        <v>634</v>
      </c>
      <c r="B9" s="112">
        <v>67326.652979999999</v>
      </c>
      <c r="C9" s="112">
        <v>2659.5844999999995</v>
      </c>
      <c r="D9" s="112">
        <v>69986.237479999996</v>
      </c>
      <c r="E9" s="113"/>
    </row>
    <row r="10" spans="1:5" s="94" customFormat="1" ht="8.5500000000000007" customHeight="1">
      <c r="A10" s="114" t="s">
        <v>635</v>
      </c>
      <c r="B10" s="115">
        <v>1627.44688</v>
      </c>
      <c r="C10" s="115">
        <v>1488.5189599999999</v>
      </c>
      <c r="D10" s="115">
        <v>3115.9658399999998</v>
      </c>
    </row>
    <row r="11" spans="1:5" s="94" customFormat="1" ht="8.5500000000000007" customHeight="1">
      <c r="A11" s="63" t="s">
        <v>636</v>
      </c>
      <c r="B11" s="115">
        <v>0</v>
      </c>
      <c r="C11" s="115">
        <v>0</v>
      </c>
      <c r="D11" s="115">
        <v>0</v>
      </c>
    </row>
    <row r="12" spans="1:5" s="94" customFormat="1" ht="8.5500000000000007" customHeight="1">
      <c r="A12" s="63" t="s">
        <v>637</v>
      </c>
      <c r="B12" s="115">
        <v>1361.3002300000001</v>
      </c>
      <c r="C12" s="115">
        <v>342.99336</v>
      </c>
      <c r="D12" s="115">
        <v>1704.29359</v>
      </c>
    </row>
    <row r="13" spans="1:5" s="94" customFormat="1" ht="8.5500000000000007" customHeight="1">
      <c r="A13" s="63" t="s">
        <v>638</v>
      </c>
      <c r="B13" s="115">
        <v>396.2133</v>
      </c>
      <c r="C13" s="115">
        <v>1.8174600000000001</v>
      </c>
      <c r="D13" s="115">
        <v>398.03075999999999</v>
      </c>
    </row>
    <row r="14" spans="1:5" s="94" customFormat="1" ht="8.5500000000000007" customHeight="1">
      <c r="A14" s="63" t="s">
        <v>657</v>
      </c>
      <c r="B14" s="115">
        <v>62877.737159999997</v>
      </c>
      <c r="C14" s="115">
        <v>16.71068</v>
      </c>
      <c r="D14" s="115">
        <v>62894.447839999993</v>
      </c>
    </row>
    <row r="15" spans="1:5" s="94" customFormat="1" ht="8.5500000000000007" customHeight="1">
      <c r="A15" s="68" t="s">
        <v>639</v>
      </c>
      <c r="B15" s="115">
        <v>0</v>
      </c>
      <c r="C15" s="115">
        <v>0</v>
      </c>
      <c r="D15" s="115">
        <v>0</v>
      </c>
    </row>
    <row r="16" spans="1:5" s="94" customFormat="1" ht="8.5500000000000007" customHeight="1">
      <c r="A16" s="63" t="s">
        <v>640</v>
      </c>
      <c r="B16" s="115">
        <v>0</v>
      </c>
      <c r="C16" s="115">
        <v>0</v>
      </c>
      <c r="D16" s="115">
        <v>0</v>
      </c>
    </row>
    <row r="17" spans="1:4" s="94" customFormat="1" ht="8.5500000000000007" customHeight="1">
      <c r="A17" s="63" t="s">
        <v>641</v>
      </c>
      <c r="B17" s="115">
        <v>0</v>
      </c>
      <c r="C17" s="115">
        <v>809.05199000000005</v>
      </c>
      <c r="D17" s="115">
        <v>809.05199000000005</v>
      </c>
    </row>
    <row r="18" spans="1:4" s="94" customFormat="1" ht="8.5500000000000007" customHeight="1">
      <c r="A18" s="63" t="s">
        <v>642</v>
      </c>
      <c r="B18" s="115">
        <v>0</v>
      </c>
      <c r="C18" s="115">
        <v>0</v>
      </c>
      <c r="D18" s="115">
        <v>0</v>
      </c>
    </row>
    <row r="19" spans="1:4" s="94" customFormat="1" ht="8.5500000000000007" customHeight="1">
      <c r="A19" s="63" t="s">
        <v>562</v>
      </c>
      <c r="B19" s="115">
        <v>1063.95541</v>
      </c>
      <c r="C19" s="115">
        <v>0.49204999999999999</v>
      </c>
      <c r="D19" s="115">
        <v>1064.4474600000001</v>
      </c>
    </row>
    <row r="20" spans="1:4" s="94" customFormat="1" ht="3.15" customHeight="1">
      <c r="A20" s="63"/>
      <c r="B20" s="115"/>
      <c r="C20" s="115"/>
      <c r="D20" s="115"/>
    </row>
    <row r="21" spans="1:4" s="94" customFormat="1" ht="8.5500000000000007" customHeight="1">
      <c r="A21" s="58" t="s">
        <v>643</v>
      </c>
      <c r="B21" s="112">
        <v>18126.328450000001</v>
      </c>
      <c r="C21" s="112">
        <v>33697.078020000001</v>
      </c>
      <c r="D21" s="112">
        <v>51823.406470000002</v>
      </c>
    </row>
    <row r="22" spans="1:4" s="94" customFormat="1" ht="8.5500000000000007" customHeight="1">
      <c r="A22" s="63" t="s">
        <v>644</v>
      </c>
      <c r="B22" s="115">
        <v>0</v>
      </c>
      <c r="C22" s="115">
        <v>0</v>
      </c>
      <c r="D22" s="115">
        <v>0</v>
      </c>
    </row>
    <row r="23" spans="1:4" s="94" customFormat="1" ht="8.5500000000000007" customHeight="1">
      <c r="A23" s="63" t="s">
        <v>645</v>
      </c>
      <c r="B23" s="115">
        <v>0</v>
      </c>
      <c r="C23" s="115">
        <v>0</v>
      </c>
      <c r="D23" s="115">
        <v>0</v>
      </c>
    </row>
    <row r="24" spans="1:4" s="94" customFormat="1" ht="8.5500000000000007" customHeight="1">
      <c r="A24" s="63" t="s">
        <v>636</v>
      </c>
      <c r="B24" s="115">
        <v>0</v>
      </c>
      <c r="C24" s="115">
        <v>0</v>
      </c>
      <c r="D24" s="115">
        <v>0</v>
      </c>
    </row>
    <row r="25" spans="1:4" s="94" customFormat="1" ht="8.5500000000000007" customHeight="1">
      <c r="A25" s="63" t="s">
        <v>646</v>
      </c>
      <c r="B25" s="115">
        <v>12108.672410000001</v>
      </c>
      <c r="C25" s="115">
        <v>10612.640449999999</v>
      </c>
      <c r="D25" s="115">
        <v>22721.312859999998</v>
      </c>
    </row>
    <row r="26" spans="1:4" s="94" customFormat="1" ht="8.5500000000000007" customHeight="1">
      <c r="A26" s="63" t="s">
        <v>662</v>
      </c>
      <c r="B26" s="115">
        <v>0</v>
      </c>
      <c r="C26" s="115">
        <v>0</v>
      </c>
      <c r="D26" s="115">
        <v>0</v>
      </c>
    </row>
    <row r="27" spans="1:4" s="94" customFormat="1" ht="8.5500000000000007" customHeight="1">
      <c r="A27" s="63" t="s">
        <v>647</v>
      </c>
      <c r="B27" s="115">
        <v>5028.6431900000007</v>
      </c>
      <c r="C27" s="115">
        <v>9123.49748</v>
      </c>
      <c r="D27" s="115">
        <v>14152.140670000001</v>
      </c>
    </row>
    <row r="28" spans="1:4" s="94" customFormat="1" ht="8.5500000000000007" customHeight="1">
      <c r="A28" s="63" t="s">
        <v>648</v>
      </c>
      <c r="B28" s="115">
        <v>0</v>
      </c>
      <c r="C28" s="115">
        <v>0</v>
      </c>
      <c r="D28" s="115">
        <v>0</v>
      </c>
    </row>
    <row r="29" spans="1:4" s="94" customFormat="1" ht="8.5500000000000007" customHeight="1">
      <c r="A29" s="63" t="s">
        <v>649</v>
      </c>
      <c r="B29" s="115">
        <v>0</v>
      </c>
      <c r="C29" s="115">
        <v>595.78039999999999</v>
      </c>
      <c r="D29" s="115">
        <v>595.78039999999999</v>
      </c>
    </row>
    <row r="30" spans="1:4" s="94" customFormat="1" ht="8.5500000000000007" customHeight="1">
      <c r="A30" s="63" t="s">
        <v>650</v>
      </c>
      <c r="B30" s="115">
        <v>0</v>
      </c>
      <c r="C30" s="115">
        <v>0</v>
      </c>
      <c r="D30" s="115">
        <v>0</v>
      </c>
    </row>
    <row r="31" spans="1:4" s="94" customFormat="1" ht="8.5500000000000007" customHeight="1">
      <c r="A31" s="63" t="s">
        <v>651</v>
      </c>
      <c r="B31" s="115">
        <v>0</v>
      </c>
      <c r="C31" s="115">
        <v>0</v>
      </c>
      <c r="D31" s="115">
        <v>0</v>
      </c>
    </row>
    <row r="32" spans="1:4" s="94" customFormat="1" ht="8.5500000000000007" customHeight="1">
      <c r="A32" s="63" t="s">
        <v>641</v>
      </c>
      <c r="B32" s="115">
        <v>0</v>
      </c>
      <c r="C32" s="115">
        <v>0</v>
      </c>
      <c r="D32" s="115">
        <v>0</v>
      </c>
    </row>
    <row r="33" spans="1:4" s="94" customFormat="1" ht="8.5500000000000007" customHeight="1">
      <c r="A33" s="63" t="s">
        <v>652</v>
      </c>
      <c r="B33" s="115">
        <v>0</v>
      </c>
      <c r="C33" s="115">
        <v>13090.482759999999</v>
      </c>
      <c r="D33" s="115">
        <v>13090.482759999999</v>
      </c>
    </row>
    <row r="34" spans="1:4" s="94" customFormat="1" ht="8.5500000000000007" customHeight="1">
      <c r="A34" s="63" t="s">
        <v>562</v>
      </c>
      <c r="B34" s="115">
        <v>989.01284999999996</v>
      </c>
      <c r="C34" s="115">
        <v>274.67692999999997</v>
      </c>
      <c r="D34" s="115">
        <v>1263.6897799999999</v>
      </c>
    </row>
    <row r="35" spans="1:4" s="94" customFormat="1" ht="3.15" customHeight="1">
      <c r="A35" s="63"/>
      <c r="B35" s="115"/>
      <c r="C35" s="115"/>
      <c r="D35" s="115"/>
    </row>
    <row r="36" spans="1:4" s="94" customFormat="1" ht="8.5500000000000007" customHeight="1">
      <c r="A36" s="58" t="s">
        <v>653</v>
      </c>
      <c r="B36" s="112">
        <v>49200.324529999998</v>
      </c>
      <c r="C36" s="112">
        <v>-31037.49352</v>
      </c>
      <c r="D36" s="112">
        <v>18162.831009999998</v>
      </c>
    </row>
    <row r="37" spans="1:4" s="94" customFormat="1" ht="3.15" customHeight="1">
      <c r="A37" s="65"/>
      <c r="B37" s="116"/>
      <c r="C37" s="116"/>
      <c r="D37" s="116"/>
    </row>
    <row r="38" spans="1:4" s="94" customFormat="1" ht="8.5500000000000007" customHeight="1">
      <c r="A38" s="117" t="s">
        <v>654</v>
      </c>
      <c r="B38" s="112">
        <v>-249.61683000000002</v>
      </c>
      <c r="C38" s="112">
        <v>-0.20832000000000001</v>
      </c>
      <c r="D38" s="112">
        <v>-249.82515000000001</v>
      </c>
    </row>
    <row r="39" spans="1:4" s="94" customFormat="1" ht="3.15" customHeight="1">
      <c r="A39" s="63"/>
      <c r="B39" s="115"/>
      <c r="C39" s="115"/>
      <c r="D39" s="115"/>
    </row>
    <row r="40" spans="1:4" s="94" customFormat="1" ht="8.5500000000000007" customHeight="1">
      <c r="A40" s="58" t="s">
        <v>655</v>
      </c>
      <c r="B40" s="112">
        <v>49449.941359999997</v>
      </c>
      <c r="C40" s="112">
        <v>-31037.285199999998</v>
      </c>
      <c r="D40" s="112">
        <v>18412.656159999999</v>
      </c>
    </row>
    <row r="41" spans="1:4" s="94" customFormat="1" ht="3.15" customHeight="1">
      <c r="A41" s="65"/>
      <c r="B41" s="116"/>
      <c r="C41" s="116"/>
      <c r="D41" s="116"/>
    </row>
    <row r="42" spans="1:4" s="94" customFormat="1" ht="8.5500000000000007" customHeight="1">
      <c r="A42" s="58" t="s">
        <v>656</v>
      </c>
      <c r="B42" s="112">
        <v>230.60073</v>
      </c>
      <c r="C42" s="112">
        <v>69.268810000000002</v>
      </c>
      <c r="D42" s="112">
        <v>299.86954000000003</v>
      </c>
    </row>
    <row r="43" spans="1:4" s="94" customFormat="1" ht="8.5500000000000007" customHeight="1">
      <c r="A43" s="63" t="s">
        <v>658</v>
      </c>
      <c r="B43" s="115">
        <v>0</v>
      </c>
      <c r="C43" s="115">
        <v>0</v>
      </c>
      <c r="D43" s="115">
        <v>0</v>
      </c>
    </row>
    <row r="44" spans="1:4" s="94" customFormat="1" ht="8.5500000000000007" customHeight="1">
      <c r="A44" s="63" t="s">
        <v>659</v>
      </c>
      <c r="B44" s="115">
        <v>4.4196599999999995</v>
      </c>
      <c r="C44" s="115">
        <v>9.3089300000000001</v>
      </c>
      <c r="D44" s="115">
        <v>13.728590000000001</v>
      </c>
    </row>
    <row r="45" spans="1:4" s="94" customFormat="1" ht="8.5500000000000007" customHeight="1">
      <c r="A45" s="63" t="s">
        <v>660</v>
      </c>
      <c r="B45" s="115">
        <v>226.18107000000001</v>
      </c>
      <c r="C45" s="115">
        <v>59.959880000000005</v>
      </c>
      <c r="D45" s="115">
        <v>286.14095000000003</v>
      </c>
    </row>
    <row r="46" spans="1:4" s="94" customFormat="1" ht="3.15" customHeight="1">
      <c r="A46" s="63"/>
      <c r="B46" s="116"/>
      <c r="C46" s="116"/>
      <c r="D46" s="116"/>
    </row>
    <row r="47" spans="1:4" s="94" customFormat="1" ht="8.5500000000000007" customHeight="1">
      <c r="A47" s="58" t="s">
        <v>661</v>
      </c>
      <c r="B47" s="112">
        <v>142.20400999999998</v>
      </c>
      <c r="C47" s="112">
        <v>1.84324</v>
      </c>
      <c r="D47" s="112">
        <v>144.04724999999999</v>
      </c>
    </row>
    <row r="48" spans="1:4" s="94" customFormat="1" ht="8.5500000000000007" customHeight="1">
      <c r="A48" s="63" t="s">
        <v>658</v>
      </c>
      <c r="B48" s="115">
        <v>0</v>
      </c>
      <c r="C48" s="115">
        <v>0</v>
      </c>
      <c r="D48" s="115">
        <v>0</v>
      </c>
    </row>
    <row r="49" spans="1:5" s="94" customFormat="1" ht="8.5500000000000007" customHeight="1">
      <c r="A49" s="63" t="s">
        <v>659</v>
      </c>
      <c r="B49" s="115">
        <v>11.78506</v>
      </c>
      <c r="C49" s="115">
        <v>0</v>
      </c>
      <c r="D49" s="115">
        <v>11.78506</v>
      </c>
    </row>
    <row r="50" spans="1:5" s="94" customFormat="1" ht="8.5500000000000007" customHeight="1">
      <c r="A50" s="63" t="s">
        <v>663</v>
      </c>
      <c r="B50" s="115">
        <v>130.41895</v>
      </c>
      <c r="C50" s="115">
        <v>1.84324</v>
      </c>
      <c r="D50" s="115">
        <v>132.26219</v>
      </c>
    </row>
    <row r="51" spans="1:5" s="94" customFormat="1" ht="3.15" customHeight="1">
      <c r="A51" s="63"/>
      <c r="B51" s="116"/>
      <c r="C51" s="116"/>
      <c r="D51" s="116"/>
    </row>
    <row r="52" spans="1:5" s="94" customFormat="1" ht="11.25" customHeight="1">
      <c r="A52" s="69" t="s">
        <v>664</v>
      </c>
      <c r="B52" s="115">
        <v>0</v>
      </c>
      <c r="C52" s="115">
        <v>0</v>
      </c>
      <c r="D52" s="115">
        <v>0</v>
      </c>
    </row>
    <row r="53" spans="1:5" s="94" customFormat="1" ht="6.75" customHeight="1">
      <c r="A53" s="69"/>
      <c r="B53" s="115"/>
      <c r="C53" s="115"/>
      <c r="D53" s="115"/>
    </row>
    <row r="54" spans="1:5" s="94" customFormat="1" ht="8.5500000000000007" customHeight="1">
      <c r="A54" s="58" t="s">
        <v>665</v>
      </c>
      <c r="B54" s="112">
        <v>49538.338079999994</v>
      </c>
      <c r="C54" s="112">
        <v>-30969.859629999995</v>
      </c>
      <c r="D54" s="112">
        <v>18568.478449999999</v>
      </c>
      <c r="E54" s="113"/>
    </row>
    <row r="55" spans="1:5" s="94" customFormat="1" ht="3.15" customHeight="1">
      <c r="A55" s="65"/>
      <c r="B55" s="116"/>
      <c r="C55" s="116"/>
      <c r="D55" s="116"/>
    </row>
    <row r="56" spans="1:5" s="94" customFormat="1" ht="8.5500000000000007" customHeight="1">
      <c r="A56" s="58" t="s">
        <v>666</v>
      </c>
      <c r="B56" s="112">
        <v>4218.1906200000003</v>
      </c>
      <c r="C56" s="112">
        <v>421.65393</v>
      </c>
      <c r="D56" s="112">
        <v>4639.8445500000007</v>
      </c>
    </row>
    <row r="57" spans="1:5" s="94" customFormat="1" ht="8.5500000000000007" customHeight="1">
      <c r="A57" s="63" t="s">
        <v>667</v>
      </c>
      <c r="B57" s="115">
        <v>2956.9097099999999</v>
      </c>
      <c r="C57" s="115">
        <v>9.5479400000000005</v>
      </c>
      <c r="D57" s="115">
        <v>2966.4576499999998</v>
      </c>
    </row>
    <row r="58" spans="1:5" s="94" customFormat="1" ht="8.5500000000000007" customHeight="1">
      <c r="A58" s="63" t="s">
        <v>668</v>
      </c>
      <c r="B58" s="115">
        <v>19.5</v>
      </c>
      <c r="C58" s="115">
        <v>0</v>
      </c>
      <c r="D58" s="115">
        <v>19.5</v>
      </c>
    </row>
    <row r="59" spans="1:5" s="94" customFormat="1" ht="8.5500000000000007" customHeight="1">
      <c r="A59" s="63" t="s">
        <v>669</v>
      </c>
      <c r="B59" s="115">
        <v>1210.9912400000001</v>
      </c>
      <c r="C59" s="115">
        <v>412.08559000000002</v>
      </c>
      <c r="D59" s="115">
        <v>1623.07683</v>
      </c>
    </row>
    <row r="60" spans="1:5" s="94" customFormat="1" ht="8.5500000000000007" customHeight="1">
      <c r="A60" s="63" t="s">
        <v>670</v>
      </c>
      <c r="B60" s="115">
        <v>30.789670000000001</v>
      </c>
      <c r="C60" s="115">
        <v>2.0400000000000001E-2</v>
      </c>
      <c r="D60" s="115">
        <v>30.81007</v>
      </c>
    </row>
    <row r="61" spans="1:5" s="94" customFormat="1" ht="3.15" customHeight="1">
      <c r="A61" s="63"/>
      <c r="B61" s="115"/>
      <c r="C61" s="115"/>
      <c r="D61" s="115"/>
    </row>
    <row r="62" spans="1:5" s="94" customFormat="1" ht="8.5500000000000007" customHeight="1">
      <c r="A62" s="58" t="s">
        <v>671</v>
      </c>
      <c r="B62" s="112">
        <v>45320.147459999993</v>
      </c>
      <c r="C62" s="112">
        <v>-31391.513559999996</v>
      </c>
      <c r="D62" s="112">
        <v>13928.633899999997</v>
      </c>
    </row>
    <row r="63" spans="1:5" s="94" customFormat="1" ht="3.15" customHeight="1">
      <c r="A63" s="63"/>
      <c r="B63" s="115"/>
      <c r="C63" s="115"/>
      <c r="D63" s="115"/>
    </row>
    <row r="64" spans="1:5" s="94" customFormat="1" ht="8.5500000000000007" customHeight="1">
      <c r="A64" s="58" t="s">
        <v>672</v>
      </c>
      <c r="B64" s="112">
        <v>3617.9323999999997</v>
      </c>
      <c r="C64" s="112">
        <v>-19.868689999999997</v>
      </c>
      <c r="D64" s="112">
        <v>3598.0637099999999</v>
      </c>
    </row>
    <row r="65" spans="1:5" s="94" customFormat="1" ht="8.5500000000000007" customHeight="1">
      <c r="A65" s="63" t="s">
        <v>673</v>
      </c>
      <c r="B65" s="115">
        <v>0</v>
      </c>
      <c r="C65" s="115">
        <v>0</v>
      </c>
      <c r="D65" s="115">
        <v>0</v>
      </c>
    </row>
    <row r="66" spans="1:5" s="94" customFormat="1" ht="8.5500000000000007" customHeight="1">
      <c r="A66" s="63" t="s">
        <v>674</v>
      </c>
      <c r="B66" s="115">
        <v>0</v>
      </c>
      <c r="C66" s="115">
        <v>0</v>
      </c>
      <c r="D66" s="115">
        <v>0</v>
      </c>
    </row>
    <row r="67" spans="1:5" s="94" customFormat="1" ht="8.5500000000000007" customHeight="1">
      <c r="A67" s="63" t="s">
        <v>675</v>
      </c>
      <c r="B67" s="115">
        <v>2804.5409399999999</v>
      </c>
      <c r="C67" s="115">
        <v>-19.905049999999999</v>
      </c>
      <c r="D67" s="115">
        <v>2784.63589</v>
      </c>
    </row>
    <row r="68" spans="1:5" s="94" customFormat="1" ht="8.5500000000000007" customHeight="1">
      <c r="A68" s="63" t="s">
        <v>676</v>
      </c>
      <c r="B68" s="115">
        <v>0</v>
      </c>
      <c r="C68" s="115">
        <v>0</v>
      </c>
      <c r="D68" s="115">
        <v>0</v>
      </c>
    </row>
    <row r="69" spans="1:5" s="94" customFormat="1" ht="8.5500000000000007" customHeight="1">
      <c r="A69" s="63" t="s">
        <v>677</v>
      </c>
      <c r="B69" s="115">
        <v>607.93196</v>
      </c>
      <c r="C69" s="115">
        <v>3.6359999999999996E-2</v>
      </c>
      <c r="D69" s="115">
        <v>607.96831999999995</v>
      </c>
    </row>
    <row r="70" spans="1:5" s="94" customFormat="1" ht="8.5500000000000007" customHeight="1">
      <c r="A70" s="63" t="s">
        <v>678</v>
      </c>
      <c r="B70" s="115">
        <v>30.268889999999999</v>
      </c>
      <c r="C70" s="115">
        <v>0</v>
      </c>
      <c r="D70" s="115">
        <v>30.268889999999999</v>
      </c>
    </row>
    <row r="71" spans="1:5" s="94" customFormat="1" ht="8.5500000000000007" customHeight="1">
      <c r="A71" s="63" t="s">
        <v>679</v>
      </c>
      <c r="B71" s="115">
        <v>175.19061000000002</v>
      </c>
      <c r="C71" s="115">
        <v>0</v>
      </c>
      <c r="D71" s="115">
        <v>175.19061000000002</v>
      </c>
    </row>
    <row r="72" spans="1:5" s="94" customFormat="1" ht="3.15" customHeight="1">
      <c r="A72" s="63"/>
      <c r="B72" s="115"/>
      <c r="C72" s="115"/>
      <c r="D72" s="115"/>
    </row>
    <row r="73" spans="1:5" s="94" customFormat="1" ht="8.5500000000000007" customHeight="1">
      <c r="A73" s="67" t="s">
        <v>680</v>
      </c>
      <c r="B73" s="112">
        <v>111.95867</v>
      </c>
      <c r="C73" s="112">
        <v>1.6955799999999999</v>
      </c>
      <c r="D73" s="112">
        <v>113.65425</v>
      </c>
      <c r="E73" s="113"/>
    </row>
    <row r="74" spans="1:5" s="94" customFormat="1" ht="4.6500000000000004" customHeight="1">
      <c r="A74" s="63"/>
      <c r="B74" s="115"/>
      <c r="C74" s="115"/>
      <c r="D74" s="115"/>
    </row>
    <row r="75" spans="1:5" s="94" customFormat="1" ht="8.5500000000000007" customHeight="1">
      <c r="A75" s="117" t="s">
        <v>681</v>
      </c>
      <c r="B75" s="112">
        <v>41814.173729999995</v>
      </c>
      <c r="C75" s="112">
        <v>-31369.949289999997</v>
      </c>
      <c r="D75" s="112">
        <v>10444.224439999998</v>
      </c>
    </row>
    <row r="76" spans="1:5" s="94" customFormat="1" ht="3.9" customHeight="1">
      <c r="A76" s="65"/>
      <c r="B76" s="116"/>
      <c r="C76" s="116"/>
      <c r="D76" s="116"/>
    </row>
    <row r="77" spans="1:5" s="94" customFormat="1" ht="8.5500000000000007" customHeight="1">
      <c r="A77" s="63" t="s">
        <v>682</v>
      </c>
      <c r="B77" s="115">
        <v>2498.7249999999999</v>
      </c>
      <c r="C77" s="115">
        <v>0</v>
      </c>
      <c r="D77" s="115">
        <v>2498.7249999999999</v>
      </c>
    </row>
    <row r="78" spans="1:5" s="94" customFormat="1" ht="3.9" customHeight="1">
      <c r="A78" s="63"/>
      <c r="B78" s="115"/>
      <c r="C78" s="115"/>
      <c r="D78" s="115"/>
    </row>
    <row r="79" spans="1:5" s="94" customFormat="1" ht="8.5500000000000007" customHeight="1">
      <c r="A79" s="69" t="s">
        <v>683</v>
      </c>
      <c r="B79" s="116">
        <v>39315.448729999996</v>
      </c>
      <c r="C79" s="116">
        <v>-31369.94929</v>
      </c>
      <c r="D79" s="116">
        <v>7945.499439999996</v>
      </c>
    </row>
    <row r="80" spans="1:5" s="101" customFormat="1" ht="3.75" customHeight="1" thickBot="1">
      <c r="A80" s="96"/>
      <c r="B80" s="118"/>
      <c r="C80" s="118"/>
      <c r="D80" s="118"/>
    </row>
    <row r="81" spans="1:5" s="101" customFormat="1" ht="15.75" customHeight="1">
      <c r="A81" s="119" t="s">
        <v>580</v>
      </c>
      <c r="B81" s="134"/>
      <c r="C81" s="134"/>
      <c r="D81" s="134"/>
      <c r="E81" s="122"/>
    </row>
    <row r="82" spans="1:5" s="101" customFormat="1">
      <c r="A82" s="107"/>
      <c r="B82" s="121"/>
      <c r="C82" s="121"/>
      <c r="D82" s="121"/>
    </row>
    <row r="83" spans="1:5" s="101" customFormat="1">
      <c r="A83" s="107"/>
      <c r="B83" s="107"/>
      <c r="C83" s="121"/>
      <c r="D83" s="121"/>
    </row>
    <row r="84" spans="1:5" s="101" customFormat="1">
      <c r="A84" s="107"/>
      <c r="B84" s="107"/>
      <c r="C84" s="107"/>
      <c r="D84" s="107"/>
    </row>
    <row r="85" spans="1:5" s="101" customFormat="1">
      <c r="A85" s="107"/>
      <c r="B85" s="107"/>
      <c r="C85" s="107"/>
      <c r="D85" s="107"/>
    </row>
    <row r="86" spans="1:5" s="101" customFormat="1">
      <c r="A86" s="107"/>
      <c r="B86" s="107"/>
      <c r="C86" s="107"/>
      <c r="D86" s="107"/>
    </row>
    <row r="87" spans="1:5" s="101" customFormat="1">
      <c r="A87" s="107"/>
      <c r="B87" s="107"/>
      <c r="C87" s="107"/>
      <c r="D87" s="107"/>
    </row>
    <row r="88" spans="1:5" s="101" customFormat="1">
      <c r="A88" s="107"/>
      <c r="B88" s="107"/>
      <c r="C88" s="107"/>
      <c r="D88" s="107"/>
    </row>
  </sheetData>
  <mergeCells count="5">
    <mergeCell ref="A1:D1"/>
    <mergeCell ref="A2:D2"/>
    <mergeCell ref="A3:D3"/>
    <mergeCell ref="A4:D4"/>
    <mergeCell ref="B6:D6"/>
  </mergeCells>
  <hyperlinks>
    <hyperlink ref="A1:D1" location="Índice!A1" display="Volver al Índice" xr:uid="{2DF86A5C-EB5C-4983-8A45-1A5ACFEF02A4}"/>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D98C-5C20-4DA4-BCE5-5AC008B8C17A}">
  <dimension ref="A1:IV200"/>
  <sheetViews>
    <sheetView showGridLines="0" zoomScaleNormal="100" workbookViewId="0"/>
  </sheetViews>
  <sheetFormatPr baseColWidth="10" defaultRowHeight="13.2"/>
  <cols>
    <col min="1" max="1" width="49.88671875" style="33" customWidth="1"/>
    <col min="2" max="4" width="15.6640625" style="33" customWidth="1"/>
    <col min="5" max="5" width="11.5546875" style="33"/>
    <col min="6" max="6" width="12.6640625" style="33" customWidth="1"/>
    <col min="7" max="8" width="11.5546875" style="33"/>
    <col min="9" max="9" width="12" style="33" bestFit="1" customWidth="1"/>
    <col min="10" max="10" width="15.109375" style="33" bestFit="1" customWidth="1"/>
    <col min="11" max="11" width="12" style="33" bestFit="1" customWidth="1"/>
    <col min="12" max="16384" width="11.5546875" style="33"/>
  </cols>
  <sheetData>
    <row r="1" spans="1:11" ht="17.399999999999999">
      <c r="A1" s="334" t="s">
        <v>820</v>
      </c>
      <c r="B1" s="135"/>
      <c r="C1" s="135"/>
      <c r="D1" s="135"/>
    </row>
    <row r="2" spans="1:11" ht="27" customHeight="1">
      <c r="A2" s="136" t="s">
        <v>690</v>
      </c>
      <c r="B2" s="136"/>
      <c r="C2" s="136"/>
      <c r="D2" s="136"/>
    </row>
    <row r="3" spans="1:11" ht="23.25" customHeight="1">
      <c r="A3" s="137">
        <v>45688</v>
      </c>
      <c r="B3" s="137"/>
      <c r="C3" s="137"/>
      <c r="D3" s="137"/>
    </row>
    <row r="4" spans="1:11" ht="18.75" customHeight="1">
      <c r="A4" s="138" t="s">
        <v>691</v>
      </c>
      <c r="B4" s="138"/>
      <c r="C4" s="138"/>
      <c r="D4" s="138"/>
    </row>
    <row r="5" spans="1:11" ht="7.5" customHeight="1" thickBot="1"/>
    <row r="6" spans="1:11" s="141" customFormat="1" ht="12.75" customHeight="1">
      <c r="A6" s="139"/>
      <c r="B6" s="140" t="s">
        <v>692</v>
      </c>
      <c r="C6" s="140" t="s">
        <v>685</v>
      </c>
      <c r="D6" s="140" t="s">
        <v>536</v>
      </c>
    </row>
    <row r="7" spans="1:11" s="141" customFormat="1" ht="47.25" customHeight="1">
      <c r="A7" s="142"/>
      <c r="B7" s="143"/>
      <c r="C7" s="143"/>
      <c r="D7" s="143"/>
      <c r="I7" s="144"/>
    </row>
    <row r="8" spans="1:11" s="141" customFormat="1" ht="8.4" customHeight="1">
      <c r="A8" s="145"/>
      <c r="B8" s="82"/>
      <c r="C8" s="82"/>
      <c r="D8" s="82"/>
      <c r="I8" s="144"/>
    </row>
    <row r="9" spans="1:11" s="141" customFormat="1" ht="16.05" customHeight="1">
      <c r="A9" s="146" t="s">
        <v>693</v>
      </c>
      <c r="B9" s="82"/>
      <c r="C9" s="82"/>
      <c r="D9" s="82"/>
      <c r="I9" s="144"/>
    </row>
    <row r="10" spans="1:11" s="141" customFormat="1" ht="16.05" customHeight="1">
      <c r="A10" s="82" t="s">
        <v>694</v>
      </c>
      <c r="B10" s="147">
        <v>18.308511916469797</v>
      </c>
      <c r="C10" s="147">
        <v>39.917353531793104</v>
      </c>
      <c r="D10" s="147">
        <v>74.135633145754625</v>
      </c>
      <c r="E10" s="147"/>
      <c r="F10" s="147"/>
      <c r="G10" s="147"/>
      <c r="H10" s="147"/>
      <c r="I10" s="148"/>
      <c r="J10" s="148"/>
      <c r="K10" s="148"/>
    </row>
    <row r="11" spans="1:11" s="141" customFormat="1" ht="16.05" customHeight="1">
      <c r="A11" s="82" t="s">
        <v>695</v>
      </c>
      <c r="B11" s="147">
        <v>14.540000000000001</v>
      </c>
      <c r="C11" s="147">
        <v>4.4400000000000004</v>
      </c>
      <c r="D11" s="147">
        <v>0.09</v>
      </c>
      <c r="E11" s="147"/>
      <c r="F11" s="147"/>
      <c r="G11" s="147"/>
      <c r="H11" s="147"/>
      <c r="I11" s="148"/>
      <c r="J11" s="148"/>
      <c r="K11" s="148"/>
    </row>
    <row r="12" spans="1:11" s="141" customFormat="1" ht="9.75" customHeight="1">
      <c r="A12" s="82"/>
      <c r="B12" s="147"/>
      <c r="C12" s="147"/>
      <c r="D12" s="147"/>
      <c r="E12" s="147"/>
      <c r="F12" s="147"/>
      <c r="G12" s="147"/>
      <c r="H12" s="147"/>
      <c r="I12" s="148"/>
      <c r="J12" s="148"/>
      <c r="K12" s="148"/>
    </row>
    <row r="13" spans="1:11" s="141" customFormat="1" ht="16.05" customHeight="1">
      <c r="A13" s="146" t="s">
        <v>696</v>
      </c>
      <c r="B13" s="147"/>
      <c r="C13" s="147"/>
      <c r="D13" s="147"/>
      <c r="E13" s="147"/>
      <c r="F13" s="147"/>
      <c r="G13" s="147"/>
      <c r="H13" s="147"/>
      <c r="I13" s="148"/>
      <c r="J13" s="148"/>
      <c r="K13" s="148"/>
    </row>
    <row r="14" spans="1:11" s="141" customFormat="1" ht="16.05" customHeight="1">
      <c r="A14" s="82" t="s">
        <v>697</v>
      </c>
      <c r="B14" s="147">
        <v>2</v>
      </c>
      <c r="C14" s="147">
        <v>7.46</v>
      </c>
      <c r="D14" s="147">
        <v>55.61</v>
      </c>
      <c r="E14" s="147"/>
      <c r="F14" s="147"/>
      <c r="G14" s="147"/>
      <c r="H14" s="147"/>
      <c r="I14" s="148"/>
      <c r="J14" s="148"/>
      <c r="K14" s="148"/>
    </row>
    <row r="15" spans="1:11" s="141" customFormat="1" ht="16.05" customHeight="1">
      <c r="A15" s="82" t="s">
        <v>698</v>
      </c>
      <c r="B15" s="147">
        <v>1.99</v>
      </c>
      <c r="C15" s="147">
        <v>0.71</v>
      </c>
      <c r="D15" s="147">
        <v>31.55</v>
      </c>
      <c r="E15" s="147"/>
      <c r="F15" s="147"/>
      <c r="G15" s="147"/>
      <c r="H15" s="147"/>
      <c r="I15" s="148"/>
      <c r="J15" s="148"/>
      <c r="K15" s="148"/>
    </row>
    <row r="16" spans="1:11" s="141" customFormat="1" ht="16.05" customHeight="1">
      <c r="A16" s="82" t="s">
        <v>699</v>
      </c>
      <c r="B16" s="147">
        <v>99.97</v>
      </c>
      <c r="C16" s="147">
        <v>24.150000000000002</v>
      </c>
      <c r="D16" s="147">
        <v>100</v>
      </c>
      <c r="E16" s="147"/>
      <c r="F16" s="147"/>
      <c r="G16" s="147"/>
      <c r="H16" s="147"/>
      <c r="I16" s="148"/>
      <c r="J16" s="148"/>
      <c r="K16" s="148"/>
    </row>
    <row r="17" spans="1:11" s="141" customFormat="1" ht="16.05" customHeight="1">
      <c r="A17" s="149" t="s">
        <v>700</v>
      </c>
      <c r="B17" s="147">
        <v>0.11</v>
      </c>
      <c r="C17" s="147">
        <v>14.36</v>
      </c>
      <c r="D17" s="147">
        <v>0.18</v>
      </c>
      <c r="E17" s="147"/>
      <c r="F17" s="147"/>
      <c r="G17" s="147"/>
      <c r="H17" s="147"/>
      <c r="I17" s="148"/>
      <c r="J17" s="148"/>
      <c r="K17" s="148"/>
    </row>
    <row r="18" spans="1:11" s="141" customFormat="1" ht="16.05" customHeight="1">
      <c r="A18" s="82" t="s">
        <v>701</v>
      </c>
      <c r="B18" s="150">
        <v>217.91</v>
      </c>
      <c r="C18" s="150">
        <v>286.25</v>
      </c>
      <c r="D18" s="150">
        <v>103.46000000000001</v>
      </c>
      <c r="E18" s="150"/>
      <c r="F18" s="147"/>
      <c r="G18" s="150"/>
      <c r="H18" s="150"/>
      <c r="I18" s="148"/>
      <c r="J18" s="148"/>
      <c r="K18" s="148"/>
    </row>
    <row r="19" spans="1:11" s="141" customFormat="1" ht="10.5" customHeight="1">
      <c r="A19" s="82"/>
      <c r="B19" s="147"/>
      <c r="C19" s="147"/>
      <c r="D19" s="147"/>
      <c r="E19" s="147"/>
      <c r="F19" s="147"/>
      <c r="G19" s="147"/>
      <c r="H19" s="147"/>
      <c r="I19" s="148"/>
      <c r="J19" s="148"/>
      <c r="K19" s="148"/>
    </row>
    <row r="20" spans="1:11" s="141" customFormat="1" ht="16.05" customHeight="1">
      <c r="A20" s="146" t="s">
        <v>702</v>
      </c>
      <c r="B20" s="147"/>
      <c r="C20" s="147"/>
      <c r="D20" s="147"/>
      <c r="E20" s="147"/>
      <c r="F20" s="147"/>
      <c r="G20" s="147"/>
      <c r="H20" s="147"/>
      <c r="I20" s="148"/>
      <c r="J20" s="148"/>
      <c r="K20" s="148"/>
    </row>
    <row r="21" spans="1:11" s="141" customFormat="1" ht="16.05" customHeight="1">
      <c r="A21" s="82" t="s">
        <v>703</v>
      </c>
      <c r="B21" s="147">
        <v>3.0398438453395364</v>
      </c>
      <c r="C21" s="147">
        <v>0.86540629286528026</v>
      </c>
      <c r="D21" s="147">
        <v>11.638639474995195</v>
      </c>
      <c r="E21" s="147"/>
      <c r="F21" s="147"/>
      <c r="G21" s="147"/>
      <c r="H21" s="147"/>
      <c r="I21" s="148"/>
      <c r="J21" s="148"/>
      <c r="K21" s="148"/>
    </row>
    <row r="22" spans="1:11" s="141" customFormat="1" ht="16.05" customHeight="1">
      <c r="A22" s="82" t="s">
        <v>704</v>
      </c>
      <c r="B22" s="147">
        <v>31.020837096915603</v>
      </c>
      <c r="C22" s="147">
        <v>61.634078340258782</v>
      </c>
      <c r="D22" s="147">
        <v>66.800948603552584</v>
      </c>
      <c r="E22" s="147"/>
      <c r="F22" s="147"/>
      <c r="G22" s="147"/>
      <c r="H22" s="147"/>
      <c r="I22" s="148"/>
      <c r="J22" s="148"/>
      <c r="K22" s="148"/>
    </row>
    <row r="23" spans="1:11" s="141" customFormat="1" ht="16.05" customHeight="1">
      <c r="A23" s="82" t="s">
        <v>705</v>
      </c>
      <c r="B23" s="147">
        <v>77.293286685996222</v>
      </c>
      <c r="C23" s="147">
        <v>91.239918443104358</v>
      </c>
      <c r="D23" s="147">
        <v>67.767903187766294</v>
      </c>
      <c r="E23" s="147"/>
      <c r="F23" s="147"/>
      <c r="G23" s="147"/>
      <c r="H23" s="147"/>
      <c r="I23" s="148"/>
      <c r="J23" s="148"/>
      <c r="K23" s="148"/>
    </row>
    <row r="24" spans="1:11" s="141" customFormat="1" ht="16.05" customHeight="1">
      <c r="A24" s="82" t="s">
        <v>706</v>
      </c>
      <c r="B24" s="147">
        <v>7.5321449379973622</v>
      </c>
      <c r="C24" s="147">
        <v>6.9035789154056406</v>
      </c>
      <c r="D24" s="147">
        <v>21.645795079845133</v>
      </c>
      <c r="E24" s="147"/>
      <c r="F24" s="147"/>
      <c r="G24" s="147"/>
      <c r="H24" s="147"/>
      <c r="I24" s="148"/>
      <c r="J24" s="148"/>
      <c r="K24" s="148"/>
    </row>
    <row r="25" spans="1:11" s="141" customFormat="1" ht="16.05" customHeight="1">
      <c r="A25" s="82" t="s">
        <v>707</v>
      </c>
      <c r="B25" s="151">
        <v>4322</v>
      </c>
      <c r="C25" s="151">
        <v>24002</v>
      </c>
      <c r="D25" s="151">
        <v>844</v>
      </c>
      <c r="E25" s="151"/>
      <c r="F25" s="147"/>
      <c r="G25" s="151"/>
      <c r="H25" s="151"/>
      <c r="I25" s="148"/>
      <c r="J25" s="148"/>
      <c r="K25" s="148"/>
    </row>
    <row r="26" spans="1:11" s="141" customFormat="1" ht="16.05" customHeight="1">
      <c r="A26" s="82" t="s">
        <v>708</v>
      </c>
      <c r="B26" s="151">
        <v>75479.048581162322</v>
      </c>
      <c r="C26" s="152" t="s">
        <v>709</v>
      </c>
      <c r="D26" s="151">
        <v>0</v>
      </c>
      <c r="E26" s="151"/>
      <c r="F26" s="147"/>
      <c r="G26" s="151"/>
      <c r="H26" s="151"/>
      <c r="I26" s="148"/>
      <c r="J26" s="148"/>
      <c r="K26" s="148"/>
    </row>
    <row r="27" spans="1:11" s="141" customFormat="1" ht="9.75" customHeight="1">
      <c r="A27" s="82"/>
      <c r="B27" s="153"/>
      <c r="C27" s="153"/>
      <c r="D27" s="153"/>
      <c r="E27" s="153"/>
      <c r="F27" s="147"/>
      <c r="G27" s="153"/>
      <c r="H27" s="153"/>
      <c r="I27" s="148"/>
      <c r="J27" s="148"/>
      <c r="K27" s="148"/>
    </row>
    <row r="28" spans="1:11" s="141" customFormat="1" ht="16.05" customHeight="1">
      <c r="A28" s="146" t="s">
        <v>710</v>
      </c>
      <c r="B28" s="153"/>
      <c r="C28" s="153"/>
      <c r="D28" s="153"/>
      <c r="E28" s="153"/>
      <c r="F28" s="147"/>
      <c r="G28" s="153"/>
      <c r="H28" s="153"/>
      <c r="I28" s="148"/>
      <c r="J28" s="148"/>
      <c r="K28" s="148"/>
    </row>
    <row r="29" spans="1:11" s="141" customFormat="1" ht="16.05" customHeight="1">
      <c r="A29" s="82" t="s">
        <v>711</v>
      </c>
      <c r="B29" s="147">
        <v>40.188276942846827</v>
      </c>
      <c r="C29" s="147">
        <v>3.6328833264656231</v>
      </c>
      <c r="D29" s="147">
        <v>9.574033675325671</v>
      </c>
      <c r="E29" s="147"/>
      <c r="F29" s="147"/>
      <c r="G29" s="147"/>
      <c r="H29" s="147"/>
      <c r="I29" s="148"/>
      <c r="J29" s="148"/>
      <c r="K29" s="148"/>
    </row>
    <row r="30" spans="1:11" s="141" customFormat="1" ht="16.05" customHeight="1">
      <c r="A30" s="82" t="s">
        <v>712</v>
      </c>
      <c r="B30" s="147">
        <v>2.9296972688606941</v>
      </c>
      <c r="C30" s="147">
        <v>0.73383691972470855</v>
      </c>
      <c r="D30" s="147">
        <v>7.9269111534436094</v>
      </c>
      <c r="E30" s="147"/>
      <c r="F30" s="147"/>
      <c r="G30" s="147"/>
      <c r="H30" s="147"/>
      <c r="I30" s="148"/>
      <c r="J30" s="148"/>
      <c r="K30" s="148"/>
    </row>
    <row r="31" spans="1:11" s="141" customFormat="1" ht="9.75" customHeight="1">
      <c r="A31" s="82"/>
      <c r="B31" s="147"/>
      <c r="C31" s="147"/>
      <c r="D31" s="147"/>
      <c r="E31" s="147"/>
      <c r="F31" s="147"/>
      <c r="G31" s="147"/>
      <c r="H31" s="147"/>
      <c r="I31" s="148"/>
      <c r="J31" s="148"/>
      <c r="K31" s="148"/>
    </row>
    <row r="32" spans="1:11" s="141" customFormat="1" ht="16.05" customHeight="1">
      <c r="A32" s="146" t="s">
        <v>713</v>
      </c>
      <c r="B32" s="147"/>
      <c r="C32" s="147"/>
      <c r="D32" s="147"/>
      <c r="E32" s="147"/>
      <c r="F32" s="147"/>
      <c r="G32" s="147"/>
      <c r="H32" s="147"/>
      <c r="I32" s="148"/>
      <c r="J32" s="148"/>
      <c r="K32" s="148"/>
    </row>
    <row r="33" spans="1:256" s="141" customFormat="1" ht="16.05" customHeight="1">
      <c r="A33" s="82" t="s">
        <v>714</v>
      </c>
      <c r="B33" s="147">
        <v>71.010000000000005</v>
      </c>
      <c r="C33" s="147">
        <v>0</v>
      </c>
      <c r="D33" s="147">
        <v>539.91</v>
      </c>
      <c r="E33" s="147"/>
      <c r="F33" s="147"/>
      <c r="G33" s="147"/>
      <c r="H33" s="147"/>
      <c r="I33" s="148"/>
      <c r="J33" s="148"/>
      <c r="K33" s="148"/>
    </row>
    <row r="34" spans="1:256" s="141" customFormat="1" ht="16.05" customHeight="1">
      <c r="A34" s="82" t="s">
        <v>715</v>
      </c>
      <c r="B34" s="147">
        <v>187.77</v>
      </c>
      <c r="C34" s="147">
        <v>0</v>
      </c>
      <c r="D34" s="147">
        <v>2582.11</v>
      </c>
      <c r="E34" s="147"/>
      <c r="F34" s="147"/>
      <c r="G34" s="147"/>
      <c r="H34" s="147"/>
      <c r="I34" s="148"/>
      <c r="J34" s="148"/>
      <c r="K34" s="148"/>
    </row>
    <row r="35" spans="1:256" s="141" customFormat="1" ht="16.05" customHeight="1">
      <c r="A35" s="82" t="s">
        <v>716</v>
      </c>
      <c r="B35" s="147">
        <v>0.84</v>
      </c>
      <c r="C35" s="147">
        <v>0</v>
      </c>
      <c r="D35" s="147">
        <v>0</v>
      </c>
      <c r="E35" s="147"/>
      <c r="F35" s="147"/>
      <c r="G35" s="147"/>
      <c r="H35" s="147"/>
      <c r="I35" s="148"/>
      <c r="J35" s="148"/>
      <c r="K35" s="148"/>
    </row>
    <row r="36" spans="1:256" s="141" customFormat="1" ht="16.05" customHeight="1">
      <c r="A36" s="82" t="s">
        <v>717</v>
      </c>
      <c r="B36" s="147">
        <v>2.2000000000000002</v>
      </c>
      <c r="C36" s="147">
        <v>0</v>
      </c>
      <c r="D36" s="147">
        <v>0</v>
      </c>
      <c r="E36" s="147"/>
      <c r="F36" s="147"/>
      <c r="G36" s="147"/>
      <c r="H36" s="147"/>
      <c r="I36" s="148"/>
      <c r="J36" s="148"/>
      <c r="K36" s="148"/>
    </row>
    <row r="37" spans="1:256" s="141" customFormat="1" ht="10.5" customHeight="1" thickBot="1">
      <c r="A37" s="154"/>
      <c r="B37" s="155"/>
      <c r="C37" s="155"/>
      <c r="D37" s="155"/>
    </row>
    <row r="38" spans="1:256" s="141" customFormat="1" ht="5.25" customHeight="1">
      <c r="A38" s="149"/>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6"/>
      <c r="FU38" s="156"/>
      <c r="FV38" s="156"/>
      <c r="FW38" s="156"/>
      <c r="FX38" s="156"/>
      <c r="FY38" s="156"/>
      <c r="FZ38" s="156"/>
      <c r="GA38" s="156"/>
      <c r="GB38" s="156"/>
      <c r="GC38" s="156"/>
      <c r="GD38" s="156"/>
      <c r="GE38" s="156"/>
      <c r="GF38" s="156"/>
      <c r="GG38" s="156"/>
      <c r="GH38" s="156"/>
      <c r="GI38" s="156"/>
      <c r="GJ38" s="156"/>
      <c r="GK38" s="156"/>
      <c r="GL38" s="156"/>
      <c r="GM38" s="156"/>
      <c r="GN38" s="156"/>
      <c r="GO38" s="156"/>
      <c r="GP38" s="156"/>
      <c r="GQ38" s="156"/>
      <c r="GR38" s="156"/>
      <c r="GS38" s="156"/>
      <c r="GT38" s="156"/>
      <c r="GU38" s="156"/>
      <c r="GV38" s="156"/>
      <c r="GW38" s="156"/>
      <c r="GX38" s="156"/>
      <c r="GY38" s="156"/>
      <c r="GZ38" s="156"/>
      <c r="HA38" s="156"/>
      <c r="HB38" s="156"/>
      <c r="HC38" s="156"/>
      <c r="HD38" s="156"/>
      <c r="HE38" s="156"/>
      <c r="HF38" s="156"/>
      <c r="HG38" s="156"/>
      <c r="HH38" s="156"/>
      <c r="HI38" s="156"/>
      <c r="HJ38" s="156"/>
      <c r="HK38" s="156"/>
      <c r="HL38" s="156"/>
      <c r="HM38" s="156"/>
      <c r="HN38" s="156"/>
      <c r="HO38" s="156"/>
      <c r="HP38" s="156"/>
      <c r="HQ38" s="156"/>
      <c r="HR38" s="156"/>
      <c r="HS38" s="156"/>
      <c r="HT38" s="156"/>
      <c r="HU38" s="156"/>
      <c r="HV38" s="156"/>
      <c r="HW38" s="156"/>
      <c r="HX38" s="156"/>
      <c r="HY38" s="156"/>
      <c r="HZ38" s="156"/>
      <c r="IA38" s="156"/>
      <c r="IB38" s="156"/>
      <c r="IC38" s="156"/>
      <c r="ID38" s="156"/>
      <c r="IE38" s="156"/>
      <c r="IF38" s="156"/>
      <c r="IG38" s="156"/>
      <c r="IH38" s="156"/>
      <c r="II38" s="156"/>
      <c r="IJ38" s="156"/>
      <c r="IK38" s="156"/>
      <c r="IL38" s="156"/>
      <c r="IM38" s="156"/>
      <c r="IN38" s="156"/>
      <c r="IO38" s="156"/>
      <c r="IP38" s="156"/>
      <c r="IQ38" s="156"/>
      <c r="IR38" s="156"/>
      <c r="IS38" s="156"/>
      <c r="IT38" s="156"/>
      <c r="IU38" s="156"/>
      <c r="IV38" s="156"/>
    </row>
    <row r="39" spans="1:256" s="141" customFormat="1" ht="13.8">
      <c r="A39" s="157" t="s">
        <v>718</v>
      </c>
      <c r="B39" s="82"/>
      <c r="C39" s="82"/>
      <c r="D39" s="82"/>
    </row>
    <row r="40" spans="1:256" s="141" customFormat="1" ht="13.8">
      <c r="A40" s="158"/>
    </row>
    <row r="41" spans="1:256" s="141" customFormat="1" ht="13.8">
      <c r="A41" s="82"/>
    </row>
    <row r="200" spans="3:3">
      <c r="C200" s="33" t="s">
        <v>719</v>
      </c>
    </row>
  </sheetData>
  <mergeCells count="7">
    <mergeCell ref="A2:D2"/>
    <mergeCell ref="A3:D3"/>
    <mergeCell ref="A4:D4"/>
    <mergeCell ref="A6:A7"/>
    <mergeCell ref="B6:B7"/>
    <mergeCell ref="C6:C7"/>
    <mergeCell ref="D6:D7"/>
  </mergeCells>
  <hyperlinks>
    <hyperlink ref="A1" location="Índice!A1" display="Volver al Índice" xr:uid="{9710B9D8-BD37-4190-8BA2-508A0E04C257}"/>
  </hyperlinks>
  <printOptions horizontalCentered="1" verticalCentered="1"/>
  <pageMargins left="0.75" right="0.75" top="1" bottom="1" header="0" footer="0"/>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64B7-8775-4E3A-BC2C-F2F9A3137A28}">
  <dimension ref="A1:G200"/>
  <sheetViews>
    <sheetView showGridLines="0" zoomScale="87" zoomScaleNormal="44" workbookViewId="0"/>
  </sheetViews>
  <sheetFormatPr baseColWidth="10" defaultRowHeight="13.2"/>
  <cols>
    <col min="1" max="1" width="2.109375" style="268" customWidth="1"/>
    <col min="2" max="2" width="46.33203125" style="33" customWidth="1"/>
    <col min="3" max="3" width="26.88671875" style="33" bestFit="1" customWidth="1"/>
    <col min="4" max="6" width="25.6640625" style="33" customWidth="1"/>
    <col min="7" max="7" width="26.88671875" style="33" bestFit="1" customWidth="1"/>
    <col min="8" max="256" width="11.5546875" style="33"/>
    <col min="257" max="257" width="2.109375" style="33" customWidth="1"/>
    <col min="258" max="258" width="46.33203125" style="33" customWidth="1"/>
    <col min="259" max="259" width="26.88671875" style="33" bestFit="1" customWidth="1"/>
    <col min="260" max="262" width="25.6640625" style="33" customWidth="1"/>
    <col min="263" max="263" width="26.88671875" style="33" bestFit="1" customWidth="1"/>
    <col min="264" max="512" width="11.5546875" style="33"/>
    <col min="513" max="513" width="2.109375" style="33" customWidth="1"/>
    <col min="514" max="514" width="46.33203125" style="33" customWidth="1"/>
    <col min="515" max="515" width="26.88671875" style="33" bestFit="1" customWidth="1"/>
    <col min="516" max="518" width="25.6640625" style="33" customWidth="1"/>
    <col min="519" max="519" width="26.88671875" style="33" bestFit="1" customWidth="1"/>
    <col min="520" max="768" width="11.5546875" style="33"/>
    <col min="769" max="769" width="2.109375" style="33" customWidth="1"/>
    <col min="770" max="770" width="46.33203125" style="33" customWidth="1"/>
    <col min="771" max="771" width="26.88671875" style="33" bestFit="1" customWidth="1"/>
    <col min="772" max="774" width="25.6640625" style="33" customWidth="1"/>
    <col min="775" max="775" width="26.88671875" style="33" bestFit="1" customWidth="1"/>
    <col min="776" max="1024" width="11.5546875" style="33"/>
    <col min="1025" max="1025" width="2.109375" style="33" customWidth="1"/>
    <col min="1026" max="1026" width="46.33203125" style="33" customWidth="1"/>
    <col min="1027" max="1027" width="26.88671875" style="33" bestFit="1" customWidth="1"/>
    <col min="1028" max="1030" width="25.6640625" style="33" customWidth="1"/>
    <col min="1031" max="1031" width="26.88671875" style="33" bestFit="1" customWidth="1"/>
    <col min="1032" max="1280" width="11.5546875" style="33"/>
    <col min="1281" max="1281" width="2.109375" style="33" customWidth="1"/>
    <col min="1282" max="1282" width="46.33203125" style="33" customWidth="1"/>
    <col min="1283" max="1283" width="26.88671875" style="33" bestFit="1" customWidth="1"/>
    <col min="1284" max="1286" width="25.6640625" style="33" customWidth="1"/>
    <col min="1287" max="1287" width="26.88671875" style="33" bestFit="1" customWidth="1"/>
    <col min="1288" max="1536" width="11.5546875" style="33"/>
    <col min="1537" max="1537" width="2.109375" style="33" customWidth="1"/>
    <col min="1538" max="1538" width="46.33203125" style="33" customWidth="1"/>
    <col min="1539" max="1539" width="26.88671875" style="33" bestFit="1" customWidth="1"/>
    <col min="1540" max="1542" width="25.6640625" style="33" customWidth="1"/>
    <col min="1543" max="1543" width="26.88671875" style="33" bestFit="1" customWidth="1"/>
    <col min="1544" max="1792" width="11.5546875" style="33"/>
    <col min="1793" max="1793" width="2.109375" style="33" customWidth="1"/>
    <col min="1794" max="1794" width="46.33203125" style="33" customWidth="1"/>
    <col min="1795" max="1795" width="26.88671875" style="33" bestFit="1" customWidth="1"/>
    <col min="1796" max="1798" width="25.6640625" style="33" customWidth="1"/>
    <col min="1799" max="1799" width="26.88671875" style="33" bestFit="1" customWidth="1"/>
    <col min="1800" max="2048" width="11.5546875" style="33"/>
    <col min="2049" max="2049" width="2.109375" style="33" customWidth="1"/>
    <col min="2050" max="2050" width="46.33203125" style="33" customWidth="1"/>
    <col min="2051" max="2051" width="26.88671875" style="33" bestFit="1" customWidth="1"/>
    <col min="2052" max="2054" width="25.6640625" style="33" customWidth="1"/>
    <col min="2055" max="2055" width="26.88671875" style="33" bestFit="1" customWidth="1"/>
    <col min="2056" max="2304" width="11.5546875" style="33"/>
    <col min="2305" max="2305" width="2.109375" style="33" customWidth="1"/>
    <col min="2306" max="2306" width="46.33203125" style="33" customWidth="1"/>
    <col min="2307" max="2307" width="26.88671875" style="33" bestFit="1" customWidth="1"/>
    <col min="2308" max="2310" width="25.6640625" style="33" customWidth="1"/>
    <col min="2311" max="2311" width="26.88671875" style="33" bestFit="1" customWidth="1"/>
    <col min="2312" max="2560" width="11.5546875" style="33"/>
    <col min="2561" max="2561" width="2.109375" style="33" customWidth="1"/>
    <col min="2562" max="2562" width="46.33203125" style="33" customWidth="1"/>
    <col min="2563" max="2563" width="26.88671875" style="33" bestFit="1" customWidth="1"/>
    <col min="2564" max="2566" width="25.6640625" style="33" customWidth="1"/>
    <col min="2567" max="2567" width="26.88671875" style="33" bestFit="1" customWidth="1"/>
    <col min="2568" max="2816" width="11.5546875" style="33"/>
    <col min="2817" max="2817" width="2.109375" style="33" customWidth="1"/>
    <col min="2818" max="2818" width="46.33203125" style="33" customWidth="1"/>
    <col min="2819" max="2819" width="26.88671875" style="33" bestFit="1" customWidth="1"/>
    <col min="2820" max="2822" width="25.6640625" style="33" customWidth="1"/>
    <col min="2823" max="2823" width="26.88671875" style="33" bestFit="1" customWidth="1"/>
    <col min="2824" max="3072" width="11.5546875" style="33"/>
    <col min="3073" max="3073" width="2.109375" style="33" customWidth="1"/>
    <col min="3074" max="3074" width="46.33203125" style="33" customWidth="1"/>
    <col min="3075" max="3075" width="26.88671875" style="33" bestFit="1" customWidth="1"/>
    <col min="3076" max="3078" width="25.6640625" style="33" customWidth="1"/>
    <col min="3079" max="3079" width="26.88671875" style="33" bestFit="1" customWidth="1"/>
    <col min="3080" max="3328" width="11.5546875" style="33"/>
    <col min="3329" max="3329" width="2.109375" style="33" customWidth="1"/>
    <col min="3330" max="3330" width="46.33203125" style="33" customWidth="1"/>
    <col min="3331" max="3331" width="26.88671875" style="33" bestFit="1" customWidth="1"/>
    <col min="3332" max="3334" width="25.6640625" style="33" customWidth="1"/>
    <col min="3335" max="3335" width="26.88671875" style="33" bestFit="1" customWidth="1"/>
    <col min="3336" max="3584" width="11.5546875" style="33"/>
    <col min="3585" max="3585" width="2.109375" style="33" customWidth="1"/>
    <col min="3586" max="3586" width="46.33203125" style="33" customWidth="1"/>
    <col min="3587" max="3587" width="26.88671875" style="33" bestFit="1" customWidth="1"/>
    <col min="3588" max="3590" width="25.6640625" style="33" customWidth="1"/>
    <col min="3591" max="3591" width="26.88671875" style="33" bestFit="1" customWidth="1"/>
    <col min="3592" max="3840" width="11.5546875" style="33"/>
    <col min="3841" max="3841" width="2.109375" style="33" customWidth="1"/>
    <col min="3842" max="3842" width="46.33203125" style="33" customWidth="1"/>
    <col min="3843" max="3843" width="26.88671875" style="33" bestFit="1" customWidth="1"/>
    <col min="3844" max="3846" width="25.6640625" style="33" customWidth="1"/>
    <col min="3847" max="3847" width="26.88671875" style="33" bestFit="1" customWidth="1"/>
    <col min="3848" max="4096" width="11.5546875" style="33"/>
    <col min="4097" max="4097" width="2.109375" style="33" customWidth="1"/>
    <col min="4098" max="4098" width="46.33203125" style="33" customWidth="1"/>
    <col min="4099" max="4099" width="26.88671875" style="33" bestFit="1" customWidth="1"/>
    <col min="4100" max="4102" width="25.6640625" style="33" customWidth="1"/>
    <col min="4103" max="4103" width="26.88671875" style="33" bestFit="1" customWidth="1"/>
    <col min="4104" max="4352" width="11.5546875" style="33"/>
    <col min="4353" max="4353" width="2.109375" style="33" customWidth="1"/>
    <col min="4354" max="4354" width="46.33203125" style="33" customWidth="1"/>
    <col min="4355" max="4355" width="26.88671875" style="33" bestFit="1" customWidth="1"/>
    <col min="4356" max="4358" width="25.6640625" style="33" customWidth="1"/>
    <col min="4359" max="4359" width="26.88671875" style="33" bestFit="1" customWidth="1"/>
    <col min="4360" max="4608" width="11.5546875" style="33"/>
    <col min="4609" max="4609" width="2.109375" style="33" customWidth="1"/>
    <col min="4610" max="4610" width="46.33203125" style="33" customWidth="1"/>
    <col min="4611" max="4611" width="26.88671875" style="33" bestFit="1" customWidth="1"/>
    <col min="4612" max="4614" width="25.6640625" style="33" customWidth="1"/>
    <col min="4615" max="4615" width="26.88671875" style="33" bestFit="1" customWidth="1"/>
    <col min="4616" max="4864" width="11.5546875" style="33"/>
    <col min="4865" max="4865" width="2.109375" style="33" customWidth="1"/>
    <col min="4866" max="4866" width="46.33203125" style="33" customWidth="1"/>
    <col min="4867" max="4867" width="26.88671875" style="33" bestFit="1" customWidth="1"/>
    <col min="4868" max="4870" width="25.6640625" style="33" customWidth="1"/>
    <col min="4871" max="4871" width="26.88671875" style="33" bestFit="1" customWidth="1"/>
    <col min="4872" max="5120" width="11.5546875" style="33"/>
    <col min="5121" max="5121" width="2.109375" style="33" customWidth="1"/>
    <col min="5122" max="5122" width="46.33203125" style="33" customWidth="1"/>
    <col min="5123" max="5123" width="26.88671875" style="33" bestFit="1" customWidth="1"/>
    <col min="5124" max="5126" width="25.6640625" style="33" customWidth="1"/>
    <col min="5127" max="5127" width="26.88671875" style="33" bestFit="1" customWidth="1"/>
    <col min="5128" max="5376" width="11.5546875" style="33"/>
    <col min="5377" max="5377" width="2.109375" style="33" customWidth="1"/>
    <col min="5378" max="5378" width="46.33203125" style="33" customWidth="1"/>
    <col min="5379" max="5379" width="26.88671875" style="33" bestFit="1" customWidth="1"/>
    <col min="5380" max="5382" width="25.6640625" style="33" customWidth="1"/>
    <col min="5383" max="5383" width="26.88671875" style="33" bestFit="1" customWidth="1"/>
    <col min="5384" max="5632" width="11.5546875" style="33"/>
    <col min="5633" max="5633" width="2.109375" style="33" customWidth="1"/>
    <col min="5634" max="5634" width="46.33203125" style="33" customWidth="1"/>
    <col min="5635" max="5635" width="26.88671875" style="33" bestFit="1" customWidth="1"/>
    <col min="5636" max="5638" width="25.6640625" style="33" customWidth="1"/>
    <col min="5639" max="5639" width="26.88671875" style="33" bestFit="1" customWidth="1"/>
    <col min="5640" max="5888" width="11.5546875" style="33"/>
    <col min="5889" max="5889" width="2.109375" style="33" customWidth="1"/>
    <col min="5890" max="5890" width="46.33203125" style="33" customWidth="1"/>
    <col min="5891" max="5891" width="26.88671875" style="33" bestFit="1" customWidth="1"/>
    <col min="5892" max="5894" width="25.6640625" style="33" customWidth="1"/>
    <col min="5895" max="5895" width="26.88671875" style="33" bestFit="1" customWidth="1"/>
    <col min="5896" max="6144" width="11.5546875" style="33"/>
    <col min="6145" max="6145" width="2.109375" style="33" customWidth="1"/>
    <col min="6146" max="6146" width="46.33203125" style="33" customWidth="1"/>
    <col min="6147" max="6147" width="26.88671875" style="33" bestFit="1" customWidth="1"/>
    <col min="6148" max="6150" width="25.6640625" style="33" customWidth="1"/>
    <col min="6151" max="6151" width="26.88671875" style="33" bestFit="1" customWidth="1"/>
    <col min="6152" max="6400" width="11.5546875" style="33"/>
    <col min="6401" max="6401" width="2.109375" style="33" customWidth="1"/>
    <col min="6402" max="6402" width="46.33203125" style="33" customWidth="1"/>
    <col min="6403" max="6403" width="26.88671875" style="33" bestFit="1" customWidth="1"/>
    <col min="6404" max="6406" width="25.6640625" style="33" customWidth="1"/>
    <col min="6407" max="6407" width="26.88671875" style="33" bestFit="1" customWidth="1"/>
    <col min="6408" max="6656" width="11.5546875" style="33"/>
    <col min="6657" max="6657" width="2.109375" style="33" customWidth="1"/>
    <col min="6658" max="6658" width="46.33203125" style="33" customWidth="1"/>
    <col min="6659" max="6659" width="26.88671875" style="33" bestFit="1" customWidth="1"/>
    <col min="6660" max="6662" width="25.6640625" style="33" customWidth="1"/>
    <col min="6663" max="6663" width="26.88671875" style="33" bestFit="1" customWidth="1"/>
    <col min="6664" max="6912" width="11.5546875" style="33"/>
    <col min="6913" max="6913" width="2.109375" style="33" customWidth="1"/>
    <col min="6914" max="6914" width="46.33203125" style="33" customWidth="1"/>
    <col min="6915" max="6915" width="26.88671875" style="33" bestFit="1" customWidth="1"/>
    <col min="6916" max="6918" width="25.6640625" style="33" customWidth="1"/>
    <col min="6919" max="6919" width="26.88671875" style="33" bestFit="1" customWidth="1"/>
    <col min="6920" max="7168" width="11.5546875" style="33"/>
    <col min="7169" max="7169" width="2.109375" style="33" customWidth="1"/>
    <col min="7170" max="7170" width="46.33203125" style="33" customWidth="1"/>
    <col min="7171" max="7171" width="26.88671875" style="33" bestFit="1" customWidth="1"/>
    <col min="7172" max="7174" width="25.6640625" style="33" customWidth="1"/>
    <col min="7175" max="7175" width="26.88671875" style="33" bestFit="1" customWidth="1"/>
    <col min="7176" max="7424" width="11.5546875" style="33"/>
    <col min="7425" max="7425" width="2.109375" style="33" customWidth="1"/>
    <col min="7426" max="7426" width="46.33203125" style="33" customWidth="1"/>
    <col min="7427" max="7427" width="26.88671875" style="33" bestFit="1" customWidth="1"/>
    <col min="7428" max="7430" width="25.6640625" style="33" customWidth="1"/>
    <col min="7431" max="7431" width="26.88671875" style="33" bestFit="1" customWidth="1"/>
    <col min="7432" max="7680" width="11.5546875" style="33"/>
    <col min="7681" max="7681" width="2.109375" style="33" customWidth="1"/>
    <col min="7682" max="7682" width="46.33203125" style="33" customWidth="1"/>
    <col min="7683" max="7683" width="26.88671875" style="33" bestFit="1" customWidth="1"/>
    <col min="7684" max="7686" width="25.6640625" style="33" customWidth="1"/>
    <col min="7687" max="7687" width="26.88671875" style="33" bestFit="1" customWidth="1"/>
    <col min="7688" max="7936" width="11.5546875" style="33"/>
    <col min="7937" max="7937" width="2.109375" style="33" customWidth="1"/>
    <col min="7938" max="7938" width="46.33203125" style="33" customWidth="1"/>
    <col min="7939" max="7939" width="26.88671875" style="33" bestFit="1" customWidth="1"/>
    <col min="7940" max="7942" width="25.6640625" style="33" customWidth="1"/>
    <col min="7943" max="7943" width="26.88671875" style="33" bestFit="1" customWidth="1"/>
    <col min="7944" max="8192" width="11.5546875" style="33"/>
    <col min="8193" max="8193" width="2.109375" style="33" customWidth="1"/>
    <col min="8194" max="8194" width="46.33203125" style="33" customWidth="1"/>
    <col min="8195" max="8195" width="26.88671875" style="33" bestFit="1" customWidth="1"/>
    <col min="8196" max="8198" width="25.6640625" style="33" customWidth="1"/>
    <col min="8199" max="8199" width="26.88671875" style="33" bestFit="1" customWidth="1"/>
    <col min="8200" max="8448" width="11.5546875" style="33"/>
    <col min="8449" max="8449" width="2.109375" style="33" customWidth="1"/>
    <col min="8450" max="8450" width="46.33203125" style="33" customWidth="1"/>
    <col min="8451" max="8451" width="26.88671875" style="33" bestFit="1" customWidth="1"/>
    <col min="8452" max="8454" width="25.6640625" style="33" customWidth="1"/>
    <col min="8455" max="8455" width="26.88671875" style="33" bestFit="1" customWidth="1"/>
    <col min="8456" max="8704" width="11.5546875" style="33"/>
    <col min="8705" max="8705" width="2.109375" style="33" customWidth="1"/>
    <col min="8706" max="8706" width="46.33203125" style="33" customWidth="1"/>
    <col min="8707" max="8707" width="26.88671875" style="33" bestFit="1" customWidth="1"/>
    <col min="8708" max="8710" width="25.6640625" style="33" customWidth="1"/>
    <col min="8711" max="8711" width="26.88671875" style="33" bestFit="1" customWidth="1"/>
    <col min="8712" max="8960" width="11.5546875" style="33"/>
    <col min="8961" max="8961" width="2.109375" style="33" customWidth="1"/>
    <col min="8962" max="8962" width="46.33203125" style="33" customWidth="1"/>
    <col min="8963" max="8963" width="26.88671875" style="33" bestFit="1" customWidth="1"/>
    <col min="8964" max="8966" width="25.6640625" style="33" customWidth="1"/>
    <col min="8967" max="8967" width="26.88671875" style="33" bestFit="1" customWidth="1"/>
    <col min="8968" max="9216" width="11.5546875" style="33"/>
    <col min="9217" max="9217" width="2.109375" style="33" customWidth="1"/>
    <col min="9218" max="9218" width="46.33203125" style="33" customWidth="1"/>
    <col min="9219" max="9219" width="26.88671875" style="33" bestFit="1" customWidth="1"/>
    <col min="9220" max="9222" width="25.6640625" style="33" customWidth="1"/>
    <col min="9223" max="9223" width="26.88671875" style="33" bestFit="1" customWidth="1"/>
    <col min="9224" max="9472" width="11.5546875" style="33"/>
    <col min="9473" max="9473" width="2.109375" style="33" customWidth="1"/>
    <col min="9474" max="9474" width="46.33203125" style="33" customWidth="1"/>
    <col min="9475" max="9475" width="26.88671875" style="33" bestFit="1" customWidth="1"/>
    <col min="9476" max="9478" width="25.6640625" style="33" customWidth="1"/>
    <col min="9479" max="9479" width="26.88671875" style="33" bestFit="1" customWidth="1"/>
    <col min="9480" max="9728" width="11.5546875" style="33"/>
    <col min="9729" max="9729" width="2.109375" style="33" customWidth="1"/>
    <col min="9730" max="9730" width="46.33203125" style="33" customWidth="1"/>
    <col min="9731" max="9731" width="26.88671875" style="33" bestFit="1" customWidth="1"/>
    <col min="9732" max="9734" width="25.6640625" style="33" customWidth="1"/>
    <col min="9735" max="9735" width="26.88671875" style="33" bestFit="1" customWidth="1"/>
    <col min="9736" max="9984" width="11.5546875" style="33"/>
    <col min="9985" max="9985" width="2.109375" style="33" customWidth="1"/>
    <col min="9986" max="9986" width="46.33203125" style="33" customWidth="1"/>
    <col min="9987" max="9987" width="26.88671875" style="33" bestFit="1" customWidth="1"/>
    <col min="9988" max="9990" width="25.6640625" style="33" customWidth="1"/>
    <col min="9991" max="9991" width="26.88671875" style="33" bestFit="1" customWidth="1"/>
    <col min="9992" max="10240" width="11.5546875" style="33"/>
    <col min="10241" max="10241" width="2.109375" style="33" customWidth="1"/>
    <col min="10242" max="10242" width="46.33203125" style="33" customWidth="1"/>
    <col min="10243" max="10243" width="26.88671875" style="33" bestFit="1" customWidth="1"/>
    <col min="10244" max="10246" width="25.6640625" style="33" customWidth="1"/>
    <col min="10247" max="10247" width="26.88671875" style="33" bestFit="1" customWidth="1"/>
    <col min="10248" max="10496" width="11.5546875" style="33"/>
    <col min="10497" max="10497" width="2.109375" style="33" customWidth="1"/>
    <col min="10498" max="10498" width="46.33203125" style="33" customWidth="1"/>
    <col min="10499" max="10499" width="26.88671875" style="33" bestFit="1" customWidth="1"/>
    <col min="10500" max="10502" width="25.6640625" style="33" customWidth="1"/>
    <col min="10503" max="10503" width="26.88671875" style="33" bestFit="1" customWidth="1"/>
    <col min="10504" max="10752" width="11.5546875" style="33"/>
    <col min="10753" max="10753" width="2.109375" style="33" customWidth="1"/>
    <col min="10754" max="10754" width="46.33203125" style="33" customWidth="1"/>
    <col min="10755" max="10755" width="26.88671875" style="33" bestFit="1" customWidth="1"/>
    <col min="10756" max="10758" width="25.6640625" style="33" customWidth="1"/>
    <col min="10759" max="10759" width="26.88671875" style="33" bestFit="1" customWidth="1"/>
    <col min="10760" max="11008" width="11.5546875" style="33"/>
    <col min="11009" max="11009" width="2.109375" style="33" customWidth="1"/>
    <col min="11010" max="11010" width="46.33203125" style="33" customWidth="1"/>
    <col min="11011" max="11011" width="26.88671875" style="33" bestFit="1" customWidth="1"/>
    <col min="11012" max="11014" width="25.6640625" style="33" customWidth="1"/>
    <col min="11015" max="11015" width="26.88671875" style="33" bestFit="1" customWidth="1"/>
    <col min="11016" max="11264" width="11.5546875" style="33"/>
    <col min="11265" max="11265" width="2.109375" style="33" customWidth="1"/>
    <col min="11266" max="11266" width="46.33203125" style="33" customWidth="1"/>
    <col min="11267" max="11267" width="26.88671875" style="33" bestFit="1" customWidth="1"/>
    <col min="11268" max="11270" width="25.6640625" style="33" customWidth="1"/>
    <col min="11271" max="11271" width="26.88671875" style="33" bestFit="1" customWidth="1"/>
    <col min="11272" max="11520" width="11.5546875" style="33"/>
    <col min="11521" max="11521" width="2.109375" style="33" customWidth="1"/>
    <col min="11522" max="11522" width="46.33203125" style="33" customWidth="1"/>
    <col min="11523" max="11523" width="26.88671875" style="33" bestFit="1" customWidth="1"/>
    <col min="11524" max="11526" width="25.6640625" style="33" customWidth="1"/>
    <col min="11527" max="11527" width="26.88671875" style="33" bestFit="1" customWidth="1"/>
    <col min="11528" max="11776" width="11.5546875" style="33"/>
    <col min="11777" max="11777" width="2.109375" style="33" customWidth="1"/>
    <col min="11778" max="11778" width="46.33203125" style="33" customWidth="1"/>
    <col min="11779" max="11779" width="26.88671875" style="33" bestFit="1" customWidth="1"/>
    <col min="11780" max="11782" width="25.6640625" style="33" customWidth="1"/>
    <col min="11783" max="11783" width="26.88671875" style="33" bestFit="1" customWidth="1"/>
    <col min="11784" max="12032" width="11.5546875" style="33"/>
    <col min="12033" max="12033" width="2.109375" style="33" customWidth="1"/>
    <col min="12034" max="12034" width="46.33203125" style="33" customWidth="1"/>
    <col min="12035" max="12035" width="26.88671875" style="33" bestFit="1" customWidth="1"/>
    <col min="12036" max="12038" width="25.6640625" style="33" customWidth="1"/>
    <col min="12039" max="12039" width="26.88671875" style="33" bestFit="1" customWidth="1"/>
    <col min="12040" max="12288" width="11.5546875" style="33"/>
    <col min="12289" max="12289" width="2.109375" style="33" customWidth="1"/>
    <col min="12290" max="12290" width="46.33203125" style="33" customWidth="1"/>
    <col min="12291" max="12291" width="26.88671875" style="33" bestFit="1" customWidth="1"/>
    <col min="12292" max="12294" width="25.6640625" style="33" customWidth="1"/>
    <col min="12295" max="12295" width="26.88671875" style="33" bestFit="1" customWidth="1"/>
    <col min="12296" max="12544" width="11.5546875" style="33"/>
    <col min="12545" max="12545" width="2.109375" style="33" customWidth="1"/>
    <col min="12546" max="12546" width="46.33203125" style="33" customWidth="1"/>
    <col min="12547" max="12547" width="26.88671875" style="33" bestFit="1" customWidth="1"/>
    <col min="12548" max="12550" width="25.6640625" style="33" customWidth="1"/>
    <col min="12551" max="12551" width="26.88671875" style="33" bestFit="1" customWidth="1"/>
    <col min="12552" max="12800" width="11.5546875" style="33"/>
    <col min="12801" max="12801" width="2.109375" style="33" customWidth="1"/>
    <col min="12802" max="12802" width="46.33203125" style="33" customWidth="1"/>
    <col min="12803" max="12803" width="26.88671875" style="33" bestFit="1" customWidth="1"/>
    <col min="12804" max="12806" width="25.6640625" style="33" customWidth="1"/>
    <col min="12807" max="12807" width="26.88671875" style="33" bestFit="1" customWidth="1"/>
    <col min="12808" max="13056" width="11.5546875" style="33"/>
    <col min="13057" max="13057" width="2.109375" style="33" customWidth="1"/>
    <col min="13058" max="13058" width="46.33203125" style="33" customWidth="1"/>
    <col min="13059" max="13059" width="26.88671875" style="33" bestFit="1" customWidth="1"/>
    <col min="13060" max="13062" width="25.6640625" style="33" customWidth="1"/>
    <col min="13063" max="13063" width="26.88671875" style="33" bestFit="1" customWidth="1"/>
    <col min="13064" max="13312" width="11.5546875" style="33"/>
    <col min="13313" max="13313" width="2.109375" style="33" customWidth="1"/>
    <col min="13314" max="13314" width="46.33203125" style="33" customWidth="1"/>
    <col min="13315" max="13315" width="26.88671875" style="33" bestFit="1" customWidth="1"/>
    <col min="13316" max="13318" width="25.6640625" style="33" customWidth="1"/>
    <col min="13319" max="13319" width="26.88671875" style="33" bestFit="1" customWidth="1"/>
    <col min="13320" max="13568" width="11.5546875" style="33"/>
    <col min="13569" max="13569" width="2.109375" style="33" customWidth="1"/>
    <col min="13570" max="13570" width="46.33203125" style="33" customWidth="1"/>
    <col min="13571" max="13571" width="26.88671875" style="33" bestFit="1" customWidth="1"/>
    <col min="13572" max="13574" width="25.6640625" style="33" customWidth="1"/>
    <col min="13575" max="13575" width="26.88671875" style="33" bestFit="1" customWidth="1"/>
    <col min="13576" max="13824" width="11.5546875" style="33"/>
    <col min="13825" max="13825" width="2.109375" style="33" customWidth="1"/>
    <col min="13826" max="13826" width="46.33203125" style="33" customWidth="1"/>
    <col min="13827" max="13827" width="26.88671875" style="33" bestFit="1" customWidth="1"/>
    <col min="13828" max="13830" width="25.6640625" style="33" customWidth="1"/>
    <col min="13831" max="13831" width="26.88671875" style="33" bestFit="1" customWidth="1"/>
    <col min="13832" max="14080" width="11.5546875" style="33"/>
    <col min="14081" max="14081" width="2.109375" style="33" customWidth="1"/>
    <col min="14082" max="14082" width="46.33203125" style="33" customWidth="1"/>
    <col min="14083" max="14083" width="26.88671875" style="33" bestFit="1" customWidth="1"/>
    <col min="14084" max="14086" width="25.6640625" style="33" customWidth="1"/>
    <col min="14087" max="14087" width="26.88671875" style="33" bestFit="1" customWidth="1"/>
    <col min="14088" max="14336" width="11.5546875" style="33"/>
    <col min="14337" max="14337" width="2.109375" style="33" customWidth="1"/>
    <col min="14338" max="14338" width="46.33203125" style="33" customWidth="1"/>
    <col min="14339" max="14339" width="26.88671875" style="33" bestFit="1" customWidth="1"/>
    <col min="14340" max="14342" width="25.6640625" style="33" customWidth="1"/>
    <col min="14343" max="14343" width="26.88671875" style="33" bestFit="1" customWidth="1"/>
    <col min="14344" max="14592" width="11.5546875" style="33"/>
    <col min="14593" max="14593" width="2.109375" style="33" customWidth="1"/>
    <col min="14594" max="14594" width="46.33203125" style="33" customWidth="1"/>
    <col min="14595" max="14595" width="26.88671875" style="33" bestFit="1" customWidth="1"/>
    <col min="14596" max="14598" width="25.6640625" style="33" customWidth="1"/>
    <col min="14599" max="14599" width="26.88671875" style="33" bestFit="1" customWidth="1"/>
    <col min="14600" max="14848" width="11.5546875" style="33"/>
    <col min="14849" max="14849" width="2.109375" style="33" customWidth="1"/>
    <col min="14850" max="14850" width="46.33203125" style="33" customWidth="1"/>
    <col min="14851" max="14851" width="26.88671875" style="33" bestFit="1" customWidth="1"/>
    <col min="14852" max="14854" width="25.6640625" style="33" customWidth="1"/>
    <col min="14855" max="14855" width="26.88671875" style="33" bestFit="1" customWidth="1"/>
    <col min="14856" max="15104" width="11.5546875" style="33"/>
    <col min="15105" max="15105" width="2.109375" style="33" customWidth="1"/>
    <col min="15106" max="15106" width="46.33203125" style="33" customWidth="1"/>
    <col min="15107" max="15107" width="26.88671875" style="33" bestFit="1" customWidth="1"/>
    <col min="15108" max="15110" width="25.6640625" style="33" customWidth="1"/>
    <col min="15111" max="15111" width="26.88671875" style="33" bestFit="1" customWidth="1"/>
    <col min="15112" max="15360" width="11.5546875" style="33"/>
    <col min="15361" max="15361" width="2.109375" style="33" customWidth="1"/>
    <col min="15362" max="15362" width="46.33203125" style="33" customWidth="1"/>
    <col min="15363" max="15363" width="26.88671875" style="33" bestFit="1" customWidth="1"/>
    <col min="15364" max="15366" width="25.6640625" style="33" customWidth="1"/>
    <col min="15367" max="15367" width="26.88671875" style="33" bestFit="1" customWidth="1"/>
    <col min="15368" max="15616" width="11.5546875" style="33"/>
    <col min="15617" max="15617" width="2.109375" style="33" customWidth="1"/>
    <col min="15618" max="15618" width="46.33203125" style="33" customWidth="1"/>
    <col min="15619" max="15619" width="26.88671875" style="33" bestFit="1" customWidth="1"/>
    <col min="15620" max="15622" width="25.6640625" style="33" customWidth="1"/>
    <col min="15623" max="15623" width="26.88671875" style="33" bestFit="1" customWidth="1"/>
    <col min="15624" max="15872" width="11.5546875" style="33"/>
    <col min="15873" max="15873" width="2.109375" style="33" customWidth="1"/>
    <col min="15874" max="15874" width="46.33203125" style="33" customWidth="1"/>
    <col min="15875" max="15875" width="26.88671875" style="33" bestFit="1" customWidth="1"/>
    <col min="15876" max="15878" width="25.6640625" style="33" customWidth="1"/>
    <col min="15879" max="15879" width="26.88671875" style="33" bestFit="1" customWidth="1"/>
    <col min="15880" max="16128" width="11.5546875" style="33"/>
    <col min="16129" max="16129" width="2.109375" style="33" customWidth="1"/>
    <col min="16130" max="16130" width="46.33203125" style="33" customWidth="1"/>
    <col min="16131" max="16131" width="26.88671875" style="33" bestFit="1" customWidth="1"/>
    <col min="16132" max="16134" width="25.6640625" style="33" customWidth="1"/>
    <col min="16135" max="16135" width="26.88671875" style="33" bestFit="1" customWidth="1"/>
    <col min="16136" max="16384" width="11.5546875" style="33"/>
  </cols>
  <sheetData>
    <row r="1" spans="1:7" s="244" customFormat="1" ht="18">
      <c r="A1" s="334" t="s">
        <v>820</v>
      </c>
    </row>
    <row r="2" spans="1:7" s="165" customFormat="1" ht="49.65" customHeight="1">
      <c r="A2" s="245"/>
      <c r="B2" s="246" t="s">
        <v>781</v>
      </c>
      <c r="C2" s="246"/>
      <c r="D2" s="246"/>
      <c r="E2" s="246"/>
      <c r="F2" s="246"/>
      <c r="G2" s="246"/>
    </row>
    <row r="3" spans="1:7" s="249" customFormat="1" ht="31.65" customHeight="1">
      <c r="A3" s="247"/>
      <c r="B3" s="248">
        <v>45688</v>
      </c>
      <c r="C3" s="248"/>
      <c r="D3" s="248"/>
      <c r="E3" s="248"/>
      <c r="F3" s="248"/>
      <c r="G3" s="248"/>
    </row>
    <row r="4" spans="1:7" s="87" customFormat="1" ht="34.5" customHeight="1">
      <c r="A4" s="250"/>
      <c r="B4" s="189" t="s">
        <v>725</v>
      </c>
      <c r="C4" s="189"/>
      <c r="D4" s="189"/>
      <c r="E4" s="189"/>
      <c r="F4" s="189"/>
      <c r="G4" s="189"/>
    </row>
    <row r="5" spans="1:7" s="141" customFormat="1" ht="22.65" customHeight="1" thickBot="1">
      <c r="A5" s="251"/>
    </row>
    <row r="6" spans="1:7" s="141" customFormat="1" ht="74.25" customHeight="1">
      <c r="A6" s="251"/>
      <c r="B6" s="252"/>
      <c r="C6" s="253" t="s">
        <v>782</v>
      </c>
      <c r="D6" s="253" t="s">
        <v>783</v>
      </c>
      <c r="E6" s="253" t="s">
        <v>784</v>
      </c>
      <c r="F6" s="253" t="s">
        <v>785</v>
      </c>
      <c r="G6" s="254" t="s">
        <v>16</v>
      </c>
    </row>
    <row r="7" spans="1:7" s="141" customFormat="1" ht="27" customHeight="1">
      <c r="A7" s="251"/>
      <c r="C7" s="255"/>
      <c r="D7" s="255"/>
      <c r="E7" s="255"/>
      <c r="F7" s="255"/>
      <c r="G7" s="255"/>
    </row>
    <row r="8" spans="1:7" s="82" customFormat="1" ht="60" customHeight="1">
      <c r="A8" s="256">
        <v>61</v>
      </c>
      <c r="B8" s="257" t="s">
        <v>786</v>
      </c>
      <c r="C8" s="258">
        <v>9549229.2090000007</v>
      </c>
      <c r="D8" s="258">
        <v>21283.706999999999</v>
      </c>
      <c r="E8" s="258">
        <v>92439.467999999993</v>
      </c>
      <c r="F8" s="258">
        <v>270652.07299999997</v>
      </c>
      <c r="G8" s="258">
        <v>9933604.4570000023</v>
      </c>
    </row>
    <row r="9" spans="1:7" s="141" customFormat="1" ht="36" customHeight="1" thickBot="1">
      <c r="A9" s="251"/>
      <c r="B9" s="259"/>
      <c r="C9" s="260"/>
      <c r="D9" s="260"/>
      <c r="E9" s="260"/>
      <c r="F9" s="260"/>
      <c r="G9" s="260"/>
    </row>
    <row r="10" spans="1:7" s="141" customFormat="1" ht="22.65" customHeight="1">
      <c r="A10" s="251"/>
      <c r="B10" s="261" t="s">
        <v>787</v>
      </c>
      <c r="C10" s="255"/>
      <c r="D10" s="255"/>
      <c r="E10" s="255"/>
      <c r="F10" s="255"/>
      <c r="G10" s="255"/>
    </row>
    <row r="11" spans="1:7" s="81" customFormat="1" ht="15.75" customHeight="1">
      <c r="A11" s="262"/>
      <c r="B11" s="263"/>
      <c r="C11" s="264"/>
      <c r="D11" s="264"/>
      <c r="E11" s="264"/>
      <c r="F11" s="264"/>
      <c r="G11" s="264"/>
    </row>
    <row r="12" spans="1:7" s="81" customFormat="1" ht="69.75" customHeight="1">
      <c r="A12" s="262"/>
      <c r="B12" s="265" t="s">
        <v>788</v>
      </c>
      <c r="C12" s="266">
        <v>786260</v>
      </c>
      <c r="D12" s="264"/>
      <c r="E12" s="264"/>
      <c r="F12" s="264"/>
      <c r="G12" s="264"/>
    </row>
    <row r="13" spans="1:7" s="141" customFormat="1" ht="13.8">
      <c r="A13" s="251"/>
      <c r="B13" s="267" t="s">
        <v>789</v>
      </c>
      <c r="C13" s="33"/>
      <c r="D13" s="33"/>
      <c r="E13" s="33"/>
      <c r="F13" s="33"/>
      <c r="G13" s="33"/>
    </row>
    <row r="14" spans="1:7" s="141" customFormat="1" ht="13.8">
      <c r="A14" s="251"/>
      <c r="C14" s="255"/>
      <c r="D14" s="255"/>
      <c r="E14" s="255"/>
      <c r="F14" s="255"/>
      <c r="G14" s="255"/>
    </row>
    <row r="15" spans="1:7" s="141" customFormat="1" ht="13.8">
      <c r="A15" s="251"/>
      <c r="B15" s="265" t="s">
        <v>790</v>
      </c>
      <c r="C15" s="266">
        <v>201493</v>
      </c>
    </row>
    <row r="16" spans="1:7" s="141" customFormat="1" ht="13.8">
      <c r="A16" s="251"/>
      <c r="B16" s="261" t="s">
        <v>791</v>
      </c>
    </row>
    <row r="17" spans="1:1" s="141" customFormat="1" ht="13.8">
      <c r="A17" s="251"/>
    </row>
    <row r="18" spans="1:1" s="141" customFormat="1" ht="13.8">
      <c r="A18" s="251"/>
    </row>
    <row r="200" spans="3:3">
      <c r="C200" s="33" t="s">
        <v>719</v>
      </c>
    </row>
  </sheetData>
  <mergeCells count="3">
    <mergeCell ref="B2:G2"/>
    <mergeCell ref="B3:G3"/>
    <mergeCell ref="B4:G4"/>
  </mergeCells>
  <hyperlinks>
    <hyperlink ref="A1" location="Índice!A1" display="Volver al Índice" xr:uid="{72A83F09-62DE-4DC4-93F7-85E2D3A1A6B9}"/>
  </hyperlinks>
  <printOptions horizontalCentered="1" verticalCentered="1"/>
  <pageMargins left="1.1811023622047245" right="1.1811023622047245" top="0.98425196850393704" bottom="0.98425196850393704" header="0.59055118110236227" footer="0.59055118110236227"/>
  <pageSetup paperSize="9" scale="65" fitToWidth="0"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9C51-D385-410D-8994-C26B2F615FE6}">
  <dimension ref="A1:AF270"/>
  <sheetViews>
    <sheetView showGridLines="0" zoomScaleNormal="100" workbookViewId="0"/>
  </sheetViews>
  <sheetFormatPr baseColWidth="10" defaultColWidth="1.33203125" defaultRowHeight="13.2"/>
  <cols>
    <col min="1" max="1" width="46.6640625" style="33" customWidth="1"/>
    <col min="2" max="9" width="15.6640625" style="33" customWidth="1"/>
    <col min="10" max="255" width="11.44140625" style="33" customWidth="1"/>
    <col min="256" max="256" width="1.33203125" style="33"/>
    <col min="257" max="257" width="46.6640625" style="33" customWidth="1"/>
    <col min="258" max="265" width="15.6640625" style="33" customWidth="1"/>
    <col min="266" max="511" width="11.44140625" style="33" customWidth="1"/>
    <col min="512" max="512" width="1.33203125" style="33"/>
    <col min="513" max="513" width="46.6640625" style="33" customWidth="1"/>
    <col min="514" max="521" width="15.6640625" style="33" customWidth="1"/>
    <col min="522" max="767" width="11.44140625" style="33" customWidth="1"/>
    <col min="768" max="768" width="1.33203125" style="33"/>
    <col min="769" max="769" width="46.6640625" style="33" customWidth="1"/>
    <col min="770" max="777" width="15.6640625" style="33" customWidth="1"/>
    <col min="778" max="1023" width="11.44140625" style="33" customWidth="1"/>
    <col min="1024" max="1024" width="1.33203125" style="33"/>
    <col min="1025" max="1025" width="46.6640625" style="33" customWidth="1"/>
    <col min="1026" max="1033" width="15.6640625" style="33" customWidth="1"/>
    <col min="1034" max="1279" width="11.44140625" style="33" customWidth="1"/>
    <col min="1280" max="1280" width="1.33203125" style="33"/>
    <col min="1281" max="1281" width="46.6640625" style="33" customWidth="1"/>
    <col min="1282" max="1289" width="15.6640625" style="33" customWidth="1"/>
    <col min="1290" max="1535" width="11.44140625" style="33" customWidth="1"/>
    <col min="1536" max="1536" width="1.33203125" style="33"/>
    <col min="1537" max="1537" width="46.6640625" style="33" customWidth="1"/>
    <col min="1538" max="1545" width="15.6640625" style="33" customWidth="1"/>
    <col min="1546" max="1791" width="11.44140625" style="33" customWidth="1"/>
    <col min="1792" max="1792" width="1.33203125" style="33"/>
    <col min="1793" max="1793" width="46.6640625" style="33" customWidth="1"/>
    <col min="1794" max="1801" width="15.6640625" style="33" customWidth="1"/>
    <col min="1802" max="2047" width="11.44140625" style="33" customWidth="1"/>
    <col min="2048" max="2048" width="1.33203125" style="33"/>
    <col min="2049" max="2049" width="46.6640625" style="33" customWidth="1"/>
    <col min="2050" max="2057" width="15.6640625" style="33" customWidth="1"/>
    <col min="2058" max="2303" width="11.44140625" style="33" customWidth="1"/>
    <col min="2304" max="2304" width="1.33203125" style="33"/>
    <col min="2305" max="2305" width="46.6640625" style="33" customWidth="1"/>
    <col min="2306" max="2313" width="15.6640625" style="33" customWidth="1"/>
    <col min="2314" max="2559" width="11.44140625" style="33" customWidth="1"/>
    <col min="2560" max="2560" width="1.33203125" style="33"/>
    <col min="2561" max="2561" width="46.6640625" style="33" customWidth="1"/>
    <col min="2562" max="2569" width="15.6640625" style="33" customWidth="1"/>
    <col min="2570" max="2815" width="11.44140625" style="33" customWidth="1"/>
    <col min="2816" max="2816" width="1.33203125" style="33"/>
    <col min="2817" max="2817" width="46.6640625" style="33" customWidth="1"/>
    <col min="2818" max="2825" width="15.6640625" style="33" customWidth="1"/>
    <col min="2826" max="3071" width="11.44140625" style="33" customWidth="1"/>
    <col min="3072" max="3072" width="1.33203125" style="33"/>
    <col min="3073" max="3073" width="46.6640625" style="33" customWidth="1"/>
    <col min="3074" max="3081" width="15.6640625" style="33" customWidth="1"/>
    <col min="3082" max="3327" width="11.44140625" style="33" customWidth="1"/>
    <col min="3328" max="3328" width="1.33203125" style="33"/>
    <col min="3329" max="3329" width="46.6640625" style="33" customWidth="1"/>
    <col min="3330" max="3337" width="15.6640625" style="33" customWidth="1"/>
    <col min="3338" max="3583" width="11.44140625" style="33" customWidth="1"/>
    <col min="3584" max="3584" width="1.33203125" style="33"/>
    <col min="3585" max="3585" width="46.6640625" style="33" customWidth="1"/>
    <col min="3586" max="3593" width="15.6640625" style="33" customWidth="1"/>
    <col min="3594" max="3839" width="11.44140625" style="33" customWidth="1"/>
    <col min="3840" max="3840" width="1.33203125" style="33"/>
    <col min="3841" max="3841" width="46.6640625" style="33" customWidth="1"/>
    <col min="3842" max="3849" width="15.6640625" style="33" customWidth="1"/>
    <col min="3850" max="4095" width="11.44140625" style="33" customWidth="1"/>
    <col min="4096" max="4096" width="1.33203125" style="33"/>
    <col min="4097" max="4097" width="46.6640625" style="33" customWidth="1"/>
    <col min="4098" max="4105" width="15.6640625" style="33" customWidth="1"/>
    <col min="4106" max="4351" width="11.44140625" style="33" customWidth="1"/>
    <col min="4352" max="4352" width="1.33203125" style="33"/>
    <col min="4353" max="4353" width="46.6640625" style="33" customWidth="1"/>
    <col min="4354" max="4361" width="15.6640625" style="33" customWidth="1"/>
    <col min="4362" max="4607" width="11.44140625" style="33" customWidth="1"/>
    <col min="4608" max="4608" width="1.33203125" style="33"/>
    <col min="4609" max="4609" width="46.6640625" style="33" customWidth="1"/>
    <col min="4610" max="4617" width="15.6640625" style="33" customWidth="1"/>
    <col min="4618" max="4863" width="11.44140625" style="33" customWidth="1"/>
    <col min="4864" max="4864" width="1.33203125" style="33"/>
    <col min="4865" max="4865" width="46.6640625" style="33" customWidth="1"/>
    <col min="4866" max="4873" width="15.6640625" style="33" customWidth="1"/>
    <col min="4874" max="5119" width="11.44140625" style="33" customWidth="1"/>
    <col min="5120" max="5120" width="1.33203125" style="33"/>
    <col min="5121" max="5121" width="46.6640625" style="33" customWidth="1"/>
    <col min="5122" max="5129" width="15.6640625" style="33" customWidth="1"/>
    <col min="5130" max="5375" width="11.44140625" style="33" customWidth="1"/>
    <col min="5376" max="5376" width="1.33203125" style="33"/>
    <col min="5377" max="5377" width="46.6640625" style="33" customWidth="1"/>
    <col min="5378" max="5385" width="15.6640625" style="33" customWidth="1"/>
    <col min="5386" max="5631" width="11.44140625" style="33" customWidth="1"/>
    <col min="5632" max="5632" width="1.33203125" style="33"/>
    <col min="5633" max="5633" width="46.6640625" style="33" customWidth="1"/>
    <col min="5634" max="5641" width="15.6640625" style="33" customWidth="1"/>
    <col min="5642" max="5887" width="11.44140625" style="33" customWidth="1"/>
    <col min="5888" max="5888" width="1.33203125" style="33"/>
    <col min="5889" max="5889" width="46.6640625" style="33" customWidth="1"/>
    <col min="5890" max="5897" width="15.6640625" style="33" customWidth="1"/>
    <col min="5898" max="6143" width="11.44140625" style="33" customWidth="1"/>
    <col min="6144" max="6144" width="1.33203125" style="33"/>
    <col min="6145" max="6145" width="46.6640625" style="33" customWidth="1"/>
    <col min="6146" max="6153" width="15.6640625" style="33" customWidth="1"/>
    <col min="6154" max="6399" width="11.44140625" style="33" customWidth="1"/>
    <col min="6400" max="6400" width="1.33203125" style="33"/>
    <col min="6401" max="6401" width="46.6640625" style="33" customWidth="1"/>
    <col min="6402" max="6409" width="15.6640625" style="33" customWidth="1"/>
    <col min="6410" max="6655" width="11.44140625" style="33" customWidth="1"/>
    <col min="6656" max="6656" width="1.33203125" style="33"/>
    <col min="6657" max="6657" width="46.6640625" style="33" customWidth="1"/>
    <col min="6658" max="6665" width="15.6640625" style="33" customWidth="1"/>
    <col min="6666" max="6911" width="11.44140625" style="33" customWidth="1"/>
    <col min="6912" max="6912" width="1.33203125" style="33"/>
    <col min="6913" max="6913" width="46.6640625" style="33" customWidth="1"/>
    <col min="6914" max="6921" width="15.6640625" style="33" customWidth="1"/>
    <col min="6922" max="7167" width="11.44140625" style="33" customWidth="1"/>
    <col min="7168" max="7168" width="1.33203125" style="33"/>
    <col min="7169" max="7169" width="46.6640625" style="33" customWidth="1"/>
    <col min="7170" max="7177" width="15.6640625" style="33" customWidth="1"/>
    <col min="7178" max="7423" width="11.44140625" style="33" customWidth="1"/>
    <col min="7424" max="7424" width="1.33203125" style="33"/>
    <col min="7425" max="7425" width="46.6640625" style="33" customWidth="1"/>
    <col min="7426" max="7433" width="15.6640625" style="33" customWidth="1"/>
    <col min="7434" max="7679" width="11.44140625" style="33" customWidth="1"/>
    <col min="7680" max="7680" width="1.33203125" style="33"/>
    <col min="7681" max="7681" width="46.6640625" style="33" customWidth="1"/>
    <col min="7682" max="7689" width="15.6640625" style="33" customWidth="1"/>
    <col min="7690" max="7935" width="11.44140625" style="33" customWidth="1"/>
    <col min="7936" max="7936" width="1.33203125" style="33"/>
    <col min="7937" max="7937" width="46.6640625" style="33" customWidth="1"/>
    <col min="7938" max="7945" width="15.6640625" style="33" customWidth="1"/>
    <col min="7946" max="8191" width="11.44140625" style="33" customWidth="1"/>
    <col min="8192" max="8192" width="1.33203125" style="33"/>
    <col min="8193" max="8193" width="46.6640625" style="33" customWidth="1"/>
    <col min="8194" max="8201" width="15.6640625" style="33" customWidth="1"/>
    <col min="8202" max="8447" width="11.44140625" style="33" customWidth="1"/>
    <col min="8448" max="8448" width="1.33203125" style="33"/>
    <col min="8449" max="8449" width="46.6640625" style="33" customWidth="1"/>
    <col min="8450" max="8457" width="15.6640625" style="33" customWidth="1"/>
    <col min="8458" max="8703" width="11.44140625" style="33" customWidth="1"/>
    <col min="8704" max="8704" width="1.33203125" style="33"/>
    <col min="8705" max="8705" width="46.6640625" style="33" customWidth="1"/>
    <col min="8706" max="8713" width="15.6640625" style="33" customWidth="1"/>
    <col min="8714" max="8959" width="11.44140625" style="33" customWidth="1"/>
    <col min="8960" max="8960" width="1.33203125" style="33"/>
    <col min="8961" max="8961" width="46.6640625" style="33" customWidth="1"/>
    <col min="8962" max="8969" width="15.6640625" style="33" customWidth="1"/>
    <col min="8970" max="9215" width="11.44140625" style="33" customWidth="1"/>
    <col min="9216" max="9216" width="1.33203125" style="33"/>
    <col min="9217" max="9217" width="46.6640625" style="33" customWidth="1"/>
    <col min="9218" max="9225" width="15.6640625" style="33" customWidth="1"/>
    <col min="9226" max="9471" width="11.44140625" style="33" customWidth="1"/>
    <col min="9472" max="9472" width="1.33203125" style="33"/>
    <col min="9473" max="9473" width="46.6640625" style="33" customWidth="1"/>
    <col min="9474" max="9481" width="15.6640625" style="33" customWidth="1"/>
    <col min="9482" max="9727" width="11.44140625" style="33" customWidth="1"/>
    <col min="9728" max="9728" width="1.33203125" style="33"/>
    <col min="9729" max="9729" width="46.6640625" style="33" customWidth="1"/>
    <col min="9730" max="9737" width="15.6640625" style="33" customWidth="1"/>
    <col min="9738" max="9983" width="11.44140625" style="33" customWidth="1"/>
    <col min="9984" max="9984" width="1.33203125" style="33"/>
    <col min="9985" max="9985" width="46.6640625" style="33" customWidth="1"/>
    <col min="9986" max="9993" width="15.6640625" style="33" customWidth="1"/>
    <col min="9994" max="10239" width="11.44140625" style="33" customWidth="1"/>
    <col min="10240" max="10240" width="1.33203125" style="33"/>
    <col min="10241" max="10241" width="46.6640625" style="33" customWidth="1"/>
    <col min="10242" max="10249" width="15.6640625" style="33" customWidth="1"/>
    <col min="10250" max="10495" width="11.44140625" style="33" customWidth="1"/>
    <col min="10496" max="10496" width="1.33203125" style="33"/>
    <col min="10497" max="10497" width="46.6640625" style="33" customWidth="1"/>
    <col min="10498" max="10505" width="15.6640625" style="33" customWidth="1"/>
    <col min="10506" max="10751" width="11.44140625" style="33" customWidth="1"/>
    <col min="10752" max="10752" width="1.33203125" style="33"/>
    <col min="10753" max="10753" width="46.6640625" style="33" customWidth="1"/>
    <col min="10754" max="10761" width="15.6640625" style="33" customWidth="1"/>
    <col min="10762" max="11007" width="11.44140625" style="33" customWidth="1"/>
    <col min="11008" max="11008" width="1.33203125" style="33"/>
    <col min="11009" max="11009" width="46.6640625" style="33" customWidth="1"/>
    <col min="11010" max="11017" width="15.6640625" style="33" customWidth="1"/>
    <col min="11018" max="11263" width="11.44140625" style="33" customWidth="1"/>
    <col min="11264" max="11264" width="1.33203125" style="33"/>
    <col min="11265" max="11265" width="46.6640625" style="33" customWidth="1"/>
    <col min="11266" max="11273" width="15.6640625" style="33" customWidth="1"/>
    <col min="11274" max="11519" width="11.44140625" style="33" customWidth="1"/>
    <col min="11520" max="11520" width="1.33203125" style="33"/>
    <col min="11521" max="11521" width="46.6640625" style="33" customWidth="1"/>
    <col min="11522" max="11529" width="15.6640625" style="33" customWidth="1"/>
    <col min="11530" max="11775" width="11.44140625" style="33" customWidth="1"/>
    <col min="11776" max="11776" width="1.33203125" style="33"/>
    <col min="11777" max="11777" width="46.6640625" style="33" customWidth="1"/>
    <col min="11778" max="11785" width="15.6640625" style="33" customWidth="1"/>
    <col min="11786" max="12031" width="11.44140625" style="33" customWidth="1"/>
    <col min="12032" max="12032" width="1.33203125" style="33"/>
    <col min="12033" max="12033" width="46.6640625" style="33" customWidth="1"/>
    <col min="12034" max="12041" width="15.6640625" style="33" customWidth="1"/>
    <col min="12042" max="12287" width="11.44140625" style="33" customWidth="1"/>
    <col min="12288" max="12288" width="1.33203125" style="33"/>
    <col min="12289" max="12289" width="46.6640625" style="33" customWidth="1"/>
    <col min="12290" max="12297" width="15.6640625" style="33" customWidth="1"/>
    <col min="12298" max="12543" width="11.44140625" style="33" customWidth="1"/>
    <col min="12544" max="12544" width="1.33203125" style="33"/>
    <col min="12545" max="12545" width="46.6640625" style="33" customWidth="1"/>
    <col min="12546" max="12553" width="15.6640625" style="33" customWidth="1"/>
    <col min="12554" max="12799" width="11.44140625" style="33" customWidth="1"/>
    <col min="12800" max="12800" width="1.33203125" style="33"/>
    <col min="12801" max="12801" width="46.6640625" style="33" customWidth="1"/>
    <col min="12802" max="12809" width="15.6640625" style="33" customWidth="1"/>
    <col min="12810" max="13055" width="11.44140625" style="33" customWidth="1"/>
    <col min="13056" max="13056" width="1.33203125" style="33"/>
    <col min="13057" max="13057" width="46.6640625" style="33" customWidth="1"/>
    <col min="13058" max="13065" width="15.6640625" style="33" customWidth="1"/>
    <col min="13066" max="13311" width="11.44140625" style="33" customWidth="1"/>
    <col min="13312" max="13312" width="1.33203125" style="33"/>
    <col min="13313" max="13313" width="46.6640625" style="33" customWidth="1"/>
    <col min="13314" max="13321" width="15.6640625" style="33" customWidth="1"/>
    <col min="13322" max="13567" width="11.44140625" style="33" customWidth="1"/>
    <col min="13568" max="13568" width="1.33203125" style="33"/>
    <col min="13569" max="13569" width="46.6640625" style="33" customWidth="1"/>
    <col min="13570" max="13577" width="15.6640625" style="33" customWidth="1"/>
    <col min="13578" max="13823" width="11.44140625" style="33" customWidth="1"/>
    <col min="13824" max="13824" width="1.33203125" style="33"/>
    <col min="13825" max="13825" width="46.6640625" style="33" customWidth="1"/>
    <col min="13826" max="13833" width="15.6640625" style="33" customWidth="1"/>
    <col min="13834" max="14079" width="11.44140625" style="33" customWidth="1"/>
    <col min="14080" max="14080" width="1.33203125" style="33"/>
    <col min="14081" max="14081" width="46.6640625" style="33" customWidth="1"/>
    <col min="14082" max="14089" width="15.6640625" style="33" customWidth="1"/>
    <col min="14090" max="14335" width="11.44140625" style="33" customWidth="1"/>
    <col min="14336" max="14336" width="1.33203125" style="33"/>
    <col min="14337" max="14337" width="46.6640625" style="33" customWidth="1"/>
    <col min="14338" max="14345" width="15.6640625" style="33" customWidth="1"/>
    <col min="14346" max="14591" width="11.44140625" style="33" customWidth="1"/>
    <col min="14592" max="14592" width="1.33203125" style="33"/>
    <col min="14593" max="14593" width="46.6640625" style="33" customWidth="1"/>
    <col min="14594" max="14601" width="15.6640625" style="33" customWidth="1"/>
    <col min="14602" max="14847" width="11.44140625" style="33" customWidth="1"/>
    <col min="14848" max="14848" width="1.33203125" style="33"/>
    <col min="14849" max="14849" width="46.6640625" style="33" customWidth="1"/>
    <col min="14850" max="14857" width="15.6640625" style="33" customWidth="1"/>
    <col min="14858" max="15103" width="11.44140625" style="33" customWidth="1"/>
    <col min="15104" max="15104" width="1.33203125" style="33"/>
    <col min="15105" max="15105" width="46.6640625" style="33" customWidth="1"/>
    <col min="15106" max="15113" width="15.6640625" style="33" customWidth="1"/>
    <col min="15114" max="15359" width="11.44140625" style="33" customWidth="1"/>
    <col min="15360" max="15360" width="1.33203125" style="33"/>
    <col min="15361" max="15361" width="46.6640625" style="33" customWidth="1"/>
    <col min="15362" max="15369" width="15.6640625" style="33" customWidth="1"/>
    <col min="15370" max="15615" width="11.44140625" style="33" customWidth="1"/>
    <col min="15616" max="15616" width="1.33203125" style="33"/>
    <col min="15617" max="15617" width="46.6640625" style="33" customWidth="1"/>
    <col min="15618" max="15625" width="15.6640625" style="33" customWidth="1"/>
    <col min="15626" max="15871" width="11.44140625" style="33" customWidth="1"/>
    <col min="15872" max="15872" width="1.33203125" style="33"/>
    <col min="15873" max="15873" width="46.6640625" style="33" customWidth="1"/>
    <col min="15874" max="15881" width="15.6640625" style="33" customWidth="1"/>
    <col min="15882" max="16127" width="11.44140625" style="33" customWidth="1"/>
    <col min="16128" max="16128" width="1.33203125" style="33"/>
    <col min="16129" max="16129" width="46.6640625" style="33" customWidth="1"/>
    <col min="16130" max="16137" width="15.6640625" style="33" customWidth="1"/>
    <col min="16138" max="16383" width="11.44140625" style="33" customWidth="1"/>
    <col min="16384" max="16384" width="1.33203125" style="33"/>
  </cols>
  <sheetData>
    <row r="1" spans="1:32" s="163" customFormat="1" ht="18" customHeight="1">
      <c r="A1" s="334" t="s">
        <v>820</v>
      </c>
      <c r="B1" s="162"/>
      <c r="C1" s="162"/>
      <c r="D1" s="162"/>
      <c r="E1" s="162"/>
      <c r="F1" s="162"/>
      <c r="G1" s="162"/>
      <c r="H1" s="162"/>
      <c r="I1" s="162"/>
    </row>
    <row r="2" spans="1:32" s="165" customFormat="1" ht="25.05" customHeight="1">
      <c r="A2" s="164" t="s">
        <v>724</v>
      </c>
      <c r="B2" s="164"/>
      <c r="C2" s="164"/>
      <c r="D2" s="164"/>
      <c r="E2" s="164"/>
      <c r="F2" s="164"/>
      <c r="G2" s="164"/>
      <c r="H2" s="164"/>
      <c r="I2" s="164"/>
    </row>
    <row r="3" spans="1:32" s="166" customFormat="1" ht="26.4" customHeight="1">
      <c r="A3" s="137">
        <v>45688</v>
      </c>
      <c r="B3" s="137"/>
      <c r="C3" s="137"/>
      <c r="D3" s="137"/>
      <c r="E3" s="137"/>
      <c r="F3" s="137"/>
      <c r="G3" s="137"/>
      <c r="H3" s="137"/>
      <c r="I3" s="137"/>
    </row>
    <row r="4" spans="1:32" s="87" customFormat="1" ht="23.25" customHeight="1">
      <c r="A4" s="138" t="s">
        <v>725</v>
      </c>
      <c r="B4" s="138"/>
      <c r="C4" s="138"/>
      <c r="D4" s="138"/>
      <c r="E4" s="138"/>
      <c r="F4" s="138"/>
      <c r="G4" s="138"/>
      <c r="H4" s="138"/>
      <c r="I4" s="138"/>
    </row>
    <row r="5" spans="1:32" ht="21.75" customHeight="1" thickBot="1">
      <c r="A5" s="167"/>
      <c r="B5" s="167"/>
      <c r="C5" s="167"/>
      <c r="D5" s="167"/>
      <c r="E5" s="167"/>
      <c r="F5" s="167"/>
    </row>
    <row r="6" spans="1:32" ht="27" customHeight="1">
      <c r="A6" s="168" t="s">
        <v>726</v>
      </c>
      <c r="B6" s="169" t="s">
        <v>727</v>
      </c>
      <c r="C6" s="169" t="s">
        <v>728</v>
      </c>
      <c r="D6" s="169" t="s">
        <v>729</v>
      </c>
      <c r="E6" s="169" t="s">
        <v>730</v>
      </c>
      <c r="F6" s="169" t="s">
        <v>731</v>
      </c>
      <c r="G6" s="140" t="s">
        <v>732</v>
      </c>
      <c r="H6" s="170" t="s">
        <v>733</v>
      </c>
      <c r="I6" s="170"/>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ht="39.15" customHeight="1">
      <c r="A7" s="171"/>
      <c r="B7" s="172"/>
      <c r="C7" s="172"/>
      <c r="D7" s="172"/>
      <c r="E7" s="172"/>
      <c r="F7" s="172"/>
      <c r="G7" s="143"/>
      <c r="H7" s="173" t="s">
        <v>734</v>
      </c>
      <c r="I7" s="173" t="s">
        <v>735</v>
      </c>
      <c r="J7" s="167"/>
      <c r="K7" s="167"/>
      <c r="L7" s="167"/>
      <c r="M7" s="167"/>
      <c r="N7" s="167"/>
      <c r="O7" s="167"/>
      <c r="P7" s="167"/>
      <c r="Q7" s="167"/>
      <c r="R7" s="167"/>
      <c r="S7" s="167"/>
      <c r="T7" s="167"/>
      <c r="U7" s="167"/>
      <c r="V7" s="167"/>
      <c r="W7" s="167"/>
      <c r="X7" s="167"/>
      <c r="Y7" s="167"/>
      <c r="Z7" s="167"/>
      <c r="AA7" s="167"/>
      <c r="AB7" s="167"/>
      <c r="AC7" s="167"/>
      <c r="AD7" s="167"/>
      <c r="AE7" s="167"/>
      <c r="AF7" s="167"/>
    </row>
    <row r="8" spans="1:32" s="158" customFormat="1" ht="24" customHeight="1">
      <c r="A8" s="174"/>
      <c r="B8" s="175"/>
      <c r="C8" s="175"/>
      <c r="D8" s="175"/>
      <c r="E8" s="175"/>
      <c r="F8" s="175"/>
      <c r="G8" s="175"/>
      <c r="H8" s="175"/>
      <c r="I8" s="175"/>
      <c r="J8" s="176"/>
      <c r="K8" s="176"/>
      <c r="L8" s="176"/>
      <c r="M8" s="176"/>
      <c r="N8" s="176"/>
      <c r="O8" s="176"/>
      <c r="P8" s="177"/>
      <c r="Q8" s="177"/>
    </row>
    <row r="9" spans="1:32" s="158" customFormat="1" ht="60" customHeight="1">
      <c r="A9" s="174" t="s">
        <v>692</v>
      </c>
      <c r="B9" s="178">
        <v>1321470.05425</v>
      </c>
      <c r="C9" s="178">
        <v>1474.3145200000001</v>
      </c>
      <c r="D9" s="178">
        <v>1066577.7998899999</v>
      </c>
      <c r="E9" s="178">
        <v>3704.86285</v>
      </c>
      <c r="F9" s="178">
        <v>254894.95668999999</v>
      </c>
      <c r="G9" s="178">
        <v>34093.214159999996</v>
      </c>
      <c r="H9" s="178">
        <v>425.25415000000004</v>
      </c>
      <c r="I9" s="178">
        <v>76.3</v>
      </c>
      <c r="J9" s="176"/>
      <c r="K9" s="176"/>
      <c r="L9" s="176"/>
      <c r="M9" s="176"/>
      <c r="N9" s="176"/>
      <c r="O9" s="176"/>
      <c r="P9" s="177"/>
      <c r="Q9" s="177"/>
    </row>
    <row r="10" spans="1:32" s="158" customFormat="1" ht="60" customHeight="1">
      <c r="A10" s="174" t="s">
        <v>685</v>
      </c>
      <c r="B10" s="178">
        <v>19077471.449730001</v>
      </c>
      <c r="C10" s="178">
        <v>1607695.61833</v>
      </c>
      <c r="D10" s="178">
        <v>11553601.41161</v>
      </c>
      <c r="E10" s="178">
        <v>1262343.4526</v>
      </c>
      <c r="F10" s="178">
        <v>7523870.0381199997</v>
      </c>
      <c r="G10" s="178">
        <v>683470.45170000009</v>
      </c>
      <c r="H10" s="178">
        <v>6441.1532100000004</v>
      </c>
      <c r="I10" s="178">
        <v>102.85459</v>
      </c>
      <c r="J10" s="176"/>
      <c r="K10" s="176"/>
      <c r="L10" s="176"/>
      <c r="M10" s="176"/>
      <c r="N10" s="176"/>
      <c r="O10" s="176"/>
      <c r="P10" s="177"/>
      <c r="Q10" s="177"/>
    </row>
    <row r="11" spans="1:32" s="158" customFormat="1" ht="60" customHeight="1">
      <c r="A11" s="174" t="s">
        <v>536</v>
      </c>
      <c r="B11" s="178">
        <v>0</v>
      </c>
      <c r="C11" s="178">
        <v>0</v>
      </c>
      <c r="D11" s="178">
        <v>0</v>
      </c>
      <c r="E11" s="178">
        <v>0</v>
      </c>
      <c r="F11" s="178">
        <v>0</v>
      </c>
      <c r="G11" s="178">
        <v>1830452.4648499999</v>
      </c>
      <c r="H11" s="178">
        <v>0</v>
      </c>
      <c r="I11" s="178">
        <v>4738.0238200000003</v>
      </c>
      <c r="J11" s="176"/>
      <c r="K11" s="176"/>
      <c r="L11" s="176"/>
      <c r="M11" s="176"/>
      <c r="N11" s="176"/>
      <c r="O11" s="176"/>
      <c r="P11" s="177"/>
      <c r="Q11" s="177"/>
    </row>
    <row r="12" spans="1:32" s="158" customFormat="1" ht="28.5" customHeight="1" thickBot="1">
      <c r="A12" s="179"/>
      <c r="B12" s="180"/>
      <c r="C12" s="180"/>
      <c r="D12" s="180"/>
      <c r="E12" s="180"/>
      <c r="F12" s="180"/>
      <c r="G12" s="180"/>
      <c r="H12" s="180"/>
      <c r="I12" s="180"/>
      <c r="J12" s="176"/>
      <c r="K12" s="176"/>
      <c r="L12" s="176"/>
      <c r="M12" s="176"/>
      <c r="N12" s="176"/>
      <c r="O12" s="176"/>
      <c r="P12" s="177"/>
      <c r="Q12" s="177"/>
    </row>
    <row r="13" spans="1:32" s="101" customFormat="1" ht="6" customHeight="1">
      <c r="B13" s="181"/>
      <c r="C13" s="181"/>
      <c r="D13" s="182"/>
      <c r="E13" s="182"/>
      <c r="F13" s="182"/>
      <c r="G13" s="181"/>
      <c r="H13" s="181"/>
      <c r="I13" s="181"/>
    </row>
    <row r="14" spans="1:32" s="183" customFormat="1" ht="11.25" customHeight="1">
      <c r="A14" s="157" t="s">
        <v>736</v>
      </c>
      <c r="H14" s="184"/>
      <c r="I14" s="184"/>
    </row>
    <row r="15" spans="1:32" s="101" customFormat="1">
      <c r="I15" s="185"/>
    </row>
    <row r="16" spans="1:32" s="101" customFormat="1"/>
    <row r="17" s="101" customFormat="1"/>
    <row r="18" s="101" customFormat="1"/>
    <row r="19" s="101" customFormat="1"/>
    <row r="20" s="101" customFormat="1"/>
    <row r="21" s="101" customFormat="1"/>
    <row r="22" s="101" customFormat="1"/>
    <row r="23" s="101" customFormat="1"/>
    <row r="24" s="101" customFormat="1"/>
    <row r="25" s="101" customFormat="1"/>
    <row r="26" s="101" customFormat="1"/>
    <row r="27" s="101" customFormat="1"/>
    <row r="28" s="101" customFormat="1"/>
    <row r="29" s="101" customFormat="1"/>
    <row r="30" s="101" customFormat="1"/>
    <row r="31" s="101" customFormat="1"/>
    <row r="32"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row r="47" s="101" customFormat="1"/>
    <row r="48" s="101" customFormat="1"/>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101" customFormat="1"/>
    <row r="66" s="101" customFormat="1"/>
    <row r="67" s="101" customFormat="1"/>
    <row r="68" s="101" customFormat="1"/>
    <row r="69" s="101" customFormat="1"/>
    <row r="70" s="101" customFormat="1"/>
    <row r="71" s="101" customFormat="1"/>
    <row r="72" s="101" customFormat="1"/>
    <row r="73" s="101" customFormat="1"/>
    <row r="74" s="101" customFormat="1"/>
    <row r="75" s="101" customFormat="1"/>
    <row r="76" s="101" customFormat="1"/>
    <row r="77" s="101" customFormat="1"/>
    <row r="78" s="101" customFormat="1"/>
    <row r="79" s="101" customFormat="1"/>
    <row r="80" s="101" customFormat="1"/>
    <row r="81" s="101" customFormat="1"/>
    <row r="82" s="101" customFormat="1"/>
    <row r="83" s="101" customFormat="1"/>
    <row r="84" s="101" customFormat="1"/>
    <row r="85" s="101" customFormat="1"/>
    <row r="86" s="101" customFormat="1"/>
    <row r="87" s="101" customFormat="1"/>
    <row r="88" s="101" customFormat="1"/>
    <row r="89" s="101" customFormat="1"/>
    <row r="90" s="101" customFormat="1"/>
    <row r="91" s="101" customFormat="1"/>
    <row r="92" s="101" customFormat="1"/>
    <row r="93" s="101" customFormat="1"/>
    <row r="94" s="101" customFormat="1"/>
    <row r="95" s="101" customFormat="1"/>
    <row r="96" s="101" customFormat="1"/>
    <row r="97" s="101" customFormat="1"/>
    <row r="98" s="101" customFormat="1"/>
    <row r="99" s="101" customFormat="1"/>
    <row r="100" s="101" customFormat="1"/>
    <row r="101" s="101" customFormat="1"/>
    <row r="102" s="101" customFormat="1"/>
    <row r="103" s="101" customFormat="1"/>
    <row r="104" s="101" customFormat="1"/>
    <row r="105" s="101" customFormat="1"/>
    <row r="106" s="101" customFormat="1"/>
    <row r="107" s="101" customFormat="1"/>
    <row r="108" s="101" customFormat="1"/>
    <row r="109" s="101" customFormat="1"/>
    <row r="110" s="101" customFormat="1"/>
    <row r="111" s="101" customFormat="1"/>
    <row r="112" s="101" customFormat="1"/>
    <row r="113" s="101" customFormat="1"/>
    <row r="114" s="101" customFormat="1"/>
    <row r="115" s="101" customFormat="1"/>
    <row r="116" s="101" customFormat="1"/>
    <row r="117" s="101" customFormat="1"/>
    <row r="118" s="101" customFormat="1"/>
    <row r="119" s="101" customFormat="1"/>
    <row r="120" s="101" customFormat="1"/>
    <row r="121" s="101" customFormat="1"/>
    <row r="122" s="101" customFormat="1"/>
    <row r="123" s="101" customFormat="1"/>
    <row r="124" s="101" customFormat="1"/>
    <row r="125" s="101" customFormat="1"/>
    <row r="126" s="101" customFormat="1"/>
    <row r="127" s="101" customFormat="1"/>
    <row r="128" s="101" customFormat="1"/>
    <row r="129" s="101" customFormat="1"/>
    <row r="130" s="101" customFormat="1"/>
    <row r="131" s="101" customFormat="1"/>
    <row r="132" s="101" customFormat="1"/>
    <row r="133" s="101" customFormat="1"/>
    <row r="134" s="101" customFormat="1"/>
    <row r="135" s="101" customFormat="1"/>
    <row r="136" s="101" customFormat="1"/>
    <row r="137" s="101" customFormat="1"/>
    <row r="138" s="101" customFormat="1"/>
    <row r="139" s="101" customFormat="1"/>
    <row r="140" s="101" customFormat="1"/>
    <row r="141" s="101" customFormat="1"/>
    <row r="142" s="101" customFormat="1"/>
    <row r="143" s="101" customFormat="1"/>
    <row r="144" s="101" customFormat="1"/>
    <row r="145" s="101" customFormat="1"/>
    <row r="146" s="101" customFormat="1"/>
    <row r="147" s="101" customFormat="1"/>
    <row r="148" s="101" customFormat="1"/>
    <row r="149" s="101" customFormat="1"/>
    <row r="150" s="101" customFormat="1"/>
    <row r="151" s="101" customFormat="1"/>
    <row r="152" s="101" customFormat="1"/>
    <row r="153" s="101" customFormat="1"/>
    <row r="154" s="101" customFormat="1"/>
    <row r="155" s="101" customFormat="1"/>
    <row r="156" s="101" customFormat="1"/>
    <row r="157" s="101" customFormat="1"/>
    <row r="158" s="101" customFormat="1"/>
    <row r="159" s="101" customFormat="1"/>
    <row r="160" s="101" customFormat="1"/>
    <row r="161" s="101" customFormat="1"/>
    <row r="162" s="101" customFormat="1"/>
    <row r="163" s="101" customFormat="1"/>
    <row r="164" s="101" customFormat="1"/>
    <row r="165" s="101" customFormat="1"/>
    <row r="166" s="101" customFormat="1"/>
    <row r="167" s="101" customFormat="1"/>
    <row r="168" s="101" customFormat="1"/>
    <row r="169" s="101" customFormat="1"/>
    <row r="170" s="101" customFormat="1"/>
    <row r="171" s="101" customFormat="1"/>
    <row r="172" s="101" customFormat="1"/>
    <row r="173" s="101" customFormat="1"/>
    <row r="174" s="101" customFormat="1"/>
    <row r="175" s="101" customFormat="1"/>
    <row r="176" s="101" customFormat="1"/>
    <row r="177" s="101" customFormat="1"/>
    <row r="178" s="101" customFormat="1"/>
    <row r="179" s="101" customFormat="1"/>
    <row r="180" s="101" customFormat="1"/>
    <row r="181" s="101" customFormat="1"/>
    <row r="182" s="101" customFormat="1"/>
    <row r="183" s="101" customFormat="1"/>
    <row r="184" s="101" customFormat="1"/>
    <row r="185" s="101" customFormat="1"/>
    <row r="186" s="101" customFormat="1"/>
    <row r="187" s="101" customFormat="1"/>
    <row r="188" s="101" customFormat="1"/>
    <row r="189" s="101" customFormat="1"/>
    <row r="190" s="101" customFormat="1"/>
    <row r="191" s="101" customFormat="1"/>
    <row r="192" s="101" customFormat="1"/>
    <row r="193" s="101" customFormat="1"/>
    <row r="194" s="101" customFormat="1"/>
    <row r="195" s="101" customFormat="1"/>
    <row r="196" s="101" customFormat="1"/>
    <row r="197" s="101" customFormat="1"/>
    <row r="198" s="101" customFormat="1"/>
    <row r="199" s="101" customFormat="1"/>
    <row r="200" s="101" customFormat="1"/>
    <row r="201" s="101" customFormat="1"/>
    <row r="202" s="101" customFormat="1"/>
    <row r="203" s="101" customFormat="1"/>
    <row r="204" s="101" customFormat="1"/>
    <row r="205" s="101" customFormat="1"/>
    <row r="206" s="101" customFormat="1"/>
    <row r="207" s="101" customFormat="1"/>
    <row r="208" s="101" customFormat="1"/>
    <row r="209" s="101" customFormat="1"/>
    <row r="210" s="101" customFormat="1"/>
    <row r="211" s="101" customFormat="1"/>
    <row r="212" s="101" customFormat="1"/>
    <row r="213" s="101" customFormat="1"/>
    <row r="214" s="101" customFormat="1"/>
    <row r="215" s="101" customFormat="1"/>
    <row r="216" s="101" customFormat="1"/>
    <row r="217" s="101" customFormat="1"/>
    <row r="218" s="101" customFormat="1"/>
    <row r="219" s="101" customFormat="1"/>
    <row r="220" s="101" customFormat="1"/>
    <row r="221" s="101" customFormat="1"/>
    <row r="222" s="101" customFormat="1"/>
    <row r="223" s="101" customFormat="1"/>
    <row r="224" s="101" customFormat="1"/>
    <row r="225" s="101" customFormat="1"/>
    <row r="226" s="101" customFormat="1"/>
    <row r="227" s="101" customFormat="1"/>
    <row r="228" s="101" customFormat="1"/>
    <row r="229" s="101" customFormat="1"/>
    <row r="230" s="101" customFormat="1"/>
    <row r="231" s="101" customFormat="1"/>
    <row r="232" s="101" customFormat="1"/>
    <row r="233" s="101" customFormat="1"/>
    <row r="234" s="101" customFormat="1"/>
    <row r="235" s="101" customFormat="1"/>
    <row r="236" s="101" customFormat="1"/>
    <row r="237" s="101" customFormat="1"/>
    <row r="238" s="101" customFormat="1"/>
    <row r="239" s="101" customFormat="1"/>
    <row r="240" s="101" customFormat="1"/>
    <row r="241" s="101" customFormat="1"/>
    <row r="242" s="101" customFormat="1"/>
    <row r="243" s="101" customFormat="1"/>
    <row r="244" s="101" customFormat="1"/>
    <row r="245" s="101" customFormat="1"/>
    <row r="246" s="101" customFormat="1"/>
    <row r="247" s="101" customFormat="1"/>
    <row r="248" s="101" customFormat="1"/>
    <row r="249" s="101" customFormat="1"/>
    <row r="250" s="101" customFormat="1"/>
    <row r="251" s="101" customFormat="1"/>
    <row r="252" s="101" customFormat="1"/>
    <row r="253" s="101" customFormat="1"/>
    <row r="254" s="101" customFormat="1"/>
    <row r="255" s="101" customFormat="1"/>
    <row r="256" s="101" customFormat="1"/>
    <row r="257" s="101" customFormat="1"/>
    <row r="258" s="101" customFormat="1"/>
    <row r="259" s="101" customFormat="1"/>
    <row r="260" s="101" customFormat="1"/>
    <row r="261" s="101" customFormat="1"/>
    <row r="262" s="101" customFormat="1"/>
    <row r="263" s="101" customFormat="1"/>
    <row r="264" s="101" customFormat="1"/>
    <row r="265" s="101" customFormat="1"/>
    <row r="266" s="101" customFormat="1"/>
    <row r="267" s="101" customFormat="1"/>
    <row r="268" s="101" customFormat="1"/>
    <row r="269" s="101" customFormat="1"/>
    <row r="270" s="101"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03AE7705-E486-483C-93AC-FD859B9B1FB4}"/>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12F8-8B5D-46C2-BC44-1C096DA17AAC}">
  <dimension ref="A1:AB1064"/>
  <sheetViews>
    <sheetView showGridLines="0" zoomScale="69" zoomScaleNormal="69" workbookViewId="0"/>
  </sheetViews>
  <sheetFormatPr baseColWidth="10" defaultColWidth="11.44140625" defaultRowHeight="13.8"/>
  <cols>
    <col min="1" max="1" width="13.109375" style="1" bestFit="1" customWidth="1"/>
    <col min="2" max="2" width="13.44140625" style="1" customWidth="1"/>
    <col min="3" max="3" width="22.109375" style="1" bestFit="1" customWidth="1"/>
    <col min="4" max="4" width="27.109375" style="1" bestFit="1" customWidth="1"/>
    <col min="5" max="5" width="14.44140625" style="1" customWidth="1"/>
    <col min="6" max="6" width="16.109375" style="1" customWidth="1"/>
    <col min="7" max="7" width="13.88671875" style="1" bestFit="1" customWidth="1"/>
    <col min="8" max="8" width="15.109375" style="1" bestFit="1" customWidth="1"/>
    <col min="9" max="9" width="14.109375" style="1" bestFit="1" customWidth="1"/>
    <col min="10" max="10" width="12.109375" style="1" bestFit="1" customWidth="1"/>
    <col min="11" max="12" width="14.109375" style="1" bestFit="1" customWidth="1"/>
    <col min="13" max="13" width="12.44140625" style="1" bestFit="1" customWidth="1"/>
    <col min="14" max="14" width="14.44140625" style="1" bestFit="1" customWidth="1"/>
    <col min="15" max="15" width="14.6640625" style="1" bestFit="1" customWidth="1"/>
    <col min="16" max="16" width="14.88671875" style="1" bestFit="1" customWidth="1"/>
    <col min="17" max="17" width="12.33203125" style="1" bestFit="1" customWidth="1"/>
    <col min="18" max="18" width="15.109375" style="1" bestFit="1" customWidth="1"/>
    <col min="19" max="256" width="11.44140625" style="1"/>
    <col min="257" max="257" width="13.109375" style="1" bestFit="1" customWidth="1"/>
    <col min="258" max="258" width="13.44140625" style="1" customWidth="1"/>
    <col min="259" max="259" width="22.109375" style="1" bestFit="1" customWidth="1"/>
    <col min="260" max="260" width="27.109375" style="1" bestFit="1" customWidth="1"/>
    <col min="261" max="261" width="14.44140625" style="1" customWidth="1"/>
    <col min="262" max="262" width="16.109375" style="1" customWidth="1"/>
    <col min="263" max="263" width="13.88671875" style="1" bestFit="1" customWidth="1"/>
    <col min="264" max="264" width="15.109375" style="1" bestFit="1" customWidth="1"/>
    <col min="265" max="265" width="14.109375" style="1" bestFit="1" customWidth="1"/>
    <col min="266" max="266" width="12.109375" style="1" bestFit="1" customWidth="1"/>
    <col min="267" max="268" width="14.109375" style="1" bestFit="1" customWidth="1"/>
    <col min="269" max="269" width="12.44140625" style="1" bestFit="1" customWidth="1"/>
    <col min="270" max="270" width="14.44140625" style="1" bestFit="1" customWidth="1"/>
    <col min="271" max="271" width="14.6640625" style="1" bestFit="1" customWidth="1"/>
    <col min="272" max="272" width="14.88671875" style="1" bestFit="1" customWidth="1"/>
    <col min="273" max="273" width="12.33203125" style="1" bestFit="1" customWidth="1"/>
    <col min="274" max="274" width="15.109375" style="1" bestFit="1" customWidth="1"/>
    <col min="275" max="512" width="11.44140625" style="1"/>
    <col min="513" max="513" width="13.109375" style="1" bestFit="1" customWidth="1"/>
    <col min="514" max="514" width="13.44140625" style="1" customWidth="1"/>
    <col min="515" max="515" width="22.109375" style="1" bestFit="1" customWidth="1"/>
    <col min="516" max="516" width="27.109375" style="1" bestFit="1" customWidth="1"/>
    <col min="517" max="517" width="14.44140625" style="1" customWidth="1"/>
    <col min="518" max="518" width="16.109375" style="1" customWidth="1"/>
    <col min="519" max="519" width="13.88671875" style="1" bestFit="1" customWidth="1"/>
    <col min="520" max="520" width="15.109375" style="1" bestFit="1" customWidth="1"/>
    <col min="521" max="521" width="14.109375" style="1" bestFit="1" customWidth="1"/>
    <col min="522" max="522" width="12.109375" style="1" bestFit="1" customWidth="1"/>
    <col min="523" max="524" width="14.109375" style="1" bestFit="1" customWidth="1"/>
    <col min="525" max="525" width="12.44140625" style="1" bestFit="1" customWidth="1"/>
    <col min="526" max="526" width="14.44140625" style="1" bestFit="1" customWidth="1"/>
    <col min="527" max="527" width="14.6640625" style="1" bestFit="1" customWidth="1"/>
    <col min="528" max="528" width="14.88671875" style="1" bestFit="1" customWidth="1"/>
    <col min="529" max="529" width="12.33203125" style="1" bestFit="1" customWidth="1"/>
    <col min="530" max="530" width="15.109375" style="1" bestFit="1" customWidth="1"/>
    <col min="531" max="768" width="11.44140625" style="1"/>
    <col min="769" max="769" width="13.109375" style="1" bestFit="1" customWidth="1"/>
    <col min="770" max="770" width="13.44140625" style="1" customWidth="1"/>
    <col min="771" max="771" width="22.109375" style="1" bestFit="1" customWidth="1"/>
    <col min="772" max="772" width="27.109375" style="1" bestFit="1" customWidth="1"/>
    <col min="773" max="773" width="14.44140625" style="1" customWidth="1"/>
    <col min="774" max="774" width="16.109375" style="1" customWidth="1"/>
    <col min="775" max="775" width="13.88671875" style="1" bestFit="1" customWidth="1"/>
    <col min="776" max="776" width="15.109375" style="1" bestFit="1" customWidth="1"/>
    <col min="777" max="777" width="14.109375" style="1" bestFit="1" customWidth="1"/>
    <col min="778" max="778" width="12.109375" style="1" bestFit="1" customWidth="1"/>
    <col min="779" max="780" width="14.109375" style="1" bestFit="1" customWidth="1"/>
    <col min="781" max="781" width="12.44140625" style="1" bestFit="1" customWidth="1"/>
    <col min="782" max="782" width="14.44140625" style="1" bestFit="1" customWidth="1"/>
    <col min="783" max="783" width="14.6640625" style="1" bestFit="1" customWidth="1"/>
    <col min="784" max="784" width="14.88671875" style="1" bestFit="1" customWidth="1"/>
    <col min="785" max="785" width="12.33203125" style="1" bestFit="1" customWidth="1"/>
    <col min="786" max="786" width="15.109375" style="1" bestFit="1" customWidth="1"/>
    <col min="787" max="1024" width="11.44140625" style="1"/>
    <col min="1025" max="1025" width="13.109375" style="1" bestFit="1" customWidth="1"/>
    <col min="1026" max="1026" width="13.44140625" style="1" customWidth="1"/>
    <col min="1027" max="1027" width="22.109375" style="1" bestFit="1" customWidth="1"/>
    <col min="1028" max="1028" width="27.109375" style="1" bestFit="1" customWidth="1"/>
    <col min="1029" max="1029" width="14.44140625" style="1" customWidth="1"/>
    <col min="1030" max="1030" width="16.109375" style="1" customWidth="1"/>
    <col min="1031" max="1031" width="13.88671875" style="1" bestFit="1" customWidth="1"/>
    <col min="1032" max="1032" width="15.109375" style="1" bestFit="1" customWidth="1"/>
    <col min="1033" max="1033" width="14.109375" style="1" bestFit="1" customWidth="1"/>
    <col min="1034" max="1034" width="12.109375" style="1" bestFit="1" customWidth="1"/>
    <col min="1035" max="1036" width="14.109375" style="1" bestFit="1" customWidth="1"/>
    <col min="1037" max="1037" width="12.44140625" style="1" bestFit="1" customWidth="1"/>
    <col min="1038" max="1038" width="14.44140625" style="1" bestFit="1" customWidth="1"/>
    <col min="1039" max="1039" width="14.6640625" style="1" bestFit="1" customWidth="1"/>
    <col min="1040" max="1040" width="14.88671875" style="1" bestFit="1" customWidth="1"/>
    <col min="1041" max="1041" width="12.33203125" style="1" bestFit="1" customWidth="1"/>
    <col min="1042" max="1042" width="15.109375" style="1" bestFit="1" customWidth="1"/>
    <col min="1043" max="1280" width="11.44140625" style="1"/>
    <col min="1281" max="1281" width="13.109375" style="1" bestFit="1" customWidth="1"/>
    <col min="1282" max="1282" width="13.44140625" style="1" customWidth="1"/>
    <col min="1283" max="1283" width="22.109375" style="1" bestFit="1" customWidth="1"/>
    <col min="1284" max="1284" width="27.109375" style="1" bestFit="1" customWidth="1"/>
    <col min="1285" max="1285" width="14.44140625" style="1" customWidth="1"/>
    <col min="1286" max="1286" width="16.109375" style="1" customWidth="1"/>
    <col min="1287" max="1287" width="13.88671875" style="1" bestFit="1" customWidth="1"/>
    <col min="1288" max="1288" width="15.109375" style="1" bestFit="1" customWidth="1"/>
    <col min="1289" max="1289" width="14.109375" style="1" bestFit="1" customWidth="1"/>
    <col min="1290" max="1290" width="12.109375" style="1" bestFit="1" customWidth="1"/>
    <col min="1291" max="1292" width="14.109375" style="1" bestFit="1" customWidth="1"/>
    <col min="1293" max="1293" width="12.44140625" style="1" bestFit="1" customWidth="1"/>
    <col min="1294" max="1294" width="14.44140625" style="1" bestFit="1" customWidth="1"/>
    <col min="1295" max="1295" width="14.6640625" style="1" bestFit="1" customWidth="1"/>
    <col min="1296" max="1296" width="14.88671875" style="1" bestFit="1" customWidth="1"/>
    <col min="1297" max="1297" width="12.33203125" style="1" bestFit="1" customWidth="1"/>
    <col min="1298" max="1298" width="15.109375" style="1" bestFit="1" customWidth="1"/>
    <col min="1299" max="1536" width="11.44140625" style="1"/>
    <col min="1537" max="1537" width="13.109375" style="1" bestFit="1" customWidth="1"/>
    <col min="1538" max="1538" width="13.44140625" style="1" customWidth="1"/>
    <col min="1539" max="1539" width="22.109375" style="1" bestFit="1" customWidth="1"/>
    <col min="1540" max="1540" width="27.109375" style="1" bestFit="1" customWidth="1"/>
    <col min="1541" max="1541" width="14.44140625" style="1" customWidth="1"/>
    <col min="1542" max="1542" width="16.109375" style="1" customWidth="1"/>
    <col min="1543" max="1543" width="13.88671875" style="1" bestFit="1" customWidth="1"/>
    <col min="1544" max="1544" width="15.109375" style="1" bestFit="1" customWidth="1"/>
    <col min="1545" max="1545" width="14.109375" style="1" bestFit="1" customWidth="1"/>
    <col min="1546" max="1546" width="12.109375" style="1" bestFit="1" customWidth="1"/>
    <col min="1547" max="1548" width="14.109375" style="1" bestFit="1" customWidth="1"/>
    <col min="1549" max="1549" width="12.44140625" style="1" bestFit="1" customWidth="1"/>
    <col min="1550" max="1550" width="14.44140625" style="1" bestFit="1" customWidth="1"/>
    <col min="1551" max="1551" width="14.6640625" style="1" bestFit="1" customWidth="1"/>
    <col min="1552" max="1552" width="14.88671875" style="1" bestFit="1" customWidth="1"/>
    <col min="1553" max="1553" width="12.33203125" style="1" bestFit="1" customWidth="1"/>
    <col min="1554" max="1554" width="15.109375" style="1" bestFit="1" customWidth="1"/>
    <col min="1555" max="1792" width="11.44140625" style="1"/>
    <col min="1793" max="1793" width="13.109375" style="1" bestFit="1" customWidth="1"/>
    <col min="1794" max="1794" width="13.44140625" style="1" customWidth="1"/>
    <col min="1795" max="1795" width="22.109375" style="1" bestFit="1" customWidth="1"/>
    <col min="1796" max="1796" width="27.109375" style="1" bestFit="1" customWidth="1"/>
    <col min="1797" max="1797" width="14.44140625" style="1" customWidth="1"/>
    <col min="1798" max="1798" width="16.109375" style="1" customWidth="1"/>
    <col min="1799" max="1799" width="13.88671875" style="1" bestFit="1" customWidth="1"/>
    <col min="1800" max="1800" width="15.109375" style="1" bestFit="1" customWidth="1"/>
    <col min="1801" max="1801" width="14.109375" style="1" bestFit="1" customWidth="1"/>
    <col min="1802" max="1802" width="12.109375" style="1" bestFit="1" customWidth="1"/>
    <col min="1803" max="1804" width="14.109375" style="1" bestFit="1" customWidth="1"/>
    <col min="1805" max="1805" width="12.44140625" style="1" bestFit="1" customWidth="1"/>
    <col min="1806" max="1806" width="14.44140625" style="1" bestFit="1" customWidth="1"/>
    <col min="1807" max="1807" width="14.6640625" style="1" bestFit="1" customWidth="1"/>
    <col min="1808" max="1808" width="14.88671875" style="1" bestFit="1" customWidth="1"/>
    <col min="1809" max="1809" width="12.33203125" style="1" bestFit="1" customWidth="1"/>
    <col min="1810" max="1810" width="15.109375" style="1" bestFit="1" customWidth="1"/>
    <col min="1811" max="2048" width="11.44140625" style="1"/>
    <col min="2049" max="2049" width="13.109375" style="1" bestFit="1" customWidth="1"/>
    <col min="2050" max="2050" width="13.44140625" style="1" customWidth="1"/>
    <col min="2051" max="2051" width="22.109375" style="1" bestFit="1" customWidth="1"/>
    <col min="2052" max="2052" width="27.109375" style="1" bestFit="1" customWidth="1"/>
    <col min="2053" max="2053" width="14.44140625" style="1" customWidth="1"/>
    <col min="2054" max="2054" width="16.109375" style="1" customWidth="1"/>
    <col min="2055" max="2055" width="13.88671875" style="1" bestFit="1" customWidth="1"/>
    <col min="2056" max="2056" width="15.109375" style="1" bestFit="1" customWidth="1"/>
    <col min="2057" max="2057" width="14.109375" style="1" bestFit="1" customWidth="1"/>
    <col min="2058" max="2058" width="12.109375" style="1" bestFit="1" customWidth="1"/>
    <col min="2059" max="2060" width="14.109375" style="1" bestFit="1" customWidth="1"/>
    <col min="2061" max="2061" width="12.44140625" style="1" bestFit="1" customWidth="1"/>
    <col min="2062" max="2062" width="14.44140625" style="1" bestFit="1" customWidth="1"/>
    <col min="2063" max="2063" width="14.6640625" style="1" bestFit="1" customWidth="1"/>
    <col min="2064" max="2064" width="14.88671875" style="1" bestFit="1" customWidth="1"/>
    <col min="2065" max="2065" width="12.33203125" style="1" bestFit="1" customWidth="1"/>
    <col min="2066" max="2066" width="15.109375" style="1" bestFit="1" customWidth="1"/>
    <col min="2067" max="2304" width="11.44140625" style="1"/>
    <col min="2305" max="2305" width="13.109375" style="1" bestFit="1" customWidth="1"/>
    <col min="2306" max="2306" width="13.44140625" style="1" customWidth="1"/>
    <col min="2307" max="2307" width="22.109375" style="1" bestFit="1" customWidth="1"/>
    <col min="2308" max="2308" width="27.109375" style="1" bestFit="1" customWidth="1"/>
    <col min="2309" max="2309" width="14.44140625" style="1" customWidth="1"/>
    <col min="2310" max="2310" width="16.109375" style="1" customWidth="1"/>
    <col min="2311" max="2311" width="13.88671875" style="1" bestFit="1" customWidth="1"/>
    <col min="2312" max="2312" width="15.109375" style="1" bestFit="1" customWidth="1"/>
    <col min="2313" max="2313" width="14.109375" style="1" bestFit="1" customWidth="1"/>
    <col min="2314" max="2314" width="12.109375" style="1" bestFit="1" customWidth="1"/>
    <col min="2315" max="2316" width="14.109375" style="1" bestFit="1" customWidth="1"/>
    <col min="2317" max="2317" width="12.44140625" style="1" bestFit="1" customWidth="1"/>
    <col min="2318" max="2318" width="14.44140625" style="1" bestFit="1" customWidth="1"/>
    <col min="2319" max="2319" width="14.6640625" style="1" bestFit="1" customWidth="1"/>
    <col min="2320" max="2320" width="14.88671875" style="1" bestFit="1" customWidth="1"/>
    <col min="2321" max="2321" width="12.33203125" style="1" bestFit="1" customWidth="1"/>
    <col min="2322" max="2322" width="15.109375" style="1" bestFit="1" customWidth="1"/>
    <col min="2323" max="2560" width="11.44140625" style="1"/>
    <col min="2561" max="2561" width="13.109375" style="1" bestFit="1" customWidth="1"/>
    <col min="2562" max="2562" width="13.44140625" style="1" customWidth="1"/>
    <col min="2563" max="2563" width="22.109375" style="1" bestFit="1" customWidth="1"/>
    <col min="2564" max="2564" width="27.109375" style="1" bestFit="1" customWidth="1"/>
    <col min="2565" max="2565" width="14.44140625" style="1" customWidth="1"/>
    <col min="2566" max="2566" width="16.109375" style="1" customWidth="1"/>
    <col min="2567" max="2567" width="13.88671875" style="1" bestFit="1" customWidth="1"/>
    <col min="2568" max="2568" width="15.109375" style="1" bestFit="1" customWidth="1"/>
    <col min="2569" max="2569" width="14.109375" style="1" bestFit="1" customWidth="1"/>
    <col min="2570" max="2570" width="12.109375" style="1" bestFit="1" customWidth="1"/>
    <col min="2571" max="2572" width="14.109375" style="1" bestFit="1" customWidth="1"/>
    <col min="2573" max="2573" width="12.44140625" style="1" bestFit="1" customWidth="1"/>
    <col min="2574" max="2574" width="14.44140625" style="1" bestFit="1" customWidth="1"/>
    <col min="2575" max="2575" width="14.6640625" style="1" bestFit="1" customWidth="1"/>
    <col min="2576" max="2576" width="14.88671875" style="1" bestFit="1" customWidth="1"/>
    <col min="2577" max="2577" width="12.33203125" style="1" bestFit="1" customWidth="1"/>
    <col min="2578" max="2578" width="15.109375" style="1" bestFit="1" customWidth="1"/>
    <col min="2579" max="2816" width="11.44140625" style="1"/>
    <col min="2817" max="2817" width="13.109375" style="1" bestFit="1" customWidth="1"/>
    <col min="2818" max="2818" width="13.44140625" style="1" customWidth="1"/>
    <col min="2819" max="2819" width="22.109375" style="1" bestFit="1" customWidth="1"/>
    <col min="2820" max="2820" width="27.109375" style="1" bestFit="1" customWidth="1"/>
    <col min="2821" max="2821" width="14.44140625" style="1" customWidth="1"/>
    <col min="2822" max="2822" width="16.109375" style="1" customWidth="1"/>
    <col min="2823" max="2823" width="13.88671875" style="1" bestFit="1" customWidth="1"/>
    <col min="2824" max="2824" width="15.109375" style="1" bestFit="1" customWidth="1"/>
    <col min="2825" max="2825" width="14.109375" style="1" bestFit="1" customWidth="1"/>
    <col min="2826" max="2826" width="12.109375" style="1" bestFit="1" customWidth="1"/>
    <col min="2827" max="2828" width="14.109375" style="1" bestFit="1" customWidth="1"/>
    <col min="2829" max="2829" width="12.44140625" style="1" bestFit="1" customWidth="1"/>
    <col min="2830" max="2830" width="14.44140625" style="1" bestFit="1" customWidth="1"/>
    <col min="2831" max="2831" width="14.6640625" style="1" bestFit="1" customWidth="1"/>
    <col min="2832" max="2832" width="14.88671875" style="1" bestFit="1" customWidth="1"/>
    <col min="2833" max="2833" width="12.33203125" style="1" bestFit="1" customWidth="1"/>
    <col min="2834" max="2834" width="15.109375" style="1" bestFit="1" customWidth="1"/>
    <col min="2835" max="3072" width="11.44140625" style="1"/>
    <col min="3073" max="3073" width="13.109375" style="1" bestFit="1" customWidth="1"/>
    <col min="3074" max="3074" width="13.44140625" style="1" customWidth="1"/>
    <col min="3075" max="3075" width="22.109375" style="1" bestFit="1" customWidth="1"/>
    <col min="3076" max="3076" width="27.109375" style="1" bestFit="1" customWidth="1"/>
    <col min="3077" max="3077" width="14.44140625" style="1" customWidth="1"/>
    <col min="3078" max="3078" width="16.109375" style="1" customWidth="1"/>
    <col min="3079" max="3079" width="13.88671875" style="1" bestFit="1" customWidth="1"/>
    <col min="3080" max="3080" width="15.109375" style="1" bestFit="1" customWidth="1"/>
    <col min="3081" max="3081" width="14.109375" style="1" bestFit="1" customWidth="1"/>
    <col min="3082" max="3082" width="12.109375" style="1" bestFit="1" customWidth="1"/>
    <col min="3083" max="3084" width="14.109375" style="1" bestFit="1" customWidth="1"/>
    <col min="3085" max="3085" width="12.44140625" style="1" bestFit="1" customWidth="1"/>
    <col min="3086" max="3086" width="14.44140625" style="1" bestFit="1" customWidth="1"/>
    <col min="3087" max="3087" width="14.6640625" style="1" bestFit="1" customWidth="1"/>
    <col min="3088" max="3088" width="14.88671875" style="1" bestFit="1" customWidth="1"/>
    <col min="3089" max="3089" width="12.33203125" style="1" bestFit="1" customWidth="1"/>
    <col min="3090" max="3090" width="15.109375" style="1" bestFit="1" customWidth="1"/>
    <col min="3091" max="3328" width="11.44140625" style="1"/>
    <col min="3329" max="3329" width="13.109375" style="1" bestFit="1" customWidth="1"/>
    <col min="3330" max="3330" width="13.44140625" style="1" customWidth="1"/>
    <col min="3331" max="3331" width="22.109375" style="1" bestFit="1" customWidth="1"/>
    <col min="3332" max="3332" width="27.109375" style="1" bestFit="1" customWidth="1"/>
    <col min="3333" max="3333" width="14.44140625" style="1" customWidth="1"/>
    <col min="3334" max="3334" width="16.109375" style="1" customWidth="1"/>
    <col min="3335" max="3335" width="13.88671875" style="1" bestFit="1" customWidth="1"/>
    <col min="3336" max="3336" width="15.109375" style="1" bestFit="1" customWidth="1"/>
    <col min="3337" max="3337" width="14.109375" style="1" bestFit="1" customWidth="1"/>
    <col min="3338" max="3338" width="12.109375" style="1" bestFit="1" customWidth="1"/>
    <col min="3339" max="3340" width="14.109375" style="1" bestFit="1" customWidth="1"/>
    <col min="3341" max="3341" width="12.44140625" style="1" bestFit="1" customWidth="1"/>
    <col min="3342" max="3342" width="14.44140625" style="1" bestFit="1" customWidth="1"/>
    <col min="3343" max="3343" width="14.6640625" style="1" bestFit="1" customWidth="1"/>
    <col min="3344" max="3344" width="14.88671875" style="1" bestFit="1" customWidth="1"/>
    <col min="3345" max="3345" width="12.33203125" style="1" bestFit="1" customWidth="1"/>
    <col min="3346" max="3346" width="15.109375" style="1" bestFit="1" customWidth="1"/>
    <col min="3347" max="3584" width="11.44140625" style="1"/>
    <col min="3585" max="3585" width="13.109375" style="1" bestFit="1" customWidth="1"/>
    <col min="3586" max="3586" width="13.44140625" style="1" customWidth="1"/>
    <col min="3587" max="3587" width="22.109375" style="1" bestFit="1" customWidth="1"/>
    <col min="3588" max="3588" width="27.109375" style="1" bestFit="1" customWidth="1"/>
    <col min="3589" max="3589" width="14.44140625" style="1" customWidth="1"/>
    <col min="3590" max="3590" width="16.109375" style="1" customWidth="1"/>
    <col min="3591" max="3591" width="13.88671875" style="1" bestFit="1" customWidth="1"/>
    <col min="3592" max="3592" width="15.109375" style="1" bestFit="1" customWidth="1"/>
    <col min="3593" max="3593" width="14.109375" style="1" bestFit="1" customWidth="1"/>
    <col min="3594" max="3594" width="12.109375" style="1" bestFit="1" customWidth="1"/>
    <col min="3595" max="3596" width="14.109375" style="1" bestFit="1" customWidth="1"/>
    <col min="3597" max="3597" width="12.44140625" style="1" bestFit="1" customWidth="1"/>
    <col min="3598" max="3598" width="14.44140625" style="1" bestFit="1" customWidth="1"/>
    <col min="3599" max="3599" width="14.6640625" style="1" bestFit="1" customWidth="1"/>
    <col min="3600" max="3600" width="14.88671875" style="1" bestFit="1" customWidth="1"/>
    <col min="3601" max="3601" width="12.33203125" style="1" bestFit="1" customWidth="1"/>
    <col min="3602" max="3602" width="15.109375" style="1" bestFit="1" customWidth="1"/>
    <col min="3603" max="3840" width="11.44140625" style="1"/>
    <col min="3841" max="3841" width="13.109375" style="1" bestFit="1" customWidth="1"/>
    <col min="3842" max="3842" width="13.44140625" style="1" customWidth="1"/>
    <col min="3843" max="3843" width="22.109375" style="1" bestFit="1" customWidth="1"/>
    <col min="3844" max="3844" width="27.109375" style="1" bestFit="1" customWidth="1"/>
    <col min="3845" max="3845" width="14.44140625" style="1" customWidth="1"/>
    <col min="3846" max="3846" width="16.109375" style="1" customWidth="1"/>
    <col min="3847" max="3847" width="13.88671875" style="1" bestFit="1" customWidth="1"/>
    <col min="3848" max="3848" width="15.109375" style="1" bestFit="1" customWidth="1"/>
    <col min="3849" max="3849" width="14.109375" style="1" bestFit="1" customWidth="1"/>
    <col min="3850" max="3850" width="12.109375" style="1" bestFit="1" customWidth="1"/>
    <col min="3851" max="3852" width="14.109375" style="1" bestFit="1" customWidth="1"/>
    <col min="3853" max="3853" width="12.44140625" style="1" bestFit="1" customWidth="1"/>
    <col min="3854" max="3854" width="14.44140625" style="1" bestFit="1" customWidth="1"/>
    <col min="3855" max="3855" width="14.6640625" style="1" bestFit="1" customWidth="1"/>
    <col min="3856" max="3856" width="14.88671875" style="1" bestFit="1" customWidth="1"/>
    <col min="3857" max="3857" width="12.33203125" style="1" bestFit="1" customWidth="1"/>
    <col min="3858" max="3858" width="15.109375" style="1" bestFit="1" customWidth="1"/>
    <col min="3859" max="4096" width="11.44140625" style="1"/>
    <col min="4097" max="4097" width="13.109375" style="1" bestFit="1" customWidth="1"/>
    <col min="4098" max="4098" width="13.44140625" style="1" customWidth="1"/>
    <col min="4099" max="4099" width="22.109375" style="1" bestFit="1" customWidth="1"/>
    <col min="4100" max="4100" width="27.109375" style="1" bestFit="1" customWidth="1"/>
    <col min="4101" max="4101" width="14.44140625" style="1" customWidth="1"/>
    <col min="4102" max="4102" width="16.109375" style="1" customWidth="1"/>
    <col min="4103" max="4103" width="13.88671875" style="1" bestFit="1" customWidth="1"/>
    <col min="4104" max="4104" width="15.109375" style="1" bestFit="1" customWidth="1"/>
    <col min="4105" max="4105" width="14.109375" style="1" bestFit="1" customWidth="1"/>
    <col min="4106" max="4106" width="12.109375" style="1" bestFit="1" customWidth="1"/>
    <col min="4107" max="4108" width="14.109375" style="1" bestFit="1" customWidth="1"/>
    <col min="4109" max="4109" width="12.44140625" style="1" bestFit="1" customWidth="1"/>
    <col min="4110" max="4110" width="14.44140625" style="1" bestFit="1" customWidth="1"/>
    <col min="4111" max="4111" width="14.6640625" style="1" bestFit="1" customWidth="1"/>
    <col min="4112" max="4112" width="14.88671875" style="1" bestFit="1" customWidth="1"/>
    <col min="4113" max="4113" width="12.33203125" style="1" bestFit="1" customWidth="1"/>
    <col min="4114" max="4114" width="15.109375" style="1" bestFit="1" customWidth="1"/>
    <col min="4115" max="4352" width="11.44140625" style="1"/>
    <col min="4353" max="4353" width="13.109375" style="1" bestFit="1" customWidth="1"/>
    <col min="4354" max="4354" width="13.44140625" style="1" customWidth="1"/>
    <col min="4355" max="4355" width="22.109375" style="1" bestFit="1" customWidth="1"/>
    <col min="4356" max="4356" width="27.109375" style="1" bestFit="1" customWidth="1"/>
    <col min="4357" max="4357" width="14.44140625" style="1" customWidth="1"/>
    <col min="4358" max="4358" width="16.109375" style="1" customWidth="1"/>
    <col min="4359" max="4359" width="13.88671875" style="1" bestFit="1" customWidth="1"/>
    <col min="4360" max="4360" width="15.109375" style="1" bestFit="1" customWidth="1"/>
    <col min="4361" max="4361" width="14.109375" style="1" bestFit="1" customWidth="1"/>
    <col min="4362" max="4362" width="12.109375" style="1" bestFit="1" customWidth="1"/>
    <col min="4363" max="4364" width="14.109375" style="1" bestFit="1" customWidth="1"/>
    <col min="4365" max="4365" width="12.44140625" style="1" bestFit="1" customWidth="1"/>
    <col min="4366" max="4366" width="14.44140625" style="1" bestFit="1" customWidth="1"/>
    <col min="4367" max="4367" width="14.6640625" style="1" bestFit="1" customWidth="1"/>
    <col min="4368" max="4368" width="14.88671875" style="1" bestFit="1" customWidth="1"/>
    <col min="4369" max="4369" width="12.33203125" style="1" bestFit="1" customWidth="1"/>
    <col min="4370" max="4370" width="15.109375" style="1" bestFit="1" customWidth="1"/>
    <col min="4371" max="4608" width="11.44140625" style="1"/>
    <col min="4609" max="4609" width="13.109375" style="1" bestFit="1" customWidth="1"/>
    <col min="4610" max="4610" width="13.44140625" style="1" customWidth="1"/>
    <col min="4611" max="4611" width="22.109375" style="1" bestFit="1" customWidth="1"/>
    <col min="4612" max="4612" width="27.109375" style="1" bestFit="1" customWidth="1"/>
    <col min="4613" max="4613" width="14.44140625" style="1" customWidth="1"/>
    <col min="4614" max="4614" width="16.109375" style="1" customWidth="1"/>
    <col min="4615" max="4615" width="13.88671875" style="1" bestFit="1" customWidth="1"/>
    <col min="4616" max="4616" width="15.109375" style="1" bestFit="1" customWidth="1"/>
    <col min="4617" max="4617" width="14.109375" style="1" bestFit="1" customWidth="1"/>
    <col min="4618" max="4618" width="12.109375" style="1" bestFit="1" customWidth="1"/>
    <col min="4619" max="4620" width="14.109375" style="1" bestFit="1" customWidth="1"/>
    <col min="4621" max="4621" width="12.44140625" style="1" bestFit="1" customWidth="1"/>
    <col min="4622" max="4622" width="14.44140625" style="1" bestFit="1" customWidth="1"/>
    <col min="4623" max="4623" width="14.6640625" style="1" bestFit="1" customWidth="1"/>
    <col min="4624" max="4624" width="14.88671875" style="1" bestFit="1" customWidth="1"/>
    <col min="4625" max="4625" width="12.33203125" style="1" bestFit="1" customWidth="1"/>
    <col min="4626" max="4626" width="15.109375" style="1" bestFit="1" customWidth="1"/>
    <col min="4627" max="4864" width="11.44140625" style="1"/>
    <col min="4865" max="4865" width="13.109375" style="1" bestFit="1" customWidth="1"/>
    <col min="4866" max="4866" width="13.44140625" style="1" customWidth="1"/>
    <col min="4867" max="4867" width="22.109375" style="1" bestFit="1" customWidth="1"/>
    <col min="4868" max="4868" width="27.109375" style="1" bestFit="1" customWidth="1"/>
    <col min="4869" max="4869" width="14.44140625" style="1" customWidth="1"/>
    <col min="4870" max="4870" width="16.109375" style="1" customWidth="1"/>
    <col min="4871" max="4871" width="13.88671875" style="1" bestFit="1" customWidth="1"/>
    <col min="4872" max="4872" width="15.109375" style="1" bestFit="1" customWidth="1"/>
    <col min="4873" max="4873" width="14.109375" style="1" bestFit="1" customWidth="1"/>
    <col min="4874" max="4874" width="12.109375" style="1" bestFit="1" customWidth="1"/>
    <col min="4875" max="4876" width="14.109375" style="1" bestFit="1" customWidth="1"/>
    <col min="4877" max="4877" width="12.44140625" style="1" bestFit="1" customWidth="1"/>
    <col min="4878" max="4878" width="14.44140625" style="1" bestFit="1" customWidth="1"/>
    <col min="4879" max="4879" width="14.6640625" style="1" bestFit="1" customWidth="1"/>
    <col min="4880" max="4880" width="14.88671875" style="1" bestFit="1" customWidth="1"/>
    <col min="4881" max="4881" width="12.33203125" style="1" bestFit="1" customWidth="1"/>
    <col min="4882" max="4882" width="15.109375" style="1" bestFit="1" customWidth="1"/>
    <col min="4883" max="5120" width="11.44140625" style="1"/>
    <col min="5121" max="5121" width="13.109375" style="1" bestFit="1" customWidth="1"/>
    <col min="5122" max="5122" width="13.44140625" style="1" customWidth="1"/>
    <col min="5123" max="5123" width="22.109375" style="1" bestFit="1" customWidth="1"/>
    <col min="5124" max="5124" width="27.109375" style="1" bestFit="1" customWidth="1"/>
    <col min="5125" max="5125" width="14.44140625" style="1" customWidth="1"/>
    <col min="5126" max="5126" width="16.109375" style="1" customWidth="1"/>
    <col min="5127" max="5127" width="13.88671875" style="1" bestFit="1" customWidth="1"/>
    <col min="5128" max="5128" width="15.109375" style="1" bestFit="1" customWidth="1"/>
    <col min="5129" max="5129" width="14.109375" style="1" bestFit="1" customWidth="1"/>
    <col min="5130" max="5130" width="12.109375" style="1" bestFit="1" customWidth="1"/>
    <col min="5131" max="5132" width="14.109375" style="1" bestFit="1" customWidth="1"/>
    <col min="5133" max="5133" width="12.44140625" style="1" bestFit="1" customWidth="1"/>
    <col min="5134" max="5134" width="14.44140625" style="1" bestFit="1" customWidth="1"/>
    <col min="5135" max="5135" width="14.6640625" style="1" bestFit="1" customWidth="1"/>
    <col min="5136" max="5136" width="14.88671875" style="1" bestFit="1" customWidth="1"/>
    <col min="5137" max="5137" width="12.33203125" style="1" bestFit="1" customWidth="1"/>
    <col min="5138" max="5138" width="15.109375" style="1" bestFit="1" customWidth="1"/>
    <col min="5139" max="5376" width="11.44140625" style="1"/>
    <col min="5377" max="5377" width="13.109375" style="1" bestFit="1" customWidth="1"/>
    <col min="5378" max="5378" width="13.44140625" style="1" customWidth="1"/>
    <col min="5379" max="5379" width="22.109375" style="1" bestFit="1" customWidth="1"/>
    <col min="5380" max="5380" width="27.109375" style="1" bestFit="1" customWidth="1"/>
    <col min="5381" max="5381" width="14.44140625" style="1" customWidth="1"/>
    <col min="5382" max="5382" width="16.109375" style="1" customWidth="1"/>
    <col min="5383" max="5383" width="13.88671875" style="1" bestFit="1" customWidth="1"/>
    <col min="5384" max="5384" width="15.109375" style="1" bestFit="1" customWidth="1"/>
    <col min="5385" max="5385" width="14.109375" style="1" bestFit="1" customWidth="1"/>
    <col min="5386" max="5386" width="12.109375" style="1" bestFit="1" customWidth="1"/>
    <col min="5387" max="5388" width="14.109375" style="1" bestFit="1" customWidth="1"/>
    <col min="5389" max="5389" width="12.44140625" style="1" bestFit="1" customWidth="1"/>
    <col min="5390" max="5390" width="14.44140625" style="1" bestFit="1" customWidth="1"/>
    <col min="5391" max="5391" width="14.6640625" style="1" bestFit="1" customWidth="1"/>
    <col min="5392" max="5392" width="14.88671875" style="1" bestFit="1" customWidth="1"/>
    <col min="5393" max="5393" width="12.33203125" style="1" bestFit="1" customWidth="1"/>
    <col min="5394" max="5394" width="15.109375" style="1" bestFit="1" customWidth="1"/>
    <col min="5395" max="5632" width="11.44140625" style="1"/>
    <col min="5633" max="5633" width="13.109375" style="1" bestFit="1" customWidth="1"/>
    <col min="5634" max="5634" width="13.44140625" style="1" customWidth="1"/>
    <col min="5635" max="5635" width="22.109375" style="1" bestFit="1" customWidth="1"/>
    <col min="5636" max="5636" width="27.109375" style="1" bestFit="1" customWidth="1"/>
    <col min="5637" max="5637" width="14.44140625" style="1" customWidth="1"/>
    <col min="5638" max="5638" width="16.109375" style="1" customWidth="1"/>
    <col min="5639" max="5639" width="13.88671875" style="1" bestFit="1" customWidth="1"/>
    <col min="5640" max="5640" width="15.109375" style="1" bestFit="1" customWidth="1"/>
    <col min="5641" max="5641" width="14.109375" style="1" bestFit="1" customWidth="1"/>
    <col min="5642" max="5642" width="12.109375" style="1" bestFit="1" customWidth="1"/>
    <col min="5643" max="5644" width="14.109375" style="1" bestFit="1" customWidth="1"/>
    <col min="5645" max="5645" width="12.44140625" style="1" bestFit="1" customWidth="1"/>
    <col min="5646" max="5646" width="14.44140625" style="1" bestFit="1" customWidth="1"/>
    <col min="5647" max="5647" width="14.6640625" style="1" bestFit="1" customWidth="1"/>
    <col min="5648" max="5648" width="14.88671875" style="1" bestFit="1" customWidth="1"/>
    <col min="5649" max="5649" width="12.33203125" style="1" bestFit="1" customWidth="1"/>
    <col min="5650" max="5650" width="15.109375" style="1" bestFit="1" customWidth="1"/>
    <col min="5651" max="5888" width="11.44140625" style="1"/>
    <col min="5889" max="5889" width="13.109375" style="1" bestFit="1" customWidth="1"/>
    <col min="5890" max="5890" width="13.44140625" style="1" customWidth="1"/>
    <col min="5891" max="5891" width="22.109375" style="1" bestFit="1" customWidth="1"/>
    <col min="5892" max="5892" width="27.109375" style="1" bestFit="1" customWidth="1"/>
    <col min="5893" max="5893" width="14.44140625" style="1" customWidth="1"/>
    <col min="5894" max="5894" width="16.109375" style="1" customWidth="1"/>
    <col min="5895" max="5895" width="13.88671875" style="1" bestFit="1" customWidth="1"/>
    <col min="5896" max="5896" width="15.109375" style="1" bestFit="1" customWidth="1"/>
    <col min="5897" max="5897" width="14.109375" style="1" bestFit="1" customWidth="1"/>
    <col min="5898" max="5898" width="12.109375" style="1" bestFit="1" customWidth="1"/>
    <col min="5899" max="5900" width="14.109375" style="1" bestFit="1" customWidth="1"/>
    <col min="5901" max="5901" width="12.44140625" style="1" bestFit="1" customWidth="1"/>
    <col min="5902" max="5902" width="14.44140625" style="1" bestFit="1" customWidth="1"/>
    <col min="5903" max="5903" width="14.6640625" style="1" bestFit="1" customWidth="1"/>
    <col min="5904" max="5904" width="14.88671875" style="1" bestFit="1" customWidth="1"/>
    <col min="5905" max="5905" width="12.33203125" style="1" bestFit="1" customWidth="1"/>
    <col min="5906" max="5906" width="15.109375" style="1" bestFit="1" customWidth="1"/>
    <col min="5907" max="6144" width="11.44140625" style="1"/>
    <col min="6145" max="6145" width="13.109375" style="1" bestFit="1" customWidth="1"/>
    <col min="6146" max="6146" width="13.44140625" style="1" customWidth="1"/>
    <col min="6147" max="6147" width="22.109375" style="1" bestFit="1" customWidth="1"/>
    <col min="6148" max="6148" width="27.109375" style="1" bestFit="1" customWidth="1"/>
    <col min="6149" max="6149" width="14.44140625" style="1" customWidth="1"/>
    <col min="6150" max="6150" width="16.109375" style="1" customWidth="1"/>
    <col min="6151" max="6151" width="13.88671875" style="1" bestFit="1" customWidth="1"/>
    <col min="6152" max="6152" width="15.109375" style="1" bestFit="1" customWidth="1"/>
    <col min="6153" max="6153" width="14.109375" style="1" bestFit="1" customWidth="1"/>
    <col min="6154" max="6154" width="12.109375" style="1" bestFit="1" customWidth="1"/>
    <col min="6155" max="6156" width="14.109375" style="1" bestFit="1" customWidth="1"/>
    <col min="6157" max="6157" width="12.44140625" style="1" bestFit="1" customWidth="1"/>
    <col min="6158" max="6158" width="14.44140625" style="1" bestFit="1" customWidth="1"/>
    <col min="6159" max="6159" width="14.6640625" style="1" bestFit="1" customWidth="1"/>
    <col min="6160" max="6160" width="14.88671875" style="1" bestFit="1" customWidth="1"/>
    <col min="6161" max="6161" width="12.33203125" style="1" bestFit="1" customWidth="1"/>
    <col min="6162" max="6162" width="15.109375" style="1" bestFit="1" customWidth="1"/>
    <col min="6163" max="6400" width="11.44140625" style="1"/>
    <col min="6401" max="6401" width="13.109375" style="1" bestFit="1" customWidth="1"/>
    <col min="6402" max="6402" width="13.44140625" style="1" customWidth="1"/>
    <col min="6403" max="6403" width="22.109375" style="1" bestFit="1" customWidth="1"/>
    <col min="6404" max="6404" width="27.109375" style="1" bestFit="1" customWidth="1"/>
    <col min="6405" max="6405" width="14.44140625" style="1" customWidth="1"/>
    <col min="6406" max="6406" width="16.109375" style="1" customWidth="1"/>
    <col min="6407" max="6407" width="13.88671875" style="1" bestFit="1" customWidth="1"/>
    <col min="6408" max="6408" width="15.109375" style="1" bestFit="1" customWidth="1"/>
    <col min="6409" max="6409" width="14.109375" style="1" bestFit="1" customWidth="1"/>
    <col min="6410" max="6410" width="12.109375" style="1" bestFit="1" customWidth="1"/>
    <col min="6411" max="6412" width="14.109375" style="1" bestFit="1" customWidth="1"/>
    <col min="6413" max="6413" width="12.44140625" style="1" bestFit="1" customWidth="1"/>
    <col min="6414" max="6414" width="14.44140625" style="1" bestFit="1" customWidth="1"/>
    <col min="6415" max="6415" width="14.6640625" style="1" bestFit="1" customWidth="1"/>
    <col min="6416" max="6416" width="14.88671875" style="1" bestFit="1" customWidth="1"/>
    <col min="6417" max="6417" width="12.33203125" style="1" bestFit="1" customWidth="1"/>
    <col min="6418" max="6418" width="15.109375" style="1" bestFit="1" customWidth="1"/>
    <col min="6419" max="6656" width="11.44140625" style="1"/>
    <col min="6657" max="6657" width="13.109375" style="1" bestFit="1" customWidth="1"/>
    <col min="6658" max="6658" width="13.44140625" style="1" customWidth="1"/>
    <col min="6659" max="6659" width="22.109375" style="1" bestFit="1" customWidth="1"/>
    <col min="6660" max="6660" width="27.109375" style="1" bestFit="1" customWidth="1"/>
    <col min="6661" max="6661" width="14.44140625" style="1" customWidth="1"/>
    <col min="6662" max="6662" width="16.109375" style="1" customWidth="1"/>
    <col min="6663" max="6663" width="13.88671875" style="1" bestFit="1" customWidth="1"/>
    <col min="6664" max="6664" width="15.109375" style="1" bestFit="1" customWidth="1"/>
    <col min="6665" max="6665" width="14.109375" style="1" bestFit="1" customWidth="1"/>
    <col min="6666" max="6666" width="12.109375" style="1" bestFit="1" customWidth="1"/>
    <col min="6667" max="6668" width="14.109375" style="1" bestFit="1" customWidth="1"/>
    <col min="6669" max="6669" width="12.44140625" style="1" bestFit="1" customWidth="1"/>
    <col min="6670" max="6670" width="14.44140625" style="1" bestFit="1" customWidth="1"/>
    <col min="6671" max="6671" width="14.6640625" style="1" bestFit="1" customWidth="1"/>
    <col min="6672" max="6672" width="14.88671875" style="1" bestFit="1" customWidth="1"/>
    <col min="6673" max="6673" width="12.33203125" style="1" bestFit="1" customWidth="1"/>
    <col min="6674" max="6674" width="15.109375" style="1" bestFit="1" customWidth="1"/>
    <col min="6675" max="6912" width="11.44140625" style="1"/>
    <col min="6913" max="6913" width="13.109375" style="1" bestFit="1" customWidth="1"/>
    <col min="6914" max="6914" width="13.44140625" style="1" customWidth="1"/>
    <col min="6915" max="6915" width="22.109375" style="1" bestFit="1" customWidth="1"/>
    <col min="6916" max="6916" width="27.109375" style="1" bestFit="1" customWidth="1"/>
    <col min="6917" max="6917" width="14.44140625" style="1" customWidth="1"/>
    <col min="6918" max="6918" width="16.109375" style="1" customWidth="1"/>
    <col min="6919" max="6919" width="13.88671875" style="1" bestFit="1" customWidth="1"/>
    <col min="6920" max="6920" width="15.109375" style="1" bestFit="1" customWidth="1"/>
    <col min="6921" max="6921" width="14.109375" style="1" bestFit="1" customWidth="1"/>
    <col min="6922" max="6922" width="12.109375" style="1" bestFit="1" customWidth="1"/>
    <col min="6923" max="6924" width="14.109375" style="1" bestFit="1" customWidth="1"/>
    <col min="6925" max="6925" width="12.44140625" style="1" bestFit="1" customWidth="1"/>
    <col min="6926" max="6926" width="14.44140625" style="1" bestFit="1" customWidth="1"/>
    <col min="6927" max="6927" width="14.6640625" style="1" bestFit="1" customWidth="1"/>
    <col min="6928" max="6928" width="14.88671875" style="1" bestFit="1" customWidth="1"/>
    <col min="6929" max="6929" width="12.33203125" style="1" bestFit="1" customWidth="1"/>
    <col min="6930" max="6930" width="15.109375" style="1" bestFit="1" customWidth="1"/>
    <col min="6931" max="7168" width="11.44140625" style="1"/>
    <col min="7169" max="7169" width="13.109375" style="1" bestFit="1" customWidth="1"/>
    <col min="7170" max="7170" width="13.44140625" style="1" customWidth="1"/>
    <col min="7171" max="7171" width="22.109375" style="1" bestFit="1" customWidth="1"/>
    <col min="7172" max="7172" width="27.109375" style="1" bestFit="1" customWidth="1"/>
    <col min="7173" max="7173" width="14.44140625" style="1" customWidth="1"/>
    <col min="7174" max="7174" width="16.109375" style="1" customWidth="1"/>
    <col min="7175" max="7175" width="13.88671875" style="1" bestFit="1" customWidth="1"/>
    <col min="7176" max="7176" width="15.109375" style="1" bestFit="1" customWidth="1"/>
    <col min="7177" max="7177" width="14.109375" style="1" bestFit="1" customWidth="1"/>
    <col min="7178" max="7178" width="12.109375" style="1" bestFit="1" customWidth="1"/>
    <col min="7179" max="7180" width="14.109375" style="1" bestFit="1" customWidth="1"/>
    <col min="7181" max="7181" width="12.44140625" style="1" bestFit="1" customWidth="1"/>
    <col min="7182" max="7182" width="14.44140625" style="1" bestFit="1" customWidth="1"/>
    <col min="7183" max="7183" width="14.6640625" style="1" bestFit="1" customWidth="1"/>
    <col min="7184" max="7184" width="14.88671875" style="1" bestFit="1" customWidth="1"/>
    <col min="7185" max="7185" width="12.33203125" style="1" bestFit="1" customWidth="1"/>
    <col min="7186" max="7186" width="15.109375" style="1" bestFit="1" customWidth="1"/>
    <col min="7187" max="7424" width="11.44140625" style="1"/>
    <col min="7425" max="7425" width="13.109375" style="1" bestFit="1" customWidth="1"/>
    <col min="7426" max="7426" width="13.44140625" style="1" customWidth="1"/>
    <col min="7427" max="7427" width="22.109375" style="1" bestFit="1" customWidth="1"/>
    <col min="7428" max="7428" width="27.109375" style="1" bestFit="1" customWidth="1"/>
    <col min="7429" max="7429" width="14.44140625" style="1" customWidth="1"/>
    <col min="7430" max="7430" width="16.109375" style="1" customWidth="1"/>
    <col min="7431" max="7431" width="13.88671875" style="1" bestFit="1" customWidth="1"/>
    <col min="7432" max="7432" width="15.109375" style="1" bestFit="1" customWidth="1"/>
    <col min="7433" max="7433" width="14.109375" style="1" bestFit="1" customWidth="1"/>
    <col min="7434" max="7434" width="12.109375" style="1" bestFit="1" customWidth="1"/>
    <col min="7435" max="7436" width="14.109375" style="1" bestFit="1" customWidth="1"/>
    <col min="7437" max="7437" width="12.44140625" style="1" bestFit="1" customWidth="1"/>
    <col min="7438" max="7438" width="14.44140625" style="1" bestFit="1" customWidth="1"/>
    <col min="7439" max="7439" width="14.6640625" style="1" bestFit="1" customWidth="1"/>
    <col min="7440" max="7440" width="14.88671875" style="1" bestFit="1" customWidth="1"/>
    <col min="7441" max="7441" width="12.33203125" style="1" bestFit="1" customWidth="1"/>
    <col min="7442" max="7442" width="15.109375" style="1" bestFit="1" customWidth="1"/>
    <col min="7443" max="7680" width="11.44140625" style="1"/>
    <col min="7681" max="7681" width="13.109375" style="1" bestFit="1" customWidth="1"/>
    <col min="7682" max="7682" width="13.44140625" style="1" customWidth="1"/>
    <col min="7683" max="7683" width="22.109375" style="1" bestFit="1" customWidth="1"/>
    <col min="7684" max="7684" width="27.109375" style="1" bestFit="1" customWidth="1"/>
    <col min="7685" max="7685" width="14.44140625" style="1" customWidth="1"/>
    <col min="7686" max="7686" width="16.109375" style="1" customWidth="1"/>
    <col min="7687" max="7687" width="13.88671875" style="1" bestFit="1" customWidth="1"/>
    <col min="7688" max="7688" width="15.109375" style="1" bestFit="1" customWidth="1"/>
    <col min="7689" max="7689" width="14.109375" style="1" bestFit="1" customWidth="1"/>
    <col min="7690" max="7690" width="12.109375" style="1" bestFit="1" customWidth="1"/>
    <col min="7691" max="7692" width="14.109375" style="1" bestFit="1" customWidth="1"/>
    <col min="7693" max="7693" width="12.44140625" style="1" bestFit="1" customWidth="1"/>
    <col min="7694" max="7694" width="14.44140625" style="1" bestFit="1" customWidth="1"/>
    <col min="7695" max="7695" width="14.6640625" style="1" bestFit="1" customWidth="1"/>
    <col min="7696" max="7696" width="14.88671875" style="1" bestFit="1" customWidth="1"/>
    <col min="7697" max="7697" width="12.33203125" style="1" bestFit="1" customWidth="1"/>
    <col min="7698" max="7698" width="15.109375" style="1" bestFit="1" customWidth="1"/>
    <col min="7699" max="7936" width="11.44140625" style="1"/>
    <col min="7937" max="7937" width="13.109375" style="1" bestFit="1" customWidth="1"/>
    <col min="7938" max="7938" width="13.44140625" style="1" customWidth="1"/>
    <col min="7939" max="7939" width="22.109375" style="1" bestFit="1" customWidth="1"/>
    <col min="7940" max="7940" width="27.109375" style="1" bestFit="1" customWidth="1"/>
    <col min="7941" max="7941" width="14.44140625" style="1" customWidth="1"/>
    <col min="7942" max="7942" width="16.109375" style="1" customWidth="1"/>
    <col min="7943" max="7943" width="13.88671875" style="1" bestFit="1" customWidth="1"/>
    <col min="7944" max="7944" width="15.109375" style="1" bestFit="1" customWidth="1"/>
    <col min="7945" max="7945" width="14.109375" style="1" bestFit="1" customWidth="1"/>
    <col min="7946" max="7946" width="12.109375" style="1" bestFit="1" customWidth="1"/>
    <col min="7947" max="7948" width="14.109375" style="1" bestFit="1" customWidth="1"/>
    <col min="7949" max="7949" width="12.44140625" style="1" bestFit="1" customWidth="1"/>
    <col min="7950" max="7950" width="14.44140625" style="1" bestFit="1" customWidth="1"/>
    <col min="7951" max="7951" width="14.6640625" style="1" bestFit="1" customWidth="1"/>
    <col min="7952" max="7952" width="14.88671875" style="1" bestFit="1" customWidth="1"/>
    <col min="7953" max="7953" width="12.33203125" style="1" bestFit="1" customWidth="1"/>
    <col min="7954" max="7954" width="15.109375" style="1" bestFit="1" customWidth="1"/>
    <col min="7955" max="8192" width="11.44140625" style="1"/>
    <col min="8193" max="8193" width="13.109375" style="1" bestFit="1" customWidth="1"/>
    <col min="8194" max="8194" width="13.44140625" style="1" customWidth="1"/>
    <col min="8195" max="8195" width="22.109375" style="1" bestFit="1" customWidth="1"/>
    <col min="8196" max="8196" width="27.109375" style="1" bestFit="1" customWidth="1"/>
    <col min="8197" max="8197" width="14.44140625" style="1" customWidth="1"/>
    <col min="8198" max="8198" width="16.109375" style="1" customWidth="1"/>
    <col min="8199" max="8199" width="13.88671875" style="1" bestFit="1" customWidth="1"/>
    <col min="8200" max="8200" width="15.109375" style="1" bestFit="1" customWidth="1"/>
    <col min="8201" max="8201" width="14.109375" style="1" bestFit="1" customWidth="1"/>
    <col min="8202" max="8202" width="12.109375" style="1" bestFit="1" customWidth="1"/>
    <col min="8203" max="8204" width="14.109375" style="1" bestFit="1" customWidth="1"/>
    <col min="8205" max="8205" width="12.44140625" style="1" bestFit="1" customWidth="1"/>
    <col min="8206" max="8206" width="14.44140625" style="1" bestFit="1" customWidth="1"/>
    <col min="8207" max="8207" width="14.6640625" style="1" bestFit="1" customWidth="1"/>
    <col min="8208" max="8208" width="14.88671875" style="1" bestFit="1" customWidth="1"/>
    <col min="8209" max="8209" width="12.33203125" style="1" bestFit="1" customWidth="1"/>
    <col min="8210" max="8210" width="15.109375" style="1" bestFit="1" customWidth="1"/>
    <col min="8211" max="8448" width="11.44140625" style="1"/>
    <col min="8449" max="8449" width="13.109375" style="1" bestFit="1" customWidth="1"/>
    <col min="8450" max="8450" width="13.44140625" style="1" customWidth="1"/>
    <col min="8451" max="8451" width="22.109375" style="1" bestFit="1" customWidth="1"/>
    <col min="8452" max="8452" width="27.109375" style="1" bestFit="1" customWidth="1"/>
    <col min="8453" max="8453" width="14.44140625" style="1" customWidth="1"/>
    <col min="8454" max="8454" width="16.109375" style="1" customWidth="1"/>
    <col min="8455" max="8455" width="13.88671875" style="1" bestFit="1" customWidth="1"/>
    <col min="8456" max="8456" width="15.109375" style="1" bestFit="1" customWidth="1"/>
    <col min="8457" max="8457" width="14.109375" style="1" bestFit="1" customWidth="1"/>
    <col min="8458" max="8458" width="12.109375" style="1" bestFit="1" customWidth="1"/>
    <col min="8459" max="8460" width="14.109375" style="1" bestFit="1" customWidth="1"/>
    <col min="8461" max="8461" width="12.44140625" style="1" bestFit="1" customWidth="1"/>
    <col min="8462" max="8462" width="14.44140625" style="1" bestFit="1" customWidth="1"/>
    <col min="8463" max="8463" width="14.6640625" style="1" bestFit="1" customWidth="1"/>
    <col min="8464" max="8464" width="14.88671875" style="1" bestFit="1" customWidth="1"/>
    <col min="8465" max="8465" width="12.33203125" style="1" bestFit="1" customWidth="1"/>
    <col min="8466" max="8466" width="15.109375" style="1" bestFit="1" customWidth="1"/>
    <col min="8467" max="8704" width="11.44140625" style="1"/>
    <col min="8705" max="8705" width="13.109375" style="1" bestFit="1" customWidth="1"/>
    <col min="8706" max="8706" width="13.44140625" style="1" customWidth="1"/>
    <col min="8707" max="8707" width="22.109375" style="1" bestFit="1" customWidth="1"/>
    <col min="8708" max="8708" width="27.109375" style="1" bestFit="1" customWidth="1"/>
    <col min="8709" max="8709" width="14.44140625" style="1" customWidth="1"/>
    <col min="8710" max="8710" width="16.109375" style="1" customWidth="1"/>
    <col min="8711" max="8711" width="13.88671875" style="1" bestFit="1" customWidth="1"/>
    <col min="8712" max="8712" width="15.109375" style="1" bestFit="1" customWidth="1"/>
    <col min="8713" max="8713" width="14.109375" style="1" bestFit="1" customWidth="1"/>
    <col min="8714" max="8714" width="12.109375" style="1" bestFit="1" customWidth="1"/>
    <col min="8715" max="8716" width="14.109375" style="1" bestFit="1" customWidth="1"/>
    <col min="8717" max="8717" width="12.44140625" style="1" bestFit="1" customWidth="1"/>
    <col min="8718" max="8718" width="14.44140625" style="1" bestFit="1" customWidth="1"/>
    <col min="8719" max="8719" width="14.6640625" style="1" bestFit="1" customWidth="1"/>
    <col min="8720" max="8720" width="14.88671875" style="1" bestFit="1" customWidth="1"/>
    <col min="8721" max="8721" width="12.33203125" style="1" bestFit="1" customWidth="1"/>
    <col min="8722" max="8722" width="15.109375" style="1" bestFit="1" customWidth="1"/>
    <col min="8723" max="8960" width="11.44140625" style="1"/>
    <col min="8961" max="8961" width="13.109375" style="1" bestFit="1" customWidth="1"/>
    <col min="8962" max="8962" width="13.44140625" style="1" customWidth="1"/>
    <col min="8963" max="8963" width="22.109375" style="1" bestFit="1" customWidth="1"/>
    <col min="8964" max="8964" width="27.109375" style="1" bestFit="1" customWidth="1"/>
    <col min="8965" max="8965" width="14.44140625" style="1" customWidth="1"/>
    <col min="8966" max="8966" width="16.109375" style="1" customWidth="1"/>
    <col min="8967" max="8967" width="13.88671875" style="1" bestFit="1" customWidth="1"/>
    <col min="8968" max="8968" width="15.109375" style="1" bestFit="1" customWidth="1"/>
    <col min="8969" max="8969" width="14.109375" style="1" bestFit="1" customWidth="1"/>
    <col min="8970" max="8970" width="12.109375" style="1" bestFit="1" customWidth="1"/>
    <col min="8971" max="8972" width="14.109375" style="1" bestFit="1" customWidth="1"/>
    <col min="8973" max="8973" width="12.44140625" style="1" bestFit="1" customWidth="1"/>
    <col min="8974" max="8974" width="14.44140625" style="1" bestFit="1" customWidth="1"/>
    <col min="8975" max="8975" width="14.6640625" style="1" bestFit="1" customWidth="1"/>
    <col min="8976" max="8976" width="14.88671875" style="1" bestFit="1" customWidth="1"/>
    <col min="8977" max="8977" width="12.33203125" style="1" bestFit="1" customWidth="1"/>
    <col min="8978" max="8978" width="15.109375" style="1" bestFit="1" customWidth="1"/>
    <col min="8979" max="9216" width="11.44140625" style="1"/>
    <col min="9217" max="9217" width="13.109375" style="1" bestFit="1" customWidth="1"/>
    <col min="9218" max="9218" width="13.44140625" style="1" customWidth="1"/>
    <col min="9219" max="9219" width="22.109375" style="1" bestFit="1" customWidth="1"/>
    <col min="9220" max="9220" width="27.109375" style="1" bestFit="1" customWidth="1"/>
    <col min="9221" max="9221" width="14.44140625" style="1" customWidth="1"/>
    <col min="9222" max="9222" width="16.109375" style="1" customWidth="1"/>
    <col min="9223" max="9223" width="13.88671875" style="1" bestFit="1" customWidth="1"/>
    <col min="9224" max="9224" width="15.109375" style="1" bestFit="1" customWidth="1"/>
    <col min="9225" max="9225" width="14.109375" style="1" bestFit="1" customWidth="1"/>
    <col min="9226" max="9226" width="12.109375" style="1" bestFit="1" customWidth="1"/>
    <col min="9227" max="9228" width="14.109375" style="1" bestFit="1" customWidth="1"/>
    <col min="9229" max="9229" width="12.44140625" style="1" bestFit="1" customWidth="1"/>
    <col min="9230" max="9230" width="14.44140625" style="1" bestFit="1" customWidth="1"/>
    <col min="9231" max="9231" width="14.6640625" style="1" bestFit="1" customWidth="1"/>
    <col min="9232" max="9232" width="14.88671875" style="1" bestFit="1" customWidth="1"/>
    <col min="9233" max="9233" width="12.33203125" style="1" bestFit="1" customWidth="1"/>
    <col min="9234" max="9234" width="15.109375" style="1" bestFit="1" customWidth="1"/>
    <col min="9235" max="9472" width="11.44140625" style="1"/>
    <col min="9473" max="9473" width="13.109375" style="1" bestFit="1" customWidth="1"/>
    <col min="9474" max="9474" width="13.44140625" style="1" customWidth="1"/>
    <col min="9475" max="9475" width="22.109375" style="1" bestFit="1" customWidth="1"/>
    <col min="9476" max="9476" width="27.109375" style="1" bestFit="1" customWidth="1"/>
    <col min="9477" max="9477" width="14.44140625" style="1" customWidth="1"/>
    <col min="9478" max="9478" width="16.109375" style="1" customWidth="1"/>
    <col min="9479" max="9479" width="13.88671875" style="1" bestFit="1" customWidth="1"/>
    <col min="9480" max="9480" width="15.109375" style="1" bestFit="1" customWidth="1"/>
    <col min="9481" max="9481" width="14.109375" style="1" bestFit="1" customWidth="1"/>
    <col min="9482" max="9482" width="12.109375" style="1" bestFit="1" customWidth="1"/>
    <col min="9483" max="9484" width="14.109375" style="1" bestFit="1" customWidth="1"/>
    <col min="9485" max="9485" width="12.44140625" style="1" bestFit="1" customWidth="1"/>
    <col min="9486" max="9486" width="14.44140625" style="1" bestFit="1" customWidth="1"/>
    <col min="9487" max="9487" width="14.6640625" style="1" bestFit="1" customWidth="1"/>
    <col min="9488" max="9488" width="14.88671875" style="1" bestFit="1" customWidth="1"/>
    <col min="9489" max="9489" width="12.33203125" style="1" bestFit="1" customWidth="1"/>
    <col min="9490" max="9490" width="15.109375" style="1" bestFit="1" customWidth="1"/>
    <col min="9491" max="9728" width="11.44140625" style="1"/>
    <col min="9729" max="9729" width="13.109375" style="1" bestFit="1" customWidth="1"/>
    <col min="9730" max="9730" width="13.44140625" style="1" customWidth="1"/>
    <col min="9731" max="9731" width="22.109375" style="1" bestFit="1" customWidth="1"/>
    <col min="9732" max="9732" width="27.109375" style="1" bestFit="1" customWidth="1"/>
    <col min="9733" max="9733" width="14.44140625" style="1" customWidth="1"/>
    <col min="9734" max="9734" width="16.109375" style="1" customWidth="1"/>
    <col min="9735" max="9735" width="13.88671875" style="1" bestFit="1" customWidth="1"/>
    <col min="9736" max="9736" width="15.109375" style="1" bestFit="1" customWidth="1"/>
    <col min="9737" max="9737" width="14.109375" style="1" bestFit="1" customWidth="1"/>
    <col min="9738" max="9738" width="12.109375" style="1" bestFit="1" customWidth="1"/>
    <col min="9739" max="9740" width="14.109375" style="1" bestFit="1" customWidth="1"/>
    <col min="9741" max="9741" width="12.44140625" style="1" bestFit="1" customWidth="1"/>
    <col min="9742" max="9742" width="14.44140625" style="1" bestFit="1" customWidth="1"/>
    <col min="9743" max="9743" width="14.6640625" style="1" bestFit="1" customWidth="1"/>
    <col min="9744" max="9744" width="14.88671875" style="1" bestFit="1" customWidth="1"/>
    <col min="9745" max="9745" width="12.33203125" style="1" bestFit="1" customWidth="1"/>
    <col min="9746" max="9746" width="15.109375" style="1" bestFit="1" customWidth="1"/>
    <col min="9747" max="9984" width="11.44140625" style="1"/>
    <col min="9985" max="9985" width="13.109375" style="1" bestFit="1" customWidth="1"/>
    <col min="9986" max="9986" width="13.44140625" style="1" customWidth="1"/>
    <col min="9987" max="9987" width="22.109375" style="1" bestFit="1" customWidth="1"/>
    <col min="9988" max="9988" width="27.109375" style="1" bestFit="1" customWidth="1"/>
    <col min="9989" max="9989" width="14.44140625" style="1" customWidth="1"/>
    <col min="9990" max="9990" width="16.109375" style="1" customWidth="1"/>
    <col min="9991" max="9991" width="13.88671875" style="1" bestFit="1" customWidth="1"/>
    <col min="9992" max="9992" width="15.109375" style="1" bestFit="1" customWidth="1"/>
    <col min="9993" max="9993" width="14.109375" style="1" bestFit="1" customWidth="1"/>
    <col min="9994" max="9994" width="12.109375" style="1" bestFit="1" customWidth="1"/>
    <col min="9995" max="9996" width="14.109375" style="1" bestFit="1" customWidth="1"/>
    <col min="9997" max="9997" width="12.44140625" style="1" bestFit="1" customWidth="1"/>
    <col min="9998" max="9998" width="14.44140625" style="1" bestFit="1" customWidth="1"/>
    <col min="9999" max="9999" width="14.6640625" style="1" bestFit="1" customWidth="1"/>
    <col min="10000" max="10000" width="14.88671875" style="1" bestFit="1" customWidth="1"/>
    <col min="10001" max="10001" width="12.33203125" style="1" bestFit="1" customWidth="1"/>
    <col min="10002" max="10002" width="15.109375" style="1" bestFit="1" customWidth="1"/>
    <col min="10003" max="10240" width="11.44140625" style="1"/>
    <col min="10241" max="10241" width="13.109375" style="1" bestFit="1" customWidth="1"/>
    <col min="10242" max="10242" width="13.44140625" style="1" customWidth="1"/>
    <col min="10243" max="10243" width="22.109375" style="1" bestFit="1" customWidth="1"/>
    <col min="10244" max="10244" width="27.109375" style="1" bestFit="1" customWidth="1"/>
    <col min="10245" max="10245" width="14.44140625" style="1" customWidth="1"/>
    <col min="10246" max="10246" width="16.109375" style="1" customWidth="1"/>
    <col min="10247" max="10247" width="13.88671875" style="1" bestFit="1" customWidth="1"/>
    <col min="10248" max="10248" width="15.109375" style="1" bestFit="1" customWidth="1"/>
    <col min="10249" max="10249" width="14.109375" style="1" bestFit="1" customWidth="1"/>
    <col min="10250" max="10250" width="12.109375" style="1" bestFit="1" customWidth="1"/>
    <col min="10251" max="10252" width="14.109375" style="1" bestFit="1" customWidth="1"/>
    <col min="10253" max="10253" width="12.44140625" style="1" bestFit="1" customWidth="1"/>
    <col min="10254" max="10254" width="14.44140625" style="1" bestFit="1" customWidth="1"/>
    <col min="10255" max="10255" width="14.6640625" style="1" bestFit="1" customWidth="1"/>
    <col min="10256" max="10256" width="14.88671875" style="1" bestFit="1" customWidth="1"/>
    <col min="10257" max="10257" width="12.33203125" style="1" bestFit="1" customWidth="1"/>
    <col min="10258" max="10258" width="15.109375" style="1" bestFit="1" customWidth="1"/>
    <col min="10259" max="10496" width="11.44140625" style="1"/>
    <col min="10497" max="10497" width="13.109375" style="1" bestFit="1" customWidth="1"/>
    <col min="10498" max="10498" width="13.44140625" style="1" customWidth="1"/>
    <col min="10499" max="10499" width="22.109375" style="1" bestFit="1" customWidth="1"/>
    <col min="10500" max="10500" width="27.109375" style="1" bestFit="1" customWidth="1"/>
    <col min="10501" max="10501" width="14.44140625" style="1" customWidth="1"/>
    <col min="10502" max="10502" width="16.109375" style="1" customWidth="1"/>
    <col min="10503" max="10503" width="13.88671875" style="1" bestFit="1" customWidth="1"/>
    <col min="10504" max="10504" width="15.109375" style="1" bestFit="1" customWidth="1"/>
    <col min="10505" max="10505" width="14.109375" style="1" bestFit="1" customWidth="1"/>
    <col min="10506" max="10506" width="12.109375" style="1" bestFit="1" customWidth="1"/>
    <col min="10507" max="10508" width="14.109375" style="1" bestFit="1" customWidth="1"/>
    <col min="10509" max="10509" width="12.44140625" style="1" bestFit="1" customWidth="1"/>
    <col min="10510" max="10510" width="14.44140625" style="1" bestFit="1" customWidth="1"/>
    <col min="10511" max="10511" width="14.6640625" style="1" bestFit="1" customWidth="1"/>
    <col min="10512" max="10512" width="14.88671875" style="1" bestFit="1" customWidth="1"/>
    <col min="10513" max="10513" width="12.33203125" style="1" bestFit="1" customWidth="1"/>
    <col min="10514" max="10514" width="15.109375" style="1" bestFit="1" customWidth="1"/>
    <col min="10515" max="10752" width="11.44140625" style="1"/>
    <col min="10753" max="10753" width="13.109375" style="1" bestFit="1" customWidth="1"/>
    <col min="10754" max="10754" width="13.44140625" style="1" customWidth="1"/>
    <col min="10755" max="10755" width="22.109375" style="1" bestFit="1" customWidth="1"/>
    <col min="10756" max="10756" width="27.109375" style="1" bestFit="1" customWidth="1"/>
    <col min="10757" max="10757" width="14.44140625" style="1" customWidth="1"/>
    <col min="10758" max="10758" width="16.109375" style="1" customWidth="1"/>
    <col min="10759" max="10759" width="13.88671875" style="1" bestFit="1" customWidth="1"/>
    <col min="10760" max="10760" width="15.109375" style="1" bestFit="1" customWidth="1"/>
    <col min="10761" max="10761" width="14.109375" style="1" bestFit="1" customWidth="1"/>
    <col min="10762" max="10762" width="12.109375" style="1" bestFit="1" customWidth="1"/>
    <col min="10763" max="10764" width="14.109375" style="1" bestFit="1" customWidth="1"/>
    <col min="10765" max="10765" width="12.44140625" style="1" bestFit="1" customWidth="1"/>
    <col min="10766" max="10766" width="14.44140625" style="1" bestFit="1" customWidth="1"/>
    <col min="10767" max="10767" width="14.6640625" style="1" bestFit="1" customWidth="1"/>
    <col min="10768" max="10768" width="14.88671875" style="1" bestFit="1" customWidth="1"/>
    <col min="10769" max="10769" width="12.33203125" style="1" bestFit="1" customWidth="1"/>
    <col min="10770" max="10770" width="15.109375" style="1" bestFit="1" customWidth="1"/>
    <col min="10771" max="11008" width="11.44140625" style="1"/>
    <col min="11009" max="11009" width="13.109375" style="1" bestFit="1" customWidth="1"/>
    <col min="11010" max="11010" width="13.44140625" style="1" customWidth="1"/>
    <col min="11011" max="11011" width="22.109375" style="1" bestFit="1" customWidth="1"/>
    <col min="11012" max="11012" width="27.109375" style="1" bestFit="1" customWidth="1"/>
    <col min="11013" max="11013" width="14.44140625" style="1" customWidth="1"/>
    <col min="11014" max="11014" width="16.109375" style="1" customWidth="1"/>
    <col min="11015" max="11015" width="13.88671875" style="1" bestFit="1" customWidth="1"/>
    <col min="11016" max="11016" width="15.109375" style="1" bestFit="1" customWidth="1"/>
    <col min="11017" max="11017" width="14.109375" style="1" bestFit="1" customWidth="1"/>
    <col min="11018" max="11018" width="12.109375" style="1" bestFit="1" customWidth="1"/>
    <col min="11019" max="11020" width="14.109375" style="1" bestFit="1" customWidth="1"/>
    <col min="11021" max="11021" width="12.44140625" style="1" bestFit="1" customWidth="1"/>
    <col min="11022" max="11022" width="14.44140625" style="1" bestFit="1" customWidth="1"/>
    <col min="11023" max="11023" width="14.6640625" style="1" bestFit="1" customWidth="1"/>
    <col min="11024" max="11024" width="14.88671875" style="1" bestFit="1" customWidth="1"/>
    <col min="11025" max="11025" width="12.33203125" style="1" bestFit="1" customWidth="1"/>
    <col min="11026" max="11026" width="15.109375" style="1" bestFit="1" customWidth="1"/>
    <col min="11027" max="11264" width="11.44140625" style="1"/>
    <col min="11265" max="11265" width="13.109375" style="1" bestFit="1" customWidth="1"/>
    <col min="11266" max="11266" width="13.44140625" style="1" customWidth="1"/>
    <col min="11267" max="11267" width="22.109375" style="1" bestFit="1" customWidth="1"/>
    <col min="11268" max="11268" width="27.109375" style="1" bestFit="1" customWidth="1"/>
    <col min="11269" max="11269" width="14.44140625" style="1" customWidth="1"/>
    <col min="11270" max="11270" width="16.109375" style="1" customWidth="1"/>
    <col min="11271" max="11271" width="13.88671875" style="1" bestFit="1" customWidth="1"/>
    <col min="11272" max="11272" width="15.109375" style="1" bestFit="1" customWidth="1"/>
    <col min="11273" max="11273" width="14.109375" style="1" bestFit="1" customWidth="1"/>
    <col min="11274" max="11274" width="12.109375" style="1" bestFit="1" customWidth="1"/>
    <col min="11275" max="11276" width="14.109375" style="1" bestFit="1" customWidth="1"/>
    <col min="11277" max="11277" width="12.44140625" style="1" bestFit="1" customWidth="1"/>
    <col min="11278" max="11278" width="14.44140625" style="1" bestFit="1" customWidth="1"/>
    <col min="11279" max="11279" width="14.6640625" style="1" bestFit="1" customWidth="1"/>
    <col min="11280" max="11280" width="14.88671875" style="1" bestFit="1" customWidth="1"/>
    <col min="11281" max="11281" width="12.33203125" style="1" bestFit="1" customWidth="1"/>
    <col min="11282" max="11282" width="15.109375" style="1" bestFit="1" customWidth="1"/>
    <col min="11283" max="11520" width="11.44140625" style="1"/>
    <col min="11521" max="11521" width="13.109375" style="1" bestFit="1" customWidth="1"/>
    <col min="11522" max="11522" width="13.44140625" style="1" customWidth="1"/>
    <col min="11523" max="11523" width="22.109375" style="1" bestFit="1" customWidth="1"/>
    <col min="11524" max="11524" width="27.109375" style="1" bestFit="1" customWidth="1"/>
    <col min="11525" max="11525" width="14.44140625" style="1" customWidth="1"/>
    <col min="11526" max="11526" width="16.109375" style="1" customWidth="1"/>
    <col min="11527" max="11527" width="13.88671875" style="1" bestFit="1" customWidth="1"/>
    <col min="11528" max="11528" width="15.109375" style="1" bestFit="1" customWidth="1"/>
    <col min="11529" max="11529" width="14.109375" style="1" bestFit="1" customWidth="1"/>
    <col min="11530" max="11530" width="12.109375" style="1" bestFit="1" customWidth="1"/>
    <col min="11531" max="11532" width="14.109375" style="1" bestFit="1" customWidth="1"/>
    <col min="11533" max="11533" width="12.44140625" style="1" bestFit="1" customWidth="1"/>
    <col min="11534" max="11534" width="14.44140625" style="1" bestFit="1" customWidth="1"/>
    <col min="11535" max="11535" width="14.6640625" style="1" bestFit="1" customWidth="1"/>
    <col min="11536" max="11536" width="14.88671875" style="1" bestFit="1" customWidth="1"/>
    <col min="11537" max="11537" width="12.33203125" style="1" bestFit="1" customWidth="1"/>
    <col min="11538" max="11538" width="15.109375" style="1" bestFit="1" customWidth="1"/>
    <col min="11539" max="11776" width="11.44140625" style="1"/>
    <col min="11777" max="11777" width="13.109375" style="1" bestFit="1" customWidth="1"/>
    <col min="11778" max="11778" width="13.44140625" style="1" customWidth="1"/>
    <col min="11779" max="11779" width="22.109375" style="1" bestFit="1" customWidth="1"/>
    <col min="11780" max="11780" width="27.109375" style="1" bestFit="1" customWidth="1"/>
    <col min="11781" max="11781" width="14.44140625" style="1" customWidth="1"/>
    <col min="11782" max="11782" width="16.109375" style="1" customWidth="1"/>
    <col min="11783" max="11783" width="13.88671875" style="1" bestFit="1" customWidth="1"/>
    <col min="11784" max="11784" width="15.109375" style="1" bestFit="1" customWidth="1"/>
    <col min="11785" max="11785" width="14.109375" style="1" bestFit="1" customWidth="1"/>
    <col min="11786" max="11786" width="12.109375" style="1" bestFit="1" customWidth="1"/>
    <col min="11787" max="11788" width="14.109375" style="1" bestFit="1" customWidth="1"/>
    <col min="11789" max="11789" width="12.44140625" style="1" bestFit="1" customWidth="1"/>
    <col min="11790" max="11790" width="14.44140625" style="1" bestFit="1" customWidth="1"/>
    <col min="11791" max="11791" width="14.6640625" style="1" bestFit="1" customWidth="1"/>
    <col min="11792" max="11792" width="14.88671875" style="1" bestFit="1" customWidth="1"/>
    <col min="11793" max="11793" width="12.33203125" style="1" bestFit="1" customWidth="1"/>
    <col min="11794" max="11794" width="15.109375" style="1" bestFit="1" customWidth="1"/>
    <col min="11795" max="12032" width="11.44140625" style="1"/>
    <col min="12033" max="12033" width="13.109375" style="1" bestFit="1" customWidth="1"/>
    <col min="12034" max="12034" width="13.44140625" style="1" customWidth="1"/>
    <col min="12035" max="12035" width="22.109375" style="1" bestFit="1" customWidth="1"/>
    <col min="12036" max="12036" width="27.109375" style="1" bestFit="1" customWidth="1"/>
    <col min="12037" max="12037" width="14.44140625" style="1" customWidth="1"/>
    <col min="12038" max="12038" width="16.109375" style="1" customWidth="1"/>
    <col min="12039" max="12039" width="13.88671875" style="1" bestFit="1" customWidth="1"/>
    <col min="12040" max="12040" width="15.109375" style="1" bestFit="1" customWidth="1"/>
    <col min="12041" max="12041" width="14.109375" style="1" bestFit="1" customWidth="1"/>
    <col min="12042" max="12042" width="12.109375" style="1" bestFit="1" customWidth="1"/>
    <col min="12043" max="12044" width="14.109375" style="1" bestFit="1" customWidth="1"/>
    <col min="12045" max="12045" width="12.44140625" style="1" bestFit="1" customWidth="1"/>
    <col min="12046" max="12046" width="14.44140625" style="1" bestFit="1" customWidth="1"/>
    <col min="12047" max="12047" width="14.6640625" style="1" bestFit="1" customWidth="1"/>
    <col min="12048" max="12048" width="14.88671875" style="1" bestFit="1" customWidth="1"/>
    <col min="12049" max="12049" width="12.33203125" style="1" bestFit="1" customWidth="1"/>
    <col min="12050" max="12050" width="15.109375" style="1" bestFit="1" customWidth="1"/>
    <col min="12051" max="12288" width="11.44140625" style="1"/>
    <col min="12289" max="12289" width="13.109375" style="1" bestFit="1" customWidth="1"/>
    <col min="12290" max="12290" width="13.44140625" style="1" customWidth="1"/>
    <col min="12291" max="12291" width="22.109375" style="1" bestFit="1" customWidth="1"/>
    <col min="12292" max="12292" width="27.109375" style="1" bestFit="1" customWidth="1"/>
    <col min="12293" max="12293" width="14.44140625" style="1" customWidth="1"/>
    <col min="12294" max="12294" width="16.109375" style="1" customWidth="1"/>
    <col min="12295" max="12295" width="13.88671875" style="1" bestFit="1" customWidth="1"/>
    <col min="12296" max="12296" width="15.109375" style="1" bestFit="1" customWidth="1"/>
    <col min="12297" max="12297" width="14.109375" style="1" bestFit="1" customWidth="1"/>
    <col min="12298" max="12298" width="12.109375" style="1" bestFit="1" customWidth="1"/>
    <col min="12299" max="12300" width="14.109375" style="1" bestFit="1" customWidth="1"/>
    <col min="12301" max="12301" width="12.44140625" style="1" bestFit="1" customWidth="1"/>
    <col min="12302" max="12302" width="14.44140625" style="1" bestFit="1" customWidth="1"/>
    <col min="12303" max="12303" width="14.6640625" style="1" bestFit="1" customWidth="1"/>
    <col min="12304" max="12304" width="14.88671875" style="1" bestFit="1" customWidth="1"/>
    <col min="12305" max="12305" width="12.33203125" style="1" bestFit="1" customWidth="1"/>
    <col min="12306" max="12306" width="15.109375" style="1" bestFit="1" customWidth="1"/>
    <col min="12307" max="12544" width="11.44140625" style="1"/>
    <col min="12545" max="12545" width="13.109375" style="1" bestFit="1" customWidth="1"/>
    <col min="12546" max="12546" width="13.44140625" style="1" customWidth="1"/>
    <col min="12547" max="12547" width="22.109375" style="1" bestFit="1" customWidth="1"/>
    <col min="12548" max="12548" width="27.109375" style="1" bestFit="1" customWidth="1"/>
    <col min="12549" max="12549" width="14.44140625" style="1" customWidth="1"/>
    <col min="12550" max="12550" width="16.109375" style="1" customWidth="1"/>
    <col min="12551" max="12551" width="13.88671875" style="1" bestFit="1" customWidth="1"/>
    <col min="12552" max="12552" width="15.109375" style="1" bestFit="1" customWidth="1"/>
    <col min="12553" max="12553" width="14.109375" style="1" bestFit="1" customWidth="1"/>
    <col min="12554" max="12554" width="12.109375" style="1" bestFit="1" customWidth="1"/>
    <col min="12555" max="12556" width="14.109375" style="1" bestFit="1" customWidth="1"/>
    <col min="12557" max="12557" width="12.44140625" style="1" bestFit="1" customWidth="1"/>
    <col min="12558" max="12558" width="14.44140625" style="1" bestFit="1" customWidth="1"/>
    <col min="12559" max="12559" width="14.6640625" style="1" bestFit="1" customWidth="1"/>
    <col min="12560" max="12560" width="14.88671875" style="1" bestFit="1" customWidth="1"/>
    <col min="12561" max="12561" width="12.33203125" style="1" bestFit="1" customWidth="1"/>
    <col min="12562" max="12562" width="15.109375" style="1" bestFit="1" customWidth="1"/>
    <col min="12563" max="12800" width="11.44140625" style="1"/>
    <col min="12801" max="12801" width="13.109375" style="1" bestFit="1" customWidth="1"/>
    <col min="12802" max="12802" width="13.44140625" style="1" customWidth="1"/>
    <col min="12803" max="12803" width="22.109375" style="1" bestFit="1" customWidth="1"/>
    <col min="12804" max="12804" width="27.109375" style="1" bestFit="1" customWidth="1"/>
    <col min="12805" max="12805" width="14.44140625" style="1" customWidth="1"/>
    <col min="12806" max="12806" width="16.109375" style="1" customWidth="1"/>
    <col min="12807" max="12807" width="13.88671875" style="1" bestFit="1" customWidth="1"/>
    <col min="12808" max="12808" width="15.109375" style="1" bestFit="1" customWidth="1"/>
    <col min="12809" max="12809" width="14.109375" style="1" bestFit="1" customWidth="1"/>
    <col min="12810" max="12810" width="12.109375" style="1" bestFit="1" customWidth="1"/>
    <col min="12811" max="12812" width="14.109375" style="1" bestFit="1" customWidth="1"/>
    <col min="12813" max="12813" width="12.44140625" style="1" bestFit="1" customWidth="1"/>
    <col min="12814" max="12814" width="14.44140625" style="1" bestFit="1" customWidth="1"/>
    <col min="12815" max="12815" width="14.6640625" style="1" bestFit="1" customWidth="1"/>
    <col min="12816" max="12816" width="14.88671875" style="1" bestFit="1" customWidth="1"/>
    <col min="12817" max="12817" width="12.33203125" style="1" bestFit="1" customWidth="1"/>
    <col min="12818" max="12818" width="15.109375" style="1" bestFit="1" customWidth="1"/>
    <col min="12819" max="13056" width="11.44140625" style="1"/>
    <col min="13057" max="13057" width="13.109375" style="1" bestFit="1" customWidth="1"/>
    <col min="13058" max="13058" width="13.44140625" style="1" customWidth="1"/>
    <col min="13059" max="13059" width="22.109375" style="1" bestFit="1" customWidth="1"/>
    <col min="13060" max="13060" width="27.109375" style="1" bestFit="1" customWidth="1"/>
    <col min="13061" max="13061" width="14.44140625" style="1" customWidth="1"/>
    <col min="13062" max="13062" width="16.109375" style="1" customWidth="1"/>
    <col min="13063" max="13063" width="13.88671875" style="1" bestFit="1" customWidth="1"/>
    <col min="13064" max="13064" width="15.109375" style="1" bestFit="1" customWidth="1"/>
    <col min="13065" max="13065" width="14.109375" style="1" bestFit="1" customWidth="1"/>
    <col min="13066" max="13066" width="12.109375" style="1" bestFit="1" customWidth="1"/>
    <col min="13067" max="13068" width="14.109375" style="1" bestFit="1" customWidth="1"/>
    <col min="13069" max="13069" width="12.44140625" style="1" bestFit="1" customWidth="1"/>
    <col min="13070" max="13070" width="14.44140625" style="1" bestFit="1" customWidth="1"/>
    <col min="13071" max="13071" width="14.6640625" style="1" bestFit="1" customWidth="1"/>
    <col min="13072" max="13072" width="14.88671875" style="1" bestFit="1" customWidth="1"/>
    <col min="13073" max="13073" width="12.33203125" style="1" bestFit="1" customWidth="1"/>
    <col min="13074" max="13074" width="15.109375" style="1" bestFit="1" customWidth="1"/>
    <col min="13075" max="13312" width="11.44140625" style="1"/>
    <col min="13313" max="13313" width="13.109375" style="1" bestFit="1" customWidth="1"/>
    <col min="13314" max="13314" width="13.44140625" style="1" customWidth="1"/>
    <col min="13315" max="13315" width="22.109375" style="1" bestFit="1" customWidth="1"/>
    <col min="13316" max="13316" width="27.109375" style="1" bestFit="1" customWidth="1"/>
    <col min="13317" max="13317" width="14.44140625" style="1" customWidth="1"/>
    <col min="13318" max="13318" width="16.109375" style="1" customWidth="1"/>
    <col min="13319" max="13319" width="13.88671875" style="1" bestFit="1" customWidth="1"/>
    <col min="13320" max="13320" width="15.109375" style="1" bestFit="1" customWidth="1"/>
    <col min="13321" max="13321" width="14.109375" style="1" bestFit="1" customWidth="1"/>
    <col min="13322" max="13322" width="12.109375" style="1" bestFit="1" customWidth="1"/>
    <col min="13323" max="13324" width="14.109375" style="1" bestFit="1" customWidth="1"/>
    <col min="13325" max="13325" width="12.44140625" style="1" bestFit="1" customWidth="1"/>
    <col min="13326" max="13326" width="14.44140625" style="1" bestFit="1" customWidth="1"/>
    <col min="13327" max="13327" width="14.6640625" style="1" bestFit="1" customWidth="1"/>
    <col min="13328" max="13328" width="14.88671875" style="1" bestFit="1" customWidth="1"/>
    <col min="13329" max="13329" width="12.33203125" style="1" bestFit="1" customWidth="1"/>
    <col min="13330" max="13330" width="15.109375" style="1" bestFit="1" customWidth="1"/>
    <col min="13331" max="13568" width="11.44140625" style="1"/>
    <col min="13569" max="13569" width="13.109375" style="1" bestFit="1" customWidth="1"/>
    <col min="13570" max="13570" width="13.44140625" style="1" customWidth="1"/>
    <col min="13571" max="13571" width="22.109375" style="1" bestFit="1" customWidth="1"/>
    <col min="13572" max="13572" width="27.109375" style="1" bestFit="1" customWidth="1"/>
    <col min="13573" max="13573" width="14.44140625" style="1" customWidth="1"/>
    <col min="13574" max="13574" width="16.109375" style="1" customWidth="1"/>
    <col min="13575" max="13575" width="13.88671875" style="1" bestFit="1" customWidth="1"/>
    <col min="13576" max="13576" width="15.109375" style="1" bestFit="1" customWidth="1"/>
    <col min="13577" max="13577" width="14.109375" style="1" bestFit="1" customWidth="1"/>
    <col min="13578" max="13578" width="12.109375" style="1" bestFit="1" customWidth="1"/>
    <col min="13579" max="13580" width="14.109375" style="1" bestFit="1" customWidth="1"/>
    <col min="13581" max="13581" width="12.44140625" style="1" bestFit="1" customWidth="1"/>
    <col min="13582" max="13582" width="14.44140625" style="1" bestFit="1" customWidth="1"/>
    <col min="13583" max="13583" width="14.6640625" style="1" bestFit="1" customWidth="1"/>
    <col min="13584" max="13584" width="14.88671875" style="1" bestFit="1" customWidth="1"/>
    <col min="13585" max="13585" width="12.33203125" style="1" bestFit="1" customWidth="1"/>
    <col min="13586" max="13586" width="15.109375" style="1" bestFit="1" customWidth="1"/>
    <col min="13587" max="13824" width="11.44140625" style="1"/>
    <col min="13825" max="13825" width="13.109375" style="1" bestFit="1" customWidth="1"/>
    <col min="13826" max="13826" width="13.44140625" style="1" customWidth="1"/>
    <col min="13827" max="13827" width="22.109375" style="1" bestFit="1" customWidth="1"/>
    <col min="13828" max="13828" width="27.109375" style="1" bestFit="1" customWidth="1"/>
    <col min="13829" max="13829" width="14.44140625" style="1" customWidth="1"/>
    <col min="13830" max="13830" width="16.109375" style="1" customWidth="1"/>
    <col min="13831" max="13831" width="13.88671875" style="1" bestFit="1" customWidth="1"/>
    <col min="13832" max="13832" width="15.109375" style="1" bestFit="1" customWidth="1"/>
    <col min="13833" max="13833" width="14.109375" style="1" bestFit="1" customWidth="1"/>
    <col min="13834" max="13834" width="12.109375" style="1" bestFit="1" customWidth="1"/>
    <col min="13835" max="13836" width="14.109375" style="1" bestFit="1" customWidth="1"/>
    <col min="13837" max="13837" width="12.44140625" style="1" bestFit="1" customWidth="1"/>
    <col min="13838" max="13838" width="14.44140625" style="1" bestFit="1" customWidth="1"/>
    <col min="13839" max="13839" width="14.6640625" style="1" bestFit="1" customWidth="1"/>
    <col min="13840" max="13840" width="14.88671875" style="1" bestFit="1" customWidth="1"/>
    <col min="13841" max="13841" width="12.33203125" style="1" bestFit="1" customWidth="1"/>
    <col min="13842" max="13842" width="15.109375" style="1" bestFit="1" customWidth="1"/>
    <col min="13843" max="14080" width="11.44140625" style="1"/>
    <col min="14081" max="14081" width="13.109375" style="1" bestFit="1" customWidth="1"/>
    <col min="14082" max="14082" width="13.44140625" style="1" customWidth="1"/>
    <col min="14083" max="14083" width="22.109375" style="1" bestFit="1" customWidth="1"/>
    <col min="14084" max="14084" width="27.109375" style="1" bestFit="1" customWidth="1"/>
    <col min="14085" max="14085" width="14.44140625" style="1" customWidth="1"/>
    <col min="14086" max="14086" width="16.109375" style="1" customWidth="1"/>
    <col min="14087" max="14087" width="13.88671875" style="1" bestFit="1" customWidth="1"/>
    <col min="14088" max="14088" width="15.109375" style="1" bestFit="1" customWidth="1"/>
    <col min="14089" max="14089" width="14.109375" style="1" bestFit="1" customWidth="1"/>
    <col min="14090" max="14090" width="12.109375" style="1" bestFit="1" customWidth="1"/>
    <col min="14091" max="14092" width="14.109375" style="1" bestFit="1" customWidth="1"/>
    <col min="14093" max="14093" width="12.44140625" style="1" bestFit="1" customWidth="1"/>
    <col min="14094" max="14094" width="14.44140625" style="1" bestFit="1" customWidth="1"/>
    <col min="14095" max="14095" width="14.6640625" style="1" bestFit="1" customWidth="1"/>
    <col min="14096" max="14096" width="14.88671875" style="1" bestFit="1" customWidth="1"/>
    <col min="14097" max="14097" width="12.33203125" style="1" bestFit="1" customWidth="1"/>
    <col min="14098" max="14098" width="15.109375" style="1" bestFit="1" customWidth="1"/>
    <col min="14099" max="14336" width="11.44140625" style="1"/>
    <col min="14337" max="14337" width="13.109375" style="1" bestFit="1" customWidth="1"/>
    <col min="14338" max="14338" width="13.44140625" style="1" customWidth="1"/>
    <col min="14339" max="14339" width="22.109375" style="1" bestFit="1" customWidth="1"/>
    <col min="14340" max="14340" width="27.109375" style="1" bestFit="1" customWidth="1"/>
    <col min="14341" max="14341" width="14.44140625" style="1" customWidth="1"/>
    <col min="14342" max="14342" width="16.109375" style="1" customWidth="1"/>
    <col min="14343" max="14343" width="13.88671875" style="1" bestFit="1" customWidth="1"/>
    <col min="14344" max="14344" width="15.109375" style="1" bestFit="1" customWidth="1"/>
    <col min="14345" max="14345" width="14.109375" style="1" bestFit="1" customWidth="1"/>
    <col min="14346" max="14346" width="12.109375" style="1" bestFit="1" customWidth="1"/>
    <col min="14347" max="14348" width="14.109375" style="1" bestFit="1" customWidth="1"/>
    <col min="14349" max="14349" width="12.44140625" style="1" bestFit="1" customWidth="1"/>
    <col min="14350" max="14350" width="14.44140625" style="1" bestFit="1" customWidth="1"/>
    <col min="14351" max="14351" width="14.6640625" style="1" bestFit="1" customWidth="1"/>
    <col min="14352" max="14352" width="14.88671875" style="1" bestFit="1" customWidth="1"/>
    <col min="14353" max="14353" width="12.33203125" style="1" bestFit="1" customWidth="1"/>
    <col min="14354" max="14354" width="15.109375" style="1" bestFit="1" customWidth="1"/>
    <col min="14355" max="14592" width="11.44140625" style="1"/>
    <col min="14593" max="14593" width="13.109375" style="1" bestFit="1" customWidth="1"/>
    <col min="14594" max="14594" width="13.44140625" style="1" customWidth="1"/>
    <col min="14595" max="14595" width="22.109375" style="1" bestFit="1" customWidth="1"/>
    <col min="14596" max="14596" width="27.109375" style="1" bestFit="1" customWidth="1"/>
    <col min="14597" max="14597" width="14.44140625" style="1" customWidth="1"/>
    <col min="14598" max="14598" width="16.109375" style="1" customWidth="1"/>
    <col min="14599" max="14599" width="13.88671875" style="1" bestFit="1" customWidth="1"/>
    <col min="14600" max="14600" width="15.109375" style="1" bestFit="1" customWidth="1"/>
    <col min="14601" max="14601" width="14.109375" style="1" bestFit="1" customWidth="1"/>
    <col min="14602" max="14602" width="12.109375" style="1" bestFit="1" customWidth="1"/>
    <col min="14603" max="14604" width="14.109375" style="1" bestFit="1" customWidth="1"/>
    <col min="14605" max="14605" width="12.44140625" style="1" bestFit="1" customWidth="1"/>
    <col min="14606" max="14606" width="14.44140625" style="1" bestFit="1" customWidth="1"/>
    <col min="14607" max="14607" width="14.6640625" style="1" bestFit="1" customWidth="1"/>
    <col min="14608" max="14608" width="14.88671875" style="1" bestFit="1" customWidth="1"/>
    <col min="14609" max="14609" width="12.33203125" style="1" bestFit="1" customWidth="1"/>
    <col min="14610" max="14610" width="15.109375" style="1" bestFit="1" customWidth="1"/>
    <col min="14611" max="14848" width="11.44140625" style="1"/>
    <col min="14849" max="14849" width="13.109375" style="1" bestFit="1" customWidth="1"/>
    <col min="14850" max="14850" width="13.44140625" style="1" customWidth="1"/>
    <col min="14851" max="14851" width="22.109375" style="1" bestFit="1" customWidth="1"/>
    <col min="14852" max="14852" width="27.109375" style="1" bestFit="1" customWidth="1"/>
    <col min="14853" max="14853" width="14.44140625" style="1" customWidth="1"/>
    <col min="14854" max="14854" width="16.109375" style="1" customWidth="1"/>
    <col min="14855" max="14855" width="13.88671875" style="1" bestFit="1" customWidth="1"/>
    <col min="14856" max="14856" width="15.109375" style="1" bestFit="1" customWidth="1"/>
    <col min="14857" max="14857" width="14.109375" style="1" bestFit="1" customWidth="1"/>
    <col min="14858" max="14858" width="12.109375" style="1" bestFit="1" customWidth="1"/>
    <col min="14859" max="14860" width="14.109375" style="1" bestFit="1" customWidth="1"/>
    <col min="14861" max="14861" width="12.44140625" style="1" bestFit="1" customWidth="1"/>
    <col min="14862" max="14862" width="14.44140625" style="1" bestFit="1" customWidth="1"/>
    <col min="14863" max="14863" width="14.6640625" style="1" bestFit="1" customWidth="1"/>
    <col min="14864" max="14864" width="14.88671875" style="1" bestFit="1" customWidth="1"/>
    <col min="14865" max="14865" width="12.33203125" style="1" bestFit="1" customWidth="1"/>
    <col min="14866" max="14866" width="15.109375" style="1" bestFit="1" customWidth="1"/>
    <col min="14867" max="15104" width="11.44140625" style="1"/>
    <col min="15105" max="15105" width="13.109375" style="1" bestFit="1" customWidth="1"/>
    <col min="15106" max="15106" width="13.44140625" style="1" customWidth="1"/>
    <col min="15107" max="15107" width="22.109375" style="1" bestFit="1" customWidth="1"/>
    <col min="15108" max="15108" width="27.109375" style="1" bestFit="1" customWidth="1"/>
    <col min="15109" max="15109" width="14.44140625" style="1" customWidth="1"/>
    <col min="15110" max="15110" width="16.109375" style="1" customWidth="1"/>
    <col min="15111" max="15111" width="13.88671875" style="1" bestFit="1" customWidth="1"/>
    <col min="15112" max="15112" width="15.109375" style="1" bestFit="1" customWidth="1"/>
    <col min="15113" max="15113" width="14.109375" style="1" bestFit="1" customWidth="1"/>
    <col min="15114" max="15114" width="12.109375" style="1" bestFit="1" customWidth="1"/>
    <col min="15115" max="15116" width="14.109375" style="1" bestFit="1" customWidth="1"/>
    <col min="15117" max="15117" width="12.44140625" style="1" bestFit="1" customWidth="1"/>
    <col min="15118" max="15118" width="14.44140625" style="1" bestFit="1" customWidth="1"/>
    <col min="15119" max="15119" width="14.6640625" style="1" bestFit="1" customWidth="1"/>
    <col min="15120" max="15120" width="14.88671875" style="1" bestFit="1" customWidth="1"/>
    <col min="15121" max="15121" width="12.33203125" style="1" bestFit="1" customWidth="1"/>
    <col min="15122" max="15122" width="15.109375" style="1" bestFit="1" customWidth="1"/>
    <col min="15123" max="15360" width="11.44140625" style="1"/>
    <col min="15361" max="15361" width="13.109375" style="1" bestFit="1" customWidth="1"/>
    <col min="15362" max="15362" width="13.44140625" style="1" customWidth="1"/>
    <col min="15363" max="15363" width="22.109375" style="1" bestFit="1" customWidth="1"/>
    <col min="15364" max="15364" width="27.109375" style="1" bestFit="1" customWidth="1"/>
    <col min="15365" max="15365" width="14.44140625" style="1" customWidth="1"/>
    <col min="15366" max="15366" width="16.109375" style="1" customWidth="1"/>
    <col min="15367" max="15367" width="13.88671875" style="1" bestFit="1" customWidth="1"/>
    <col min="15368" max="15368" width="15.109375" style="1" bestFit="1" customWidth="1"/>
    <col min="15369" max="15369" width="14.109375" style="1" bestFit="1" customWidth="1"/>
    <col min="15370" max="15370" width="12.109375" style="1" bestFit="1" customWidth="1"/>
    <col min="15371" max="15372" width="14.109375" style="1" bestFit="1" customWidth="1"/>
    <col min="15373" max="15373" width="12.44140625" style="1" bestFit="1" customWidth="1"/>
    <col min="15374" max="15374" width="14.44140625" style="1" bestFit="1" customWidth="1"/>
    <col min="15375" max="15375" width="14.6640625" style="1" bestFit="1" customWidth="1"/>
    <col min="15376" max="15376" width="14.88671875" style="1" bestFit="1" customWidth="1"/>
    <col min="15377" max="15377" width="12.33203125" style="1" bestFit="1" customWidth="1"/>
    <col min="15378" max="15378" width="15.109375" style="1" bestFit="1" customWidth="1"/>
    <col min="15379" max="15616" width="11.44140625" style="1"/>
    <col min="15617" max="15617" width="13.109375" style="1" bestFit="1" customWidth="1"/>
    <col min="15618" max="15618" width="13.44140625" style="1" customWidth="1"/>
    <col min="15619" max="15619" width="22.109375" style="1" bestFit="1" customWidth="1"/>
    <col min="15620" max="15620" width="27.109375" style="1" bestFit="1" customWidth="1"/>
    <col min="15621" max="15621" width="14.44140625" style="1" customWidth="1"/>
    <col min="15622" max="15622" width="16.109375" style="1" customWidth="1"/>
    <col min="15623" max="15623" width="13.88671875" style="1" bestFit="1" customWidth="1"/>
    <col min="15624" max="15624" width="15.109375" style="1" bestFit="1" customWidth="1"/>
    <col min="15625" max="15625" width="14.109375" style="1" bestFit="1" customWidth="1"/>
    <col min="15626" max="15626" width="12.109375" style="1" bestFit="1" customWidth="1"/>
    <col min="15627" max="15628" width="14.109375" style="1" bestFit="1" customWidth="1"/>
    <col min="15629" max="15629" width="12.44140625" style="1" bestFit="1" customWidth="1"/>
    <col min="15630" max="15630" width="14.44140625" style="1" bestFit="1" customWidth="1"/>
    <col min="15631" max="15631" width="14.6640625" style="1" bestFit="1" customWidth="1"/>
    <col min="15632" max="15632" width="14.88671875" style="1" bestFit="1" customWidth="1"/>
    <col min="15633" max="15633" width="12.33203125" style="1" bestFit="1" customWidth="1"/>
    <col min="15634" max="15634" width="15.109375" style="1" bestFit="1" customWidth="1"/>
    <col min="15635" max="15872" width="11.44140625" style="1"/>
    <col min="15873" max="15873" width="13.109375" style="1" bestFit="1" customWidth="1"/>
    <col min="15874" max="15874" width="13.44140625" style="1" customWidth="1"/>
    <col min="15875" max="15875" width="22.109375" style="1" bestFit="1" customWidth="1"/>
    <col min="15876" max="15876" width="27.109375" style="1" bestFit="1" customWidth="1"/>
    <col min="15877" max="15877" width="14.44140625" style="1" customWidth="1"/>
    <col min="15878" max="15878" width="16.109375" style="1" customWidth="1"/>
    <col min="15879" max="15879" width="13.88671875" style="1" bestFit="1" customWidth="1"/>
    <col min="15880" max="15880" width="15.109375" style="1" bestFit="1" customWidth="1"/>
    <col min="15881" max="15881" width="14.109375" style="1" bestFit="1" customWidth="1"/>
    <col min="15882" max="15882" width="12.109375" style="1" bestFit="1" customWidth="1"/>
    <col min="15883" max="15884" width="14.109375" style="1" bestFit="1" customWidth="1"/>
    <col min="15885" max="15885" width="12.44140625" style="1" bestFit="1" customWidth="1"/>
    <col min="15886" max="15886" width="14.44140625" style="1" bestFit="1" customWidth="1"/>
    <col min="15887" max="15887" width="14.6640625" style="1" bestFit="1" customWidth="1"/>
    <col min="15888" max="15888" width="14.88671875" style="1" bestFit="1" customWidth="1"/>
    <col min="15889" max="15889" width="12.33203125" style="1" bestFit="1" customWidth="1"/>
    <col min="15890" max="15890" width="15.109375" style="1" bestFit="1" customWidth="1"/>
    <col min="15891" max="16128" width="11.44140625" style="1"/>
    <col min="16129" max="16129" width="13.109375" style="1" bestFit="1" customWidth="1"/>
    <col min="16130" max="16130" width="13.44140625" style="1" customWidth="1"/>
    <col min="16131" max="16131" width="22.109375" style="1" bestFit="1" customWidth="1"/>
    <col min="16132" max="16132" width="27.109375" style="1" bestFit="1" customWidth="1"/>
    <col min="16133" max="16133" width="14.44140625" style="1" customWidth="1"/>
    <col min="16134" max="16134" width="16.109375" style="1" customWidth="1"/>
    <col min="16135" max="16135" width="13.88671875" style="1" bestFit="1" customWidth="1"/>
    <col min="16136" max="16136" width="15.109375" style="1" bestFit="1" customWidth="1"/>
    <col min="16137" max="16137" width="14.109375" style="1" bestFit="1" customWidth="1"/>
    <col min="16138" max="16138" width="12.109375" style="1" bestFit="1" customWidth="1"/>
    <col min="16139" max="16140" width="14.109375" style="1" bestFit="1" customWidth="1"/>
    <col min="16141" max="16141" width="12.44140625" style="1" bestFit="1" customWidth="1"/>
    <col min="16142" max="16142" width="14.44140625" style="1" bestFit="1" customWidth="1"/>
    <col min="16143" max="16143" width="14.6640625" style="1" bestFit="1" customWidth="1"/>
    <col min="16144" max="16144" width="14.88671875" style="1" bestFit="1" customWidth="1"/>
    <col min="16145" max="16145" width="12.33203125" style="1" bestFit="1" customWidth="1"/>
    <col min="16146" max="16146" width="15.109375" style="1" bestFit="1" customWidth="1"/>
    <col min="16147" max="16384" width="11.44140625" style="1"/>
  </cols>
  <sheetData>
    <row r="1" spans="1:24" ht="14.4">
      <c r="A1" s="334" t="s">
        <v>820</v>
      </c>
      <c r="T1" s="2"/>
      <c r="U1" s="2"/>
      <c r="V1" s="2"/>
      <c r="W1" s="3"/>
      <c r="X1" s="3"/>
    </row>
    <row r="2" spans="1:24" s="5" customFormat="1" ht="27.75" customHeight="1">
      <c r="A2" s="4" t="s">
        <v>0</v>
      </c>
      <c r="B2" s="4"/>
      <c r="C2" s="4"/>
      <c r="D2" s="4"/>
      <c r="E2" s="4"/>
      <c r="F2" s="4"/>
      <c r="G2" s="4"/>
      <c r="H2" s="4"/>
      <c r="I2" s="4"/>
      <c r="J2" s="4"/>
      <c r="K2" s="4"/>
      <c r="L2" s="4"/>
      <c r="M2" s="4"/>
      <c r="N2" s="4"/>
      <c r="O2" s="4"/>
      <c r="P2" s="4"/>
      <c r="Q2" s="4"/>
      <c r="R2" s="4"/>
    </row>
    <row r="3" spans="1:24" s="5" customFormat="1" ht="17.399999999999999">
      <c r="A3" s="6">
        <v>45688</v>
      </c>
      <c r="B3" s="6"/>
      <c r="C3" s="6"/>
      <c r="D3" s="6"/>
      <c r="E3" s="6"/>
      <c r="F3" s="6"/>
      <c r="G3" s="6"/>
      <c r="H3" s="6"/>
      <c r="I3" s="6"/>
      <c r="J3" s="6"/>
      <c r="K3" s="6"/>
      <c r="L3" s="6"/>
      <c r="M3" s="6"/>
      <c r="N3" s="6"/>
      <c r="O3" s="6"/>
      <c r="P3" s="6"/>
      <c r="Q3" s="6"/>
      <c r="R3" s="6"/>
    </row>
    <row r="4" spans="1:24" s="5" customFormat="1" ht="16.8">
      <c r="A4" s="7" t="s">
        <v>1</v>
      </c>
      <c r="B4" s="7"/>
      <c r="C4" s="7"/>
      <c r="D4" s="7"/>
      <c r="E4" s="7"/>
      <c r="F4" s="7"/>
      <c r="G4" s="7"/>
      <c r="H4" s="7"/>
      <c r="I4" s="7"/>
      <c r="J4" s="7"/>
      <c r="K4" s="7"/>
      <c r="L4" s="7"/>
      <c r="M4" s="7"/>
      <c r="N4" s="7"/>
      <c r="O4" s="7"/>
      <c r="P4" s="7"/>
      <c r="Q4" s="7"/>
      <c r="R4" s="7"/>
    </row>
    <row r="5" spans="1:24" s="5" customFormat="1" ht="16.8">
      <c r="A5" s="8"/>
      <c r="B5" s="8"/>
      <c r="C5" s="8"/>
      <c r="D5" s="9"/>
      <c r="E5" s="8"/>
      <c r="F5" s="9"/>
      <c r="G5" s="9"/>
      <c r="H5" s="9"/>
      <c r="I5" s="9"/>
      <c r="J5" s="9"/>
      <c r="K5" s="9"/>
      <c r="L5" s="9"/>
      <c r="M5" s="9"/>
      <c r="N5" s="9"/>
      <c r="O5" s="8"/>
      <c r="P5" s="9"/>
      <c r="Q5" s="9"/>
      <c r="R5" s="8"/>
    </row>
    <row r="6" spans="1:24" s="5" customFormat="1" ht="13.65" customHeight="1">
      <c r="A6" s="10" t="s">
        <v>2</v>
      </c>
      <c r="B6" s="11" t="s">
        <v>3</v>
      </c>
      <c r="C6" s="12"/>
      <c r="D6" s="13"/>
      <c r="E6" s="14" t="s">
        <v>4</v>
      </c>
      <c r="F6" s="11" t="s">
        <v>5</v>
      </c>
      <c r="G6" s="12"/>
      <c r="H6" s="13"/>
      <c r="I6" s="11" t="s">
        <v>6</v>
      </c>
      <c r="J6" s="12"/>
      <c r="K6" s="13"/>
      <c r="L6" s="11" t="s">
        <v>7</v>
      </c>
      <c r="M6" s="12"/>
      <c r="N6" s="13"/>
      <c r="O6" s="14" t="s">
        <v>8</v>
      </c>
      <c r="P6" s="15" t="s">
        <v>9</v>
      </c>
      <c r="Q6" s="16"/>
      <c r="R6" s="14" t="s">
        <v>10</v>
      </c>
    </row>
    <row r="7" spans="1:24" s="5" customFormat="1">
      <c r="A7" s="17"/>
      <c r="B7" s="18" t="s">
        <v>11</v>
      </c>
      <c r="C7" s="18" t="s">
        <v>12</v>
      </c>
      <c r="D7" s="19" t="s">
        <v>13</v>
      </c>
      <c r="E7" s="20"/>
      <c r="F7" s="21" t="s">
        <v>14</v>
      </c>
      <c r="G7" s="18" t="s">
        <v>15</v>
      </c>
      <c r="H7" s="18" t="s">
        <v>16</v>
      </c>
      <c r="I7" s="18" t="s">
        <v>14</v>
      </c>
      <c r="J7" s="18" t="s">
        <v>15</v>
      </c>
      <c r="K7" s="18" t="s">
        <v>16</v>
      </c>
      <c r="L7" s="18" t="s">
        <v>14</v>
      </c>
      <c r="M7" s="18" t="s">
        <v>15</v>
      </c>
      <c r="N7" s="18" t="s">
        <v>16</v>
      </c>
      <c r="O7" s="20"/>
      <c r="P7" s="18" t="s">
        <v>14</v>
      </c>
      <c r="Q7" s="18" t="s">
        <v>15</v>
      </c>
      <c r="R7" s="20"/>
    </row>
    <row r="8" spans="1:24">
      <c r="A8" s="22" t="s">
        <v>17</v>
      </c>
      <c r="B8" s="22" t="s">
        <v>18</v>
      </c>
      <c r="C8" s="22" t="s">
        <v>19</v>
      </c>
      <c r="D8" s="22" t="s">
        <v>19</v>
      </c>
      <c r="E8" s="23">
        <v>3</v>
      </c>
      <c r="F8" s="24">
        <v>7105.3274800000008</v>
      </c>
      <c r="G8" s="25">
        <v>0</v>
      </c>
      <c r="H8" s="25">
        <v>7105.3274800000008</v>
      </c>
      <c r="I8" s="25">
        <v>67227.75172</v>
      </c>
      <c r="J8" s="25">
        <v>371.08940000000001</v>
      </c>
      <c r="K8" s="25">
        <v>67598.841120000012</v>
      </c>
      <c r="L8" s="25">
        <v>2478.3053199999999</v>
      </c>
      <c r="M8" s="25">
        <v>4.7710499999999998</v>
      </c>
      <c r="N8" s="25">
        <v>2483.0763700000002</v>
      </c>
      <c r="O8" s="25">
        <v>77187.24497</v>
      </c>
      <c r="P8" s="25">
        <v>52244.659329999995</v>
      </c>
      <c r="Q8" s="25">
        <v>0</v>
      </c>
      <c r="R8" s="26">
        <v>52244.659329999995</v>
      </c>
    </row>
    <row r="9" spans="1:24">
      <c r="A9" s="27"/>
      <c r="B9" s="27"/>
      <c r="C9" s="27"/>
      <c r="D9" s="22" t="s">
        <v>20</v>
      </c>
      <c r="E9" s="23">
        <v>618</v>
      </c>
      <c r="F9" s="24">
        <v>222.85395</v>
      </c>
      <c r="G9" s="25">
        <v>0</v>
      </c>
      <c r="H9" s="25">
        <v>222.85395</v>
      </c>
      <c r="I9" s="25">
        <v>3785.1942100000001</v>
      </c>
      <c r="J9" s="25">
        <v>0</v>
      </c>
      <c r="K9" s="25">
        <v>3785.1942100000001</v>
      </c>
      <c r="L9" s="25">
        <v>111.76576</v>
      </c>
      <c r="M9" s="25">
        <v>0</v>
      </c>
      <c r="N9" s="25">
        <v>111.76576</v>
      </c>
      <c r="O9" s="25">
        <v>4119.8139199999996</v>
      </c>
      <c r="P9" s="25">
        <v>16153.7466</v>
      </c>
      <c r="Q9" s="25">
        <v>0</v>
      </c>
      <c r="R9" s="26">
        <v>16153.7466</v>
      </c>
    </row>
    <row r="10" spans="1:24">
      <c r="A10" s="27"/>
      <c r="B10" s="27"/>
      <c r="C10" s="22" t="s">
        <v>21</v>
      </c>
      <c r="D10" s="22" t="s">
        <v>21</v>
      </c>
      <c r="E10" s="23">
        <v>1</v>
      </c>
      <c r="F10" s="24">
        <v>23770.087530000001</v>
      </c>
      <c r="G10" s="25">
        <v>0</v>
      </c>
      <c r="H10" s="25">
        <v>23770.087530000001</v>
      </c>
      <c r="I10" s="25">
        <v>65642.492790000004</v>
      </c>
      <c r="J10" s="25">
        <v>886.73279000000002</v>
      </c>
      <c r="K10" s="25">
        <v>66529.225579999998</v>
      </c>
      <c r="L10" s="25">
        <v>3234.3965699999999</v>
      </c>
      <c r="M10" s="25">
        <v>11.7913</v>
      </c>
      <c r="N10" s="25">
        <v>3246.1878700000002</v>
      </c>
      <c r="O10" s="25">
        <v>93545.500979999997</v>
      </c>
      <c r="P10" s="25">
        <v>57534.64415</v>
      </c>
      <c r="Q10" s="25">
        <v>0</v>
      </c>
      <c r="R10" s="26">
        <v>57534.64415</v>
      </c>
    </row>
    <row r="11" spans="1:24">
      <c r="A11" s="27"/>
      <c r="B11" s="27"/>
      <c r="C11" s="27"/>
      <c r="D11" s="27"/>
      <c r="E11" s="28">
        <v>646</v>
      </c>
      <c r="F11" s="29">
        <v>0</v>
      </c>
      <c r="G11" s="30">
        <v>0</v>
      </c>
      <c r="H11" s="30">
        <v>0</v>
      </c>
      <c r="I11" s="30">
        <v>0</v>
      </c>
      <c r="J11" s="30">
        <v>0</v>
      </c>
      <c r="K11" s="30">
        <v>0</v>
      </c>
      <c r="L11" s="30">
        <v>0</v>
      </c>
      <c r="M11" s="30">
        <v>0</v>
      </c>
      <c r="N11" s="30">
        <v>0</v>
      </c>
      <c r="O11" s="30">
        <v>0</v>
      </c>
      <c r="P11" s="30">
        <v>0</v>
      </c>
      <c r="Q11" s="30">
        <v>0</v>
      </c>
      <c r="R11" s="31">
        <v>0</v>
      </c>
    </row>
    <row r="12" spans="1:24">
      <c r="A12" s="27"/>
      <c r="B12" s="27"/>
      <c r="C12" s="22" t="s">
        <v>22</v>
      </c>
      <c r="D12" s="22" t="s">
        <v>23</v>
      </c>
      <c r="E12" s="23">
        <v>8</v>
      </c>
      <c r="F12" s="24">
        <v>7111.4678800000002</v>
      </c>
      <c r="G12" s="25">
        <v>0</v>
      </c>
      <c r="H12" s="25">
        <v>7111.4678800000002</v>
      </c>
      <c r="I12" s="25">
        <v>20039.716100000001</v>
      </c>
      <c r="J12" s="25">
        <v>23.36347</v>
      </c>
      <c r="K12" s="25">
        <v>20063.079570000002</v>
      </c>
      <c r="L12" s="25">
        <v>2895.1412200000004</v>
      </c>
      <c r="M12" s="25">
        <v>28.71932</v>
      </c>
      <c r="N12" s="25">
        <v>2923.8605400000001</v>
      </c>
      <c r="O12" s="25">
        <v>30098.40799</v>
      </c>
      <c r="P12" s="25">
        <v>33495.908000000003</v>
      </c>
      <c r="Q12" s="25">
        <v>0</v>
      </c>
      <c r="R12" s="26">
        <v>33495.908000000003</v>
      </c>
    </row>
    <row r="13" spans="1:24">
      <c r="A13" s="27"/>
      <c r="B13" s="27"/>
      <c r="C13" s="27"/>
      <c r="D13" s="22" t="s">
        <v>24</v>
      </c>
      <c r="E13" s="23">
        <v>542</v>
      </c>
      <c r="F13" s="24">
        <v>960.51255000000003</v>
      </c>
      <c r="G13" s="25">
        <v>0</v>
      </c>
      <c r="H13" s="25">
        <v>960.51255000000003</v>
      </c>
      <c r="I13" s="25">
        <v>4798.7329800000007</v>
      </c>
      <c r="J13" s="25">
        <v>0</v>
      </c>
      <c r="K13" s="25">
        <v>4798.7329800000007</v>
      </c>
      <c r="L13" s="25">
        <v>76.834350000000001</v>
      </c>
      <c r="M13" s="25">
        <v>0</v>
      </c>
      <c r="N13" s="25">
        <v>76.834350000000001</v>
      </c>
      <c r="O13" s="25">
        <v>5836.0798800000002</v>
      </c>
      <c r="P13" s="25">
        <v>2970.5692599999998</v>
      </c>
      <c r="Q13" s="25">
        <v>0</v>
      </c>
      <c r="R13" s="26">
        <v>2970.5692599999998</v>
      </c>
    </row>
    <row r="14" spans="1:24">
      <c r="A14" s="27"/>
      <c r="B14" s="27"/>
      <c r="C14" s="27"/>
      <c r="D14" s="22" t="s">
        <v>25</v>
      </c>
      <c r="E14" s="23">
        <v>9</v>
      </c>
      <c r="F14" s="24">
        <v>92.437449999999998</v>
      </c>
      <c r="G14" s="25">
        <v>0</v>
      </c>
      <c r="H14" s="25">
        <v>92.437449999999998</v>
      </c>
      <c r="I14" s="25">
        <v>7859.8955700000006</v>
      </c>
      <c r="J14" s="25">
        <v>3.0780000000000002E-2</v>
      </c>
      <c r="K14" s="25">
        <v>7859.9263499999997</v>
      </c>
      <c r="L14" s="25">
        <v>71.104789999999994</v>
      </c>
      <c r="M14" s="25">
        <v>0</v>
      </c>
      <c r="N14" s="25">
        <v>71.104789999999994</v>
      </c>
      <c r="O14" s="25">
        <v>8023.4685899999995</v>
      </c>
      <c r="P14" s="25">
        <v>3113.62817</v>
      </c>
      <c r="Q14" s="25">
        <v>0</v>
      </c>
      <c r="R14" s="26">
        <v>3113.62817</v>
      </c>
    </row>
    <row r="15" spans="1:24">
      <c r="A15" s="27"/>
      <c r="B15" s="27"/>
      <c r="C15" s="22" t="s">
        <v>26</v>
      </c>
      <c r="D15" s="22" t="s">
        <v>27</v>
      </c>
      <c r="E15" s="23">
        <v>7</v>
      </c>
      <c r="F15" s="24">
        <v>2170.2404799999999</v>
      </c>
      <c r="G15" s="25">
        <v>0</v>
      </c>
      <c r="H15" s="25">
        <v>2170.2404799999999</v>
      </c>
      <c r="I15" s="25">
        <v>21254.288690000001</v>
      </c>
      <c r="J15" s="25">
        <v>78.75949</v>
      </c>
      <c r="K15" s="25">
        <v>21333.048179999998</v>
      </c>
      <c r="L15" s="25">
        <v>599.28806999999995</v>
      </c>
      <c r="M15" s="25">
        <v>0</v>
      </c>
      <c r="N15" s="25">
        <v>599.28806999999995</v>
      </c>
      <c r="O15" s="25">
        <v>24102.576730000001</v>
      </c>
      <c r="P15" s="25">
        <v>8668.8845899999997</v>
      </c>
      <c r="Q15" s="25">
        <v>0</v>
      </c>
      <c r="R15" s="26">
        <v>8668.8845899999997</v>
      </c>
    </row>
    <row r="16" spans="1:24">
      <c r="A16" s="27"/>
      <c r="B16" s="27"/>
      <c r="C16" s="22" t="s">
        <v>28</v>
      </c>
      <c r="D16" s="22" t="s">
        <v>29</v>
      </c>
      <c r="E16" s="23">
        <v>5</v>
      </c>
      <c r="F16" s="24">
        <v>2641.8262300000001</v>
      </c>
      <c r="G16" s="25">
        <v>0</v>
      </c>
      <c r="H16" s="25">
        <v>2641.8262300000001</v>
      </c>
      <c r="I16" s="25">
        <v>14603.511369999998</v>
      </c>
      <c r="J16" s="25">
        <v>2.1759499999999998</v>
      </c>
      <c r="K16" s="25">
        <v>14605.687320000001</v>
      </c>
      <c r="L16" s="25">
        <v>484.09490999999997</v>
      </c>
      <c r="M16" s="25">
        <v>0</v>
      </c>
      <c r="N16" s="25">
        <v>484.09490999999997</v>
      </c>
      <c r="O16" s="25">
        <v>17731.608459999999</v>
      </c>
      <c r="P16" s="25">
        <v>5344.4734500000004</v>
      </c>
      <c r="Q16" s="25">
        <v>0</v>
      </c>
      <c r="R16" s="26">
        <v>5344.4734500000004</v>
      </c>
    </row>
    <row r="17" spans="1:18">
      <c r="A17" s="27"/>
      <c r="B17" s="27"/>
      <c r="C17" s="27"/>
      <c r="D17" s="22" t="s">
        <v>30</v>
      </c>
      <c r="E17" s="23">
        <v>443</v>
      </c>
      <c r="F17" s="24">
        <v>63.50855</v>
      </c>
      <c r="G17" s="25">
        <v>0</v>
      </c>
      <c r="H17" s="25">
        <v>63.50855</v>
      </c>
      <c r="I17" s="25">
        <v>6699.8585499999999</v>
      </c>
      <c r="J17" s="25">
        <v>0.77503</v>
      </c>
      <c r="K17" s="25">
        <v>6700.6335799999997</v>
      </c>
      <c r="L17" s="25">
        <v>195.41956999999999</v>
      </c>
      <c r="M17" s="25">
        <v>0</v>
      </c>
      <c r="N17" s="25">
        <v>195.41956999999999</v>
      </c>
      <c r="O17" s="25">
        <v>6959.5617000000002</v>
      </c>
      <c r="P17" s="25">
        <v>1573.93543</v>
      </c>
      <c r="Q17" s="25">
        <v>0</v>
      </c>
      <c r="R17" s="26">
        <v>1573.93543</v>
      </c>
    </row>
    <row r="18" spans="1:18">
      <c r="A18" s="27"/>
      <c r="B18" s="27"/>
      <c r="C18" s="22" t="s">
        <v>31</v>
      </c>
      <c r="D18" s="22" t="s">
        <v>32</v>
      </c>
      <c r="E18" s="23">
        <v>455</v>
      </c>
      <c r="F18" s="24">
        <v>2944.28559</v>
      </c>
      <c r="G18" s="25">
        <v>0</v>
      </c>
      <c r="H18" s="25">
        <v>2944.28559</v>
      </c>
      <c r="I18" s="25">
        <v>14073.04931</v>
      </c>
      <c r="J18" s="25">
        <v>3.2049999999999995E-2</v>
      </c>
      <c r="K18" s="25">
        <v>14073.08136</v>
      </c>
      <c r="L18" s="25">
        <v>234.76301999999998</v>
      </c>
      <c r="M18" s="25">
        <v>0</v>
      </c>
      <c r="N18" s="25">
        <v>234.76301999999998</v>
      </c>
      <c r="O18" s="25">
        <v>17252.129969999998</v>
      </c>
      <c r="P18" s="25">
        <v>25812.344570000001</v>
      </c>
      <c r="Q18" s="25">
        <v>0</v>
      </c>
      <c r="R18" s="26">
        <v>25812.344570000001</v>
      </c>
    </row>
    <row r="19" spans="1:18">
      <c r="A19" s="27"/>
      <c r="B19" s="27"/>
      <c r="C19" s="22" t="s">
        <v>33</v>
      </c>
      <c r="D19" s="22" t="s">
        <v>34</v>
      </c>
      <c r="E19" s="23">
        <v>502</v>
      </c>
      <c r="F19" s="24">
        <v>1648.3901499999999</v>
      </c>
      <c r="G19" s="25">
        <v>0</v>
      </c>
      <c r="H19" s="25">
        <v>1648.3901499999999</v>
      </c>
      <c r="I19" s="25">
        <v>22667.655569999999</v>
      </c>
      <c r="J19" s="25">
        <v>2.8355799999999998</v>
      </c>
      <c r="K19" s="25">
        <v>22670.491149999998</v>
      </c>
      <c r="L19" s="25">
        <v>274.38165999999995</v>
      </c>
      <c r="M19" s="25">
        <v>0</v>
      </c>
      <c r="N19" s="25">
        <v>274.38165999999995</v>
      </c>
      <c r="O19" s="25">
        <v>24593.26296</v>
      </c>
      <c r="P19" s="25">
        <v>3395.9834100000003</v>
      </c>
      <c r="Q19" s="25">
        <v>0</v>
      </c>
      <c r="R19" s="26">
        <v>3395.9834100000003</v>
      </c>
    </row>
    <row r="20" spans="1:18">
      <c r="A20" s="27"/>
      <c r="B20" s="27"/>
      <c r="C20" s="27"/>
      <c r="D20" s="22" t="s">
        <v>35</v>
      </c>
      <c r="E20" s="23">
        <v>665</v>
      </c>
      <c r="F20" s="24">
        <v>138.88504</v>
      </c>
      <c r="G20" s="25">
        <v>0</v>
      </c>
      <c r="H20" s="25">
        <v>138.88504</v>
      </c>
      <c r="I20" s="25">
        <v>3918.14419</v>
      </c>
      <c r="J20" s="25">
        <v>0</v>
      </c>
      <c r="K20" s="25">
        <v>3918.14419</v>
      </c>
      <c r="L20" s="25">
        <v>27.156500000000001</v>
      </c>
      <c r="M20" s="25">
        <v>0</v>
      </c>
      <c r="N20" s="25">
        <v>27.156500000000001</v>
      </c>
      <c r="O20" s="25">
        <v>4084.1857300000001</v>
      </c>
      <c r="P20" s="25">
        <v>1911.77898</v>
      </c>
      <c r="Q20" s="25">
        <v>0</v>
      </c>
      <c r="R20" s="26">
        <v>1911.77898</v>
      </c>
    </row>
    <row r="21" spans="1:18">
      <c r="A21" s="27"/>
      <c r="B21" s="22" t="s">
        <v>36</v>
      </c>
      <c r="C21" s="22" t="s">
        <v>37</v>
      </c>
      <c r="D21" s="22" t="s">
        <v>37</v>
      </c>
      <c r="E21" s="23">
        <v>106</v>
      </c>
      <c r="F21" s="24">
        <v>5566.2603899999995</v>
      </c>
      <c r="G21" s="25">
        <v>0</v>
      </c>
      <c r="H21" s="25">
        <v>5566.2603899999995</v>
      </c>
      <c r="I21" s="25">
        <v>5276.9550999999992</v>
      </c>
      <c r="J21" s="25">
        <v>47.376330000000003</v>
      </c>
      <c r="K21" s="25">
        <v>5324.3314299999993</v>
      </c>
      <c r="L21" s="25">
        <v>2359.0968800000001</v>
      </c>
      <c r="M21" s="25">
        <v>97.04646000000001</v>
      </c>
      <c r="N21" s="25">
        <v>2456.1433399999996</v>
      </c>
      <c r="O21" s="25">
        <v>13346.73516</v>
      </c>
      <c r="P21" s="25">
        <v>7144.9355599999999</v>
      </c>
      <c r="Q21" s="25">
        <v>0</v>
      </c>
      <c r="R21" s="26">
        <v>7144.9355599999999</v>
      </c>
    </row>
    <row r="22" spans="1:18">
      <c r="A22" s="27"/>
      <c r="B22" s="27"/>
      <c r="C22" s="22" t="s">
        <v>38</v>
      </c>
      <c r="D22" s="22" t="s">
        <v>38</v>
      </c>
      <c r="E22" s="23">
        <v>99</v>
      </c>
      <c r="F22" s="24">
        <v>89051.839449999999</v>
      </c>
      <c r="G22" s="25">
        <v>0</v>
      </c>
      <c r="H22" s="25">
        <v>89051.839449999999</v>
      </c>
      <c r="I22" s="25">
        <v>168296.59914999999</v>
      </c>
      <c r="J22" s="25">
        <v>938.82216000000005</v>
      </c>
      <c r="K22" s="25">
        <v>169235.42131000001</v>
      </c>
      <c r="L22" s="25">
        <v>20869.120629999998</v>
      </c>
      <c r="M22" s="25">
        <v>2815.6289400000001</v>
      </c>
      <c r="N22" s="25">
        <v>23684.74957</v>
      </c>
      <c r="O22" s="25">
        <v>281972.01032999996</v>
      </c>
      <c r="P22" s="25">
        <v>74791.619200000001</v>
      </c>
      <c r="Q22" s="25">
        <v>0</v>
      </c>
      <c r="R22" s="26">
        <v>74791.619200000001</v>
      </c>
    </row>
    <row r="23" spans="1:18">
      <c r="A23" s="27"/>
      <c r="B23" s="27"/>
      <c r="C23" s="27"/>
      <c r="D23" s="22" t="s">
        <v>39</v>
      </c>
      <c r="E23" s="23">
        <v>632</v>
      </c>
      <c r="F23" s="24">
        <v>5013.1405400000003</v>
      </c>
      <c r="G23" s="25">
        <v>0</v>
      </c>
      <c r="H23" s="25">
        <v>5013.1405400000003</v>
      </c>
      <c r="I23" s="25">
        <v>33469.904719999999</v>
      </c>
      <c r="J23" s="25">
        <v>0</v>
      </c>
      <c r="K23" s="25">
        <v>33469.904719999999</v>
      </c>
      <c r="L23" s="25">
        <v>2498.9247</v>
      </c>
      <c r="M23" s="25">
        <v>145.4111</v>
      </c>
      <c r="N23" s="25">
        <v>2644.3357999999998</v>
      </c>
      <c r="O23" s="25">
        <v>41127.38106</v>
      </c>
      <c r="P23" s="25">
        <v>4625.9257500000003</v>
      </c>
      <c r="Q23" s="25">
        <v>0</v>
      </c>
      <c r="R23" s="26">
        <v>4625.9257500000003</v>
      </c>
    </row>
    <row r="24" spans="1:18">
      <c r="A24" s="27"/>
      <c r="B24" s="27"/>
      <c r="C24" s="22" t="s">
        <v>40</v>
      </c>
      <c r="D24" s="32"/>
      <c r="E24" s="32"/>
      <c r="F24" s="24">
        <v>5490.1327300000003</v>
      </c>
      <c r="G24" s="25">
        <v>0</v>
      </c>
      <c r="H24" s="25">
        <v>5490.1327300000003</v>
      </c>
      <c r="I24" s="25">
        <v>18836.07632</v>
      </c>
      <c r="J24" s="25">
        <v>45.407040000000002</v>
      </c>
      <c r="K24" s="25">
        <v>18881.483359999998</v>
      </c>
      <c r="L24" s="25">
        <v>1068.2470800000001</v>
      </c>
      <c r="M24" s="25">
        <v>34.348999999999997</v>
      </c>
      <c r="N24" s="25">
        <v>1102.59608</v>
      </c>
      <c r="O24" s="25">
        <v>25474.212170000003</v>
      </c>
      <c r="P24" s="25">
        <v>5500.9797400000007</v>
      </c>
      <c r="Q24" s="25">
        <v>0</v>
      </c>
      <c r="R24" s="26">
        <v>5500.9797400000007</v>
      </c>
    </row>
    <row r="25" spans="1:18">
      <c r="A25" s="27"/>
      <c r="B25" s="27"/>
      <c r="C25" s="22" t="s">
        <v>41</v>
      </c>
      <c r="D25" s="22" t="s">
        <v>42</v>
      </c>
      <c r="E25" s="23">
        <v>107</v>
      </c>
      <c r="F25" s="24">
        <v>4083.5496600000001</v>
      </c>
      <c r="G25" s="25">
        <v>0</v>
      </c>
      <c r="H25" s="25">
        <v>4083.5496600000001</v>
      </c>
      <c r="I25" s="25">
        <v>50206.166870000001</v>
      </c>
      <c r="J25" s="25">
        <v>550.26546999999994</v>
      </c>
      <c r="K25" s="25">
        <v>50756.432340000007</v>
      </c>
      <c r="L25" s="25">
        <v>1517.3254899999999</v>
      </c>
      <c r="M25" s="25">
        <v>864.3645600000001</v>
      </c>
      <c r="N25" s="25">
        <v>2381.6900499999997</v>
      </c>
      <c r="O25" s="25">
        <v>57221.672049999994</v>
      </c>
      <c r="P25" s="25">
        <v>16701.686799999999</v>
      </c>
      <c r="Q25" s="25">
        <v>0</v>
      </c>
      <c r="R25" s="26">
        <v>16701.686799999999</v>
      </c>
    </row>
    <row r="26" spans="1:18">
      <c r="A26" s="27"/>
      <c r="B26" s="27"/>
      <c r="C26" s="27"/>
      <c r="D26" s="22" t="s">
        <v>41</v>
      </c>
      <c r="E26" s="23">
        <v>109</v>
      </c>
      <c r="F26" s="24">
        <v>52.14893</v>
      </c>
      <c r="G26" s="25">
        <v>0</v>
      </c>
      <c r="H26" s="25">
        <v>52.14893</v>
      </c>
      <c r="I26" s="25">
        <v>3426.07971</v>
      </c>
      <c r="J26" s="25">
        <v>6.1079999999999995E-2</v>
      </c>
      <c r="K26" s="25">
        <v>3426.1407899999999</v>
      </c>
      <c r="L26" s="25">
        <v>32.637999999999998</v>
      </c>
      <c r="M26" s="25">
        <v>0</v>
      </c>
      <c r="N26" s="25">
        <v>32.637999999999998</v>
      </c>
      <c r="O26" s="25">
        <v>3510.9277200000001</v>
      </c>
      <c r="P26" s="25">
        <v>1352.4518799999998</v>
      </c>
      <c r="Q26" s="25">
        <v>0</v>
      </c>
      <c r="R26" s="26">
        <v>1352.4518799999998</v>
      </c>
    </row>
    <row r="27" spans="1:18">
      <c r="A27" s="27"/>
      <c r="B27" s="27"/>
      <c r="C27" s="22" t="s">
        <v>43</v>
      </c>
      <c r="D27" s="22" t="s">
        <v>44</v>
      </c>
      <c r="E27" s="23">
        <v>116</v>
      </c>
      <c r="F27" s="24">
        <v>46577.025150000001</v>
      </c>
      <c r="G27" s="25">
        <v>0</v>
      </c>
      <c r="H27" s="25">
        <v>46577.025150000001</v>
      </c>
      <c r="I27" s="25">
        <v>117334.66512000001</v>
      </c>
      <c r="J27" s="25">
        <v>1516.2901999999999</v>
      </c>
      <c r="K27" s="25">
        <v>118850.95531999999</v>
      </c>
      <c r="L27" s="25">
        <v>62297.616770000001</v>
      </c>
      <c r="M27" s="25">
        <v>6867.9365299999999</v>
      </c>
      <c r="N27" s="25">
        <v>69165.5533</v>
      </c>
      <c r="O27" s="25">
        <v>234593.53377000001</v>
      </c>
      <c r="P27" s="25">
        <v>157610.94568</v>
      </c>
      <c r="Q27" s="25">
        <v>0</v>
      </c>
      <c r="R27" s="26">
        <v>157610.94568</v>
      </c>
    </row>
    <row r="28" spans="1:18">
      <c r="A28" s="27"/>
      <c r="B28" s="27"/>
      <c r="C28" s="27"/>
      <c r="D28" s="22" t="s">
        <v>45</v>
      </c>
      <c r="E28" s="23">
        <v>564</v>
      </c>
      <c r="F28" s="24">
        <v>11463.7443</v>
      </c>
      <c r="G28" s="25">
        <v>0</v>
      </c>
      <c r="H28" s="25">
        <v>11463.7443</v>
      </c>
      <c r="I28" s="25">
        <v>37799.974450000002</v>
      </c>
      <c r="J28" s="25">
        <v>0</v>
      </c>
      <c r="K28" s="25">
        <v>37799.974450000002</v>
      </c>
      <c r="L28" s="25">
        <v>6828.5446700000002</v>
      </c>
      <c r="M28" s="25">
        <v>635.48806000000002</v>
      </c>
      <c r="N28" s="25">
        <v>7464.0327300000008</v>
      </c>
      <c r="O28" s="25">
        <v>56727.751479999999</v>
      </c>
      <c r="P28" s="25">
        <v>34427.537810000002</v>
      </c>
      <c r="Q28" s="25">
        <v>0</v>
      </c>
      <c r="R28" s="26">
        <v>34427.537810000002</v>
      </c>
    </row>
    <row r="29" spans="1:18">
      <c r="A29" s="27"/>
      <c r="B29" s="27"/>
      <c r="C29" s="27"/>
      <c r="D29" s="22" t="s">
        <v>43</v>
      </c>
      <c r="E29" s="23">
        <v>494</v>
      </c>
      <c r="F29" s="24">
        <v>1029.0778700000001</v>
      </c>
      <c r="G29" s="25">
        <v>0</v>
      </c>
      <c r="H29" s="25">
        <v>1029.0778700000001</v>
      </c>
      <c r="I29" s="25">
        <v>13188.03507</v>
      </c>
      <c r="J29" s="25">
        <v>20.016539999999999</v>
      </c>
      <c r="K29" s="25">
        <v>13208.051609999999</v>
      </c>
      <c r="L29" s="25">
        <v>1700.30215</v>
      </c>
      <c r="M29" s="25">
        <v>24.047840000000001</v>
      </c>
      <c r="N29" s="25">
        <v>1724.3499899999999</v>
      </c>
      <c r="O29" s="25">
        <v>15961.47947</v>
      </c>
      <c r="P29" s="25">
        <v>1892.42796</v>
      </c>
      <c r="Q29" s="25">
        <v>0</v>
      </c>
      <c r="R29" s="26">
        <v>1892.42796</v>
      </c>
    </row>
    <row r="30" spans="1:18">
      <c r="A30" s="27"/>
      <c r="B30" s="27"/>
      <c r="C30" s="27"/>
      <c r="D30" s="22" t="s">
        <v>46</v>
      </c>
      <c r="E30" s="23">
        <v>119</v>
      </c>
      <c r="F30" s="24">
        <v>1863.5646100000001</v>
      </c>
      <c r="G30" s="25">
        <v>0</v>
      </c>
      <c r="H30" s="25">
        <v>1863.5646100000001</v>
      </c>
      <c r="I30" s="25">
        <v>6276.5354000000007</v>
      </c>
      <c r="J30" s="25">
        <v>3.30586</v>
      </c>
      <c r="K30" s="25">
        <v>6279.8412600000001</v>
      </c>
      <c r="L30" s="25">
        <v>694.5077</v>
      </c>
      <c r="M30" s="25">
        <v>0</v>
      </c>
      <c r="N30" s="25">
        <v>694.5077</v>
      </c>
      <c r="O30" s="25">
        <v>8837.9135700000006</v>
      </c>
      <c r="P30" s="25">
        <v>2662.5173300000001</v>
      </c>
      <c r="Q30" s="25">
        <v>0</v>
      </c>
      <c r="R30" s="26">
        <v>2662.5173300000001</v>
      </c>
    </row>
    <row r="31" spans="1:18">
      <c r="A31" s="27"/>
      <c r="B31" s="27"/>
      <c r="C31" s="27"/>
      <c r="D31" s="22" t="s">
        <v>47</v>
      </c>
      <c r="E31" s="23">
        <v>117</v>
      </c>
      <c r="F31" s="24">
        <v>820.22060999999997</v>
      </c>
      <c r="G31" s="25">
        <v>0</v>
      </c>
      <c r="H31" s="25">
        <v>820.22060999999997</v>
      </c>
      <c r="I31" s="25">
        <v>4982.3340699999999</v>
      </c>
      <c r="J31" s="25">
        <v>0.32480999999999999</v>
      </c>
      <c r="K31" s="25">
        <v>4982.65888</v>
      </c>
      <c r="L31" s="25">
        <v>215.37242000000001</v>
      </c>
      <c r="M31" s="25">
        <v>0</v>
      </c>
      <c r="N31" s="25">
        <v>215.37242000000001</v>
      </c>
      <c r="O31" s="25">
        <v>6018.25191</v>
      </c>
      <c r="P31" s="25">
        <v>2689.9109100000001</v>
      </c>
      <c r="Q31" s="25">
        <v>0</v>
      </c>
      <c r="R31" s="26">
        <v>2689.9109100000001</v>
      </c>
    </row>
    <row r="32" spans="1:18">
      <c r="A32" s="27"/>
      <c r="B32" s="27"/>
      <c r="C32" s="22" t="s">
        <v>48</v>
      </c>
      <c r="D32" s="22" t="s">
        <v>48</v>
      </c>
      <c r="E32" s="23">
        <v>104</v>
      </c>
      <c r="F32" s="24">
        <v>10189.879919999999</v>
      </c>
      <c r="G32" s="25">
        <v>0</v>
      </c>
      <c r="H32" s="25">
        <v>10189.879919999999</v>
      </c>
      <c r="I32" s="25">
        <v>29137.329140000002</v>
      </c>
      <c r="J32" s="25">
        <v>5.4907200000000005</v>
      </c>
      <c r="K32" s="25">
        <v>29142.81986</v>
      </c>
      <c r="L32" s="25">
        <v>620.6019399999999</v>
      </c>
      <c r="M32" s="25">
        <v>0</v>
      </c>
      <c r="N32" s="25">
        <v>620.6019399999999</v>
      </c>
      <c r="O32" s="25">
        <v>39953.301719999996</v>
      </c>
      <c r="P32" s="25">
        <v>4079.23569</v>
      </c>
      <c r="Q32" s="25">
        <v>0</v>
      </c>
      <c r="R32" s="26">
        <v>4079.23569</v>
      </c>
    </row>
    <row r="33" spans="1:18">
      <c r="A33" s="27"/>
      <c r="B33" s="27"/>
      <c r="C33" s="27"/>
      <c r="D33" s="22" t="s">
        <v>49</v>
      </c>
      <c r="E33" s="23">
        <v>105</v>
      </c>
      <c r="F33" s="24">
        <v>36049.679670000005</v>
      </c>
      <c r="G33" s="25">
        <v>0</v>
      </c>
      <c r="H33" s="25">
        <v>36049.679670000005</v>
      </c>
      <c r="I33" s="25">
        <v>15636.29392</v>
      </c>
      <c r="J33" s="25">
        <v>0</v>
      </c>
      <c r="K33" s="25">
        <v>15636.29392</v>
      </c>
      <c r="L33" s="25">
        <v>455.26292999999998</v>
      </c>
      <c r="M33" s="25">
        <v>0.37219999999999998</v>
      </c>
      <c r="N33" s="25">
        <v>455.63513</v>
      </c>
      <c r="O33" s="25">
        <v>52141.608719999997</v>
      </c>
      <c r="P33" s="25">
        <v>1579.7799</v>
      </c>
      <c r="Q33" s="25">
        <v>0</v>
      </c>
      <c r="R33" s="26">
        <v>1579.7799</v>
      </c>
    </row>
    <row r="34" spans="1:18">
      <c r="A34" s="27"/>
      <c r="B34" s="27"/>
      <c r="C34" s="27"/>
      <c r="D34" s="22" t="s">
        <v>50</v>
      </c>
      <c r="E34" s="23">
        <v>586</v>
      </c>
      <c r="F34" s="24">
        <v>6648.1259600000003</v>
      </c>
      <c r="G34" s="25">
        <v>0</v>
      </c>
      <c r="H34" s="25">
        <v>6648.1259600000003</v>
      </c>
      <c r="I34" s="25">
        <v>4539.3004900000005</v>
      </c>
      <c r="J34" s="25">
        <v>0</v>
      </c>
      <c r="K34" s="25">
        <v>4539.3004900000005</v>
      </c>
      <c r="L34" s="25">
        <v>85.842749999999995</v>
      </c>
      <c r="M34" s="25">
        <v>0</v>
      </c>
      <c r="N34" s="25">
        <v>85.842749999999995</v>
      </c>
      <c r="O34" s="25">
        <v>11273.269199999999</v>
      </c>
      <c r="P34" s="25">
        <v>1298.3336899999999</v>
      </c>
      <c r="Q34" s="25">
        <v>0</v>
      </c>
      <c r="R34" s="26">
        <v>1298.3336899999999</v>
      </c>
    </row>
    <row r="35" spans="1:18">
      <c r="A35" s="27"/>
      <c r="B35" s="27"/>
      <c r="C35" s="27"/>
      <c r="D35" s="22" t="s">
        <v>51</v>
      </c>
      <c r="E35" s="23">
        <v>613</v>
      </c>
      <c r="F35" s="24">
        <v>397.52388999999999</v>
      </c>
      <c r="G35" s="25">
        <v>0</v>
      </c>
      <c r="H35" s="25">
        <v>397.52388999999999</v>
      </c>
      <c r="I35" s="25">
        <v>1768.71505</v>
      </c>
      <c r="J35" s="25">
        <v>0</v>
      </c>
      <c r="K35" s="25">
        <v>1768.71505</v>
      </c>
      <c r="L35" s="25">
        <v>11.762450000000001</v>
      </c>
      <c r="M35" s="25">
        <v>0</v>
      </c>
      <c r="N35" s="25">
        <v>11.762450000000001</v>
      </c>
      <c r="O35" s="25">
        <v>2178.0013900000004</v>
      </c>
      <c r="P35" s="25">
        <v>934.63763000000006</v>
      </c>
      <c r="Q35" s="25">
        <v>0</v>
      </c>
      <c r="R35" s="26">
        <v>934.63763000000006</v>
      </c>
    </row>
    <row r="36" spans="1:18">
      <c r="A36" s="27"/>
      <c r="B36" s="27"/>
      <c r="C36" s="22" t="s">
        <v>52</v>
      </c>
      <c r="D36" s="22" t="s">
        <v>52</v>
      </c>
      <c r="E36" s="23">
        <v>102</v>
      </c>
      <c r="F36" s="24">
        <v>3569.9854300000002</v>
      </c>
      <c r="G36" s="25">
        <v>0</v>
      </c>
      <c r="H36" s="25">
        <v>3569.9854300000002</v>
      </c>
      <c r="I36" s="25">
        <v>22821.813839999999</v>
      </c>
      <c r="J36" s="25">
        <v>2.7100000000000002E-3</v>
      </c>
      <c r="K36" s="25">
        <v>22821.81655</v>
      </c>
      <c r="L36" s="25">
        <v>1088.0817500000001</v>
      </c>
      <c r="M36" s="25">
        <v>0.18609999999999999</v>
      </c>
      <c r="N36" s="25">
        <v>1088.2678500000002</v>
      </c>
      <c r="O36" s="25">
        <v>27480.069829999997</v>
      </c>
      <c r="P36" s="25">
        <v>3256.2074500000003</v>
      </c>
      <c r="Q36" s="25">
        <v>0</v>
      </c>
      <c r="R36" s="26">
        <v>3256.2074500000003</v>
      </c>
    </row>
    <row r="37" spans="1:18">
      <c r="A37" s="27"/>
      <c r="B37" s="27"/>
      <c r="C37" s="22" t="s">
        <v>53</v>
      </c>
      <c r="D37" s="22" t="s">
        <v>53</v>
      </c>
      <c r="E37" s="23">
        <v>121</v>
      </c>
      <c r="F37" s="24">
        <v>3241.4471800000001</v>
      </c>
      <c r="G37" s="25">
        <v>0</v>
      </c>
      <c r="H37" s="25">
        <v>3241.4471800000001</v>
      </c>
      <c r="I37" s="25">
        <v>33496.642639999998</v>
      </c>
      <c r="J37" s="25">
        <v>88.190669999999997</v>
      </c>
      <c r="K37" s="25">
        <v>33584.833310000002</v>
      </c>
      <c r="L37" s="25">
        <v>640.97838999999999</v>
      </c>
      <c r="M37" s="25">
        <v>0</v>
      </c>
      <c r="N37" s="25">
        <v>640.97838999999999</v>
      </c>
      <c r="O37" s="25">
        <v>37467.258880000001</v>
      </c>
      <c r="P37" s="25">
        <v>5234.6721699999998</v>
      </c>
      <c r="Q37" s="25">
        <v>0</v>
      </c>
      <c r="R37" s="26">
        <v>5234.6721699999998</v>
      </c>
    </row>
    <row r="38" spans="1:18">
      <c r="A38" s="27"/>
      <c r="B38" s="27"/>
      <c r="C38" s="22" t="s">
        <v>54</v>
      </c>
      <c r="D38" s="22" t="s">
        <v>54</v>
      </c>
      <c r="E38" s="23">
        <v>115</v>
      </c>
      <c r="F38" s="24">
        <v>2135.7928099999999</v>
      </c>
      <c r="G38" s="25">
        <v>0</v>
      </c>
      <c r="H38" s="25">
        <v>2135.7928099999999</v>
      </c>
      <c r="I38" s="25">
        <v>18689.389749999998</v>
      </c>
      <c r="J38" s="25">
        <v>3.3523499999999999</v>
      </c>
      <c r="K38" s="25">
        <v>18692.742100000003</v>
      </c>
      <c r="L38" s="25">
        <v>377.26551000000001</v>
      </c>
      <c r="M38" s="25">
        <v>7.6375399999999996</v>
      </c>
      <c r="N38" s="25">
        <v>384.90305000000001</v>
      </c>
      <c r="O38" s="25">
        <v>21213.437959999999</v>
      </c>
      <c r="P38" s="25">
        <v>2006.2039499999998</v>
      </c>
      <c r="Q38" s="25">
        <v>0</v>
      </c>
      <c r="R38" s="26">
        <v>2006.2039499999998</v>
      </c>
    </row>
    <row r="39" spans="1:18">
      <c r="A39" s="27"/>
      <c r="B39" s="27"/>
      <c r="C39" s="22" t="s">
        <v>55</v>
      </c>
      <c r="D39" s="22" t="s">
        <v>55</v>
      </c>
      <c r="E39" s="23">
        <v>123</v>
      </c>
      <c r="F39" s="24">
        <v>10083.037839999999</v>
      </c>
      <c r="G39" s="25">
        <v>0</v>
      </c>
      <c r="H39" s="25">
        <v>10083.037839999999</v>
      </c>
      <c r="I39" s="25">
        <v>19437.925179999998</v>
      </c>
      <c r="J39" s="25">
        <v>29.478060000000003</v>
      </c>
      <c r="K39" s="25">
        <v>19467.40324</v>
      </c>
      <c r="L39" s="25">
        <v>219.04829999999998</v>
      </c>
      <c r="M39" s="25">
        <v>0</v>
      </c>
      <c r="N39" s="25">
        <v>219.04829999999998</v>
      </c>
      <c r="O39" s="25">
        <v>29769.489379999999</v>
      </c>
      <c r="P39" s="25">
        <v>7082.9751900000001</v>
      </c>
      <c r="Q39" s="25">
        <v>0</v>
      </c>
      <c r="R39" s="26">
        <v>7082.9751900000001</v>
      </c>
    </row>
    <row r="40" spans="1:18">
      <c r="A40" s="27"/>
      <c r="B40" s="27"/>
      <c r="C40" s="22" t="s">
        <v>56</v>
      </c>
      <c r="D40" s="22" t="s">
        <v>57</v>
      </c>
      <c r="E40" s="23">
        <v>489</v>
      </c>
      <c r="F40" s="24">
        <v>1049.3794800000001</v>
      </c>
      <c r="G40" s="25">
        <v>0</v>
      </c>
      <c r="H40" s="25">
        <v>1049.3794800000001</v>
      </c>
      <c r="I40" s="25">
        <v>13448.96774</v>
      </c>
      <c r="J40" s="25">
        <v>1.3765499999999999</v>
      </c>
      <c r="K40" s="25">
        <v>13450.344289999999</v>
      </c>
      <c r="L40" s="25">
        <v>525.67673000000002</v>
      </c>
      <c r="M40" s="25">
        <v>0</v>
      </c>
      <c r="N40" s="25">
        <v>525.67673000000002</v>
      </c>
      <c r="O40" s="25">
        <v>15025.4005</v>
      </c>
      <c r="P40" s="25">
        <v>2483.8433100000002</v>
      </c>
      <c r="Q40" s="25">
        <v>0</v>
      </c>
      <c r="R40" s="26">
        <v>2483.8433100000002</v>
      </c>
    </row>
    <row r="41" spans="1:18">
      <c r="A41" s="27"/>
      <c r="B41" s="27"/>
      <c r="C41" s="27"/>
      <c r="D41" s="22" t="s">
        <v>58</v>
      </c>
      <c r="E41" s="23">
        <v>491</v>
      </c>
      <c r="F41" s="24">
        <v>976.91982999999993</v>
      </c>
      <c r="G41" s="25">
        <v>0</v>
      </c>
      <c r="H41" s="25">
        <v>976.91982999999993</v>
      </c>
      <c r="I41" s="25">
        <v>5383.3481900000006</v>
      </c>
      <c r="J41" s="25">
        <v>3.2750000000000001E-2</v>
      </c>
      <c r="K41" s="25">
        <v>5383.38094</v>
      </c>
      <c r="L41" s="25">
        <v>73.276030000000006</v>
      </c>
      <c r="M41" s="25">
        <v>0</v>
      </c>
      <c r="N41" s="25">
        <v>73.276030000000006</v>
      </c>
      <c r="O41" s="25">
        <v>6433.5767999999998</v>
      </c>
      <c r="P41" s="25">
        <v>1252.86554</v>
      </c>
      <c r="Q41" s="25">
        <v>0</v>
      </c>
      <c r="R41" s="26">
        <v>1252.86554</v>
      </c>
    </row>
    <row r="42" spans="1:18">
      <c r="A42" s="27"/>
      <c r="B42" s="27"/>
      <c r="C42" s="22" t="s">
        <v>59</v>
      </c>
      <c r="D42" s="22" t="s">
        <v>59</v>
      </c>
      <c r="E42" s="23">
        <v>114</v>
      </c>
      <c r="F42" s="24">
        <v>4961.6143099999999</v>
      </c>
      <c r="G42" s="25">
        <v>0</v>
      </c>
      <c r="H42" s="25">
        <v>4961.6143099999999</v>
      </c>
      <c r="I42" s="25">
        <v>28166.931350000003</v>
      </c>
      <c r="J42" s="25">
        <v>0.32641000000000003</v>
      </c>
      <c r="K42" s="25">
        <v>28167.25776</v>
      </c>
      <c r="L42" s="25">
        <v>308.40255999999999</v>
      </c>
      <c r="M42" s="25">
        <v>2.15876</v>
      </c>
      <c r="N42" s="25">
        <v>310.56132000000002</v>
      </c>
      <c r="O42" s="25">
        <v>33439.433389999998</v>
      </c>
      <c r="P42" s="25">
        <v>9501.8850299999995</v>
      </c>
      <c r="Q42" s="25">
        <v>0</v>
      </c>
      <c r="R42" s="26">
        <v>9501.8850299999995</v>
      </c>
    </row>
    <row r="43" spans="1:18">
      <c r="A43" s="27"/>
      <c r="B43" s="27"/>
      <c r="C43" s="22" t="s">
        <v>60</v>
      </c>
      <c r="D43" s="22" t="s">
        <v>60</v>
      </c>
      <c r="E43" s="23">
        <v>510</v>
      </c>
      <c r="F43" s="24">
        <v>1592.9555600000001</v>
      </c>
      <c r="G43" s="25">
        <v>0</v>
      </c>
      <c r="H43" s="25">
        <v>1592.9555600000001</v>
      </c>
      <c r="I43" s="25">
        <v>6280.7929199999999</v>
      </c>
      <c r="J43" s="25">
        <v>0.49611</v>
      </c>
      <c r="K43" s="25">
        <v>6281.2890299999999</v>
      </c>
      <c r="L43" s="25">
        <v>55.862639999999999</v>
      </c>
      <c r="M43" s="25">
        <v>0</v>
      </c>
      <c r="N43" s="25">
        <v>55.862639999999999</v>
      </c>
      <c r="O43" s="25">
        <v>7930.1072300000005</v>
      </c>
      <c r="P43" s="25">
        <v>1514.22002</v>
      </c>
      <c r="Q43" s="25">
        <v>0</v>
      </c>
      <c r="R43" s="26">
        <v>1514.22002</v>
      </c>
    </row>
    <row r="44" spans="1:18">
      <c r="A44" s="27"/>
      <c r="B44" s="27"/>
      <c r="C44" s="22" t="s">
        <v>61</v>
      </c>
      <c r="D44" s="22" t="s">
        <v>62</v>
      </c>
      <c r="E44" s="23">
        <v>492</v>
      </c>
      <c r="F44" s="24">
        <v>890.02796999999998</v>
      </c>
      <c r="G44" s="25">
        <v>0</v>
      </c>
      <c r="H44" s="25">
        <v>890.02796999999998</v>
      </c>
      <c r="I44" s="25">
        <v>12797.176130000002</v>
      </c>
      <c r="J44" s="25">
        <v>10.346489999999999</v>
      </c>
      <c r="K44" s="25">
        <v>12807.52262</v>
      </c>
      <c r="L44" s="25">
        <v>110.29082000000001</v>
      </c>
      <c r="M44" s="25">
        <v>0</v>
      </c>
      <c r="N44" s="25">
        <v>110.29082000000001</v>
      </c>
      <c r="O44" s="25">
        <v>13807.841410000001</v>
      </c>
      <c r="P44" s="25">
        <v>2355.0478900000003</v>
      </c>
      <c r="Q44" s="25">
        <v>0</v>
      </c>
      <c r="R44" s="26">
        <v>2355.0478900000003</v>
      </c>
    </row>
    <row r="45" spans="1:18">
      <c r="A45" s="27"/>
      <c r="B45" s="27"/>
      <c r="C45" s="22" t="s">
        <v>63</v>
      </c>
      <c r="D45" s="22" t="s">
        <v>64</v>
      </c>
      <c r="E45" s="23">
        <v>126</v>
      </c>
      <c r="F45" s="24">
        <v>397.06663000000003</v>
      </c>
      <c r="G45" s="25">
        <v>0</v>
      </c>
      <c r="H45" s="25">
        <v>397.06663000000003</v>
      </c>
      <c r="I45" s="25">
        <v>9220.7070600000006</v>
      </c>
      <c r="J45" s="25">
        <v>3.7440000000000001E-2</v>
      </c>
      <c r="K45" s="25">
        <v>9220.7445000000007</v>
      </c>
      <c r="L45" s="25">
        <v>80.544839999999994</v>
      </c>
      <c r="M45" s="25">
        <v>0</v>
      </c>
      <c r="N45" s="25">
        <v>80.544839999999994</v>
      </c>
      <c r="O45" s="25">
        <v>9698.3559700000005</v>
      </c>
      <c r="P45" s="25">
        <v>2348.2923100000003</v>
      </c>
      <c r="Q45" s="25">
        <v>0</v>
      </c>
      <c r="R45" s="26">
        <v>2348.2923100000003</v>
      </c>
    </row>
    <row r="46" spans="1:18">
      <c r="A46" s="27"/>
      <c r="B46" s="27"/>
      <c r="C46" s="22" t="s">
        <v>65</v>
      </c>
      <c r="D46" s="22" t="s">
        <v>66</v>
      </c>
      <c r="E46" s="23">
        <v>125</v>
      </c>
      <c r="F46" s="24">
        <v>1731.5499199999999</v>
      </c>
      <c r="G46" s="25">
        <v>0</v>
      </c>
      <c r="H46" s="25">
        <v>1731.5499199999999</v>
      </c>
      <c r="I46" s="25">
        <v>13797.923869999999</v>
      </c>
      <c r="J46" s="25">
        <v>0</v>
      </c>
      <c r="K46" s="25">
        <v>13797.923869999999</v>
      </c>
      <c r="L46" s="25">
        <v>105.66107000000001</v>
      </c>
      <c r="M46" s="25">
        <v>0</v>
      </c>
      <c r="N46" s="25">
        <v>105.66107000000001</v>
      </c>
      <c r="O46" s="25">
        <v>15635.13486</v>
      </c>
      <c r="P46" s="25">
        <v>2176.2177999999999</v>
      </c>
      <c r="Q46" s="25">
        <v>0</v>
      </c>
      <c r="R46" s="26">
        <v>2176.2177999999999</v>
      </c>
    </row>
    <row r="47" spans="1:18">
      <c r="A47" s="27"/>
      <c r="B47" s="27"/>
      <c r="C47" s="22" t="s">
        <v>67</v>
      </c>
      <c r="D47" s="22" t="s">
        <v>67</v>
      </c>
      <c r="E47" s="23">
        <v>103</v>
      </c>
      <c r="F47" s="24">
        <v>1292.32953</v>
      </c>
      <c r="G47" s="25">
        <v>0</v>
      </c>
      <c r="H47" s="25">
        <v>1292.32953</v>
      </c>
      <c r="I47" s="25">
        <v>6718.6481599999997</v>
      </c>
      <c r="J47" s="25">
        <v>1.56E-3</v>
      </c>
      <c r="K47" s="25">
        <v>6718.6497199999994</v>
      </c>
      <c r="L47" s="25">
        <v>106.97227000000001</v>
      </c>
      <c r="M47" s="25">
        <v>0</v>
      </c>
      <c r="N47" s="25">
        <v>106.97227000000001</v>
      </c>
      <c r="O47" s="25">
        <v>8117.9515199999996</v>
      </c>
      <c r="P47" s="25">
        <v>355.56702000000001</v>
      </c>
      <c r="Q47" s="25">
        <v>0</v>
      </c>
      <c r="R47" s="26">
        <v>355.56702000000001</v>
      </c>
    </row>
    <row r="48" spans="1:18">
      <c r="A48" s="27"/>
      <c r="B48" s="27"/>
      <c r="C48" s="22" t="s">
        <v>68</v>
      </c>
      <c r="D48" s="22" t="s">
        <v>69</v>
      </c>
      <c r="E48" s="23">
        <v>122</v>
      </c>
      <c r="F48" s="24">
        <v>1231.1752099999999</v>
      </c>
      <c r="G48" s="25">
        <v>0</v>
      </c>
      <c r="H48" s="25">
        <v>1231.1752099999999</v>
      </c>
      <c r="I48" s="25">
        <v>7495.9633300000005</v>
      </c>
      <c r="J48" s="25">
        <v>8.0439100000000003</v>
      </c>
      <c r="K48" s="25">
        <v>7504.0072399999999</v>
      </c>
      <c r="L48" s="25">
        <v>92.596299999999999</v>
      </c>
      <c r="M48" s="25">
        <v>0</v>
      </c>
      <c r="N48" s="25">
        <v>92.596299999999999</v>
      </c>
      <c r="O48" s="25">
        <v>8827.7787499999995</v>
      </c>
      <c r="P48" s="25">
        <v>4619.3402500000002</v>
      </c>
      <c r="Q48" s="25">
        <v>0</v>
      </c>
      <c r="R48" s="26">
        <v>4619.3402500000002</v>
      </c>
    </row>
    <row r="49" spans="1:18">
      <c r="A49" s="27"/>
      <c r="B49" s="27"/>
      <c r="C49" s="22" t="s">
        <v>70</v>
      </c>
      <c r="D49" s="22" t="s">
        <v>70</v>
      </c>
      <c r="E49" s="23">
        <v>493</v>
      </c>
      <c r="F49" s="24">
        <v>206.30404999999999</v>
      </c>
      <c r="G49" s="25">
        <v>0</v>
      </c>
      <c r="H49" s="25">
        <v>206.30404999999999</v>
      </c>
      <c r="I49" s="25">
        <v>2126.2005199999999</v>
      </c>
      <c r="J49" s="25">
        <v>1.3810000000000001E-2</v>
      </c>
      <c r="K49" s="25">
        <v>2126.2143300000002</v>
      </c>
      <c r="L49" s="25">
        <v>98.230990000000006</v>
      </c>
      <c r="M49" s="25">
        <v>0</v>
      </c>
      <c r="N49" s="25">
        <v>98.230990000000006</v>
      </c>
      <c r="O49" s="25">
        <v>2430.74937</v>
      </c>
      <c r="P49" s="25">
        <v>1427.7639299999998</v>
      </c>
      <c r="Q49" s="25">
        <v>0</v>
      </c>
      <c r="R49" s="26">
        <v>1427.7639299999998</v>
      </c>
    </row>
    <row r="50" spans="1:18">
      <c r="A50" s="27"/>
      <c r="B50" s="27"/>
      <c r="C50" s="22" t="s">
        <v>71</v>
      </c>
      <c r="D50" s="22" t="s">
        <v>72</v>
      </c>
      <c r="E50" s="23">
        <v>110</v>
      </c>
      <c r="F50" s="24">
        <v>656.06421</v>
      </c>
      <c r="G50" s="25">
        <v>0</v>
      </c>
      <c r="H50" s="25">
        <v>656.06421</v>
      </c>
      <c r="I50" s="25">
        <v>17333.96385</v>
      </c>
      <c r="J50" s="25">
        <v>2.2517300000000002</v>
      </c>
      <c r="K50" s="25">
        <v>17336.215579999996</v>
      </c>
      <c r="L50" s="25">
        <v>162.23638</v>
      </c>
      <c r="M50" s="25">
        <v>0</v>
      </c>
      <c r="N50" s="25">
        <v>162.23638</v>
      </c>
      <c r="O50" s="25">
        <v>18154.516170000003</v>
      </c>
      <c r="P50" s="25">
        <v>2779.69884</v>
      </c>
      <c r="Q50" s="25">
        <v>0</v>
      </c>
      <c r="R50" s="26">
        <v>2779.69884</v>
      </c>
    </row>
    <row r="51" spans="1:18">
      <c r="A51" s="27"/>
      <c r="B51" s="27"/>
      <c r="C51" s="27"/>
      <c r="D51" s="22" t="s">
        <v>73</v>
      </c>
      <c r="E51" s="23">
        <v>614</v>
      </c>
      <c r="F51" s="24">
        <v>217.92506</v>
      </c>
      <c r="G51" s="25">
        <v>0</v>
      </c>
      <c r="H51" s="25">
        <v>217.92506</v>
      </c>
      <c r="I51" s="25">
        <v>2097.8385899999998</v>
      </c>
      <c r="J51" s="25">
        <v>0</v>
      </c>
      <c r="K51" s="25">
        <v>2097.8385899999998</v>
      </c>
      <c r="L51" s="25">
        <v>24.405459999999998</v>
      </c>
      <c r="M51" s="25">
        <v>0</v>
      </c>
      <c r="N51" s="25">
        <v>24.405459999999998</v>
      </c>
      <c r="O51" s="25">
        <v>2340.1691099999998</v>
      </c>
      <c r="P51" s="25">
        <v>1376.9330199999999</v>
      </c>
      <c r="Q51" s="25">
        <v>0</v>
      </c>
      <c r="R51" s="26">
        <v>1376.9330199999999</v>
      </c>
    </row>
    <row r="52" spans="1:18">
      <c r="A52" s="27"/>
      <c r="B52" s="27"/>
      <c r="C52" s="27"/>
      <c r="D52" s="22" t="s">
        <v>74</v>
      </c>
      <c r="E52" s="23">
        <v>111</v>
      </c>
      <c r="F52" s="24">
        <v>275.69803999999999</v>
      </c>
      <c r="G52" s="25">
        <v>0</v>
      </c>
      <c r="H52" s="25">
        <v>275.69803999999999</v>
      </c>
      <c r="I52" s="25">
        <v>3808.8552999999997</v>
      </c>
      <c r="J52" s="25">
        <v>2.0208599999999999</v>
      </c>
      <c r="K52" s="25">
        <v>3810.8761600000003</v>
      </c>
      <c r="L52" s="25">
        <v>82.121679999999998</v>
      </c>
      <c r="M52" s="25">
        <v>0</v>
      </c>
      <c r="N52" s="25">
        <v>82.121679999999998</v>
      </c>
      <c r="O52" s="25">
        <v>4168.6958800000002</v>
      </c>
      <c r="P52" s="25">
        <v>2102.0602200000003</v>
      </c>
      <c r="Q52" s="25">
        <v>0</v>
      </c>
      <c r="R52" s="26">
        <v>2102.0602200000003</v>
      </c>
    </row>
    <row r="53" spans="1:18">
      <c r="A53" s="27"/>
      <c r="B53" s="27"/>
      <c r="C53" s="27"/>
      <c r="D53" s="22" t="s">
        <v>71</v>
      </c>
      <c r="E53" s="23">
        <v>668</v>
      </c>
      <c r="F53" s="24">
        <v>96.025960000000012</v>
      </c>
      <c r="G53" s="25">
        <v>0</v>
      </c>
      <c r="H53" s="25">
        <v>96.025960000000012</v>
      </c>
      <c r="I53" s="25">
        <v>2580.1493100000002</v>
      </c>
      <c r="J53" s="25">
        <v>0</v>
      </c>
      <c r="K53" s="25">
        <v>2580.1493100000002</v>
      </c>
      <c r="L53" s="25">
        <v>11.6395</v>
      </c>
      <c r="M53" s="25">
        <v>0</v>
      </c>
      <c r="N53" s="25">
        <v>11.6395</v>
      </c>
      <c r="O53" s="25">
        <v>2687.81477</v>
      </c>
      <c r="P53" s="25">
        <v>672.3618100000001</v>
      </c>
      <c r="Q53" s="25">
        <v>0</v>
      </c>
      <c r="R53" s="26">
        <v>672.3618100000001</v>
      </c>
    </row>
    <row r="54" spans="1:18">
      <c r="A54" s="27"/>
      <c r="B54" s="22" t="s">
        <v>75</v>
      </c>
      <c r="C54" s="22" t="s">
        <v>76</v>
      </c>
      <c r="D54" s="22" t="s">
        <v>76</v>
      </c>
      <c r="E54" s="23">
        <v>279</v>
      </c>
      <c r="F54" s="24">
        <v>66246.111820000006</v>
      </c>
      <c r="G54" s="25">
        <v>0</v>
      </c>
      <c r="H54" s="25">
        <v>66246.111820000006</v>
      </c>
      <c r="I54" s="25">
        <v>137234.37122999999</v>
      </c>
      <c r="J54" s="25">
        <v>423.20123000000001</v>
      </c>
      <c r="K54" s="25">
        <v>137657.57246</v>
      </c>
      <c r="L54" s="25">
        <v>7633.1324400000003</v>
      </c>
      <c r="M54" s="25">
        <v>789.47445999999991</v>
      </c>
      <c r="N54" s="25">
        <v>8422.6069000000007</v>
      </c>
      <c r="O54" s="25">
        <v>212326.29118</v>
      </c>
      <c r="P54" s="25">
        <v>59684.214950000001</v>
      </c>
      <c r="Q54" s="25">
        <v>0</v>
      </c>
      <c r="R54" s="26">
        <v>59684.214950000001</v>
      </c>
    </row>
    <row r="55" spans="1:18">
      <c r="A55" s="27"/>
      <c r="B55" s="27"/>
      <c r="C55" s="27"/>
      <c r="D55" s="22" t="s">
        <v>77</v>
      </c>
      <c r="E55" s="23">
        <v>280</v>
      </c>
      <c r="F55" s="24">
        <v>4374.2611900000002</v>
      </c>
      <c r="G55" s="25">
        <v>0</v>
      </c>
      <c r="H55" s="25">
        <v>4374.2611900000002</v>
      </c>
      <c r="I55" s="25">
        <v>7134.3128799999995</v>
      </c>
      <c r="J55" s="25">
        <v>1.34317</v>
      </c>
      <c r="K55" s="25">
        <v>7135.6560499999996</v>
      </c>
      <c r="L55" s="25">
        <v>1155.2252699999999</v>
      </c>
      <c r="M55" s="25">
        <v>0</v>
      </c>
      <c r="N55" s="25">
        <v>1155.2252699999999</v>
      </c>
      <c r="O55" s="25">
        <v>12665.14251</v>
      </c>
      <c r="P55" s="25">
        <v>2269.3775699999997</v>
      </c>
      <c r="Q55" s="25">
        <v>0</v>
      </c>
      <c r="R55" s="26">
        <v>2269.3775699999997</v>
      </c>
    </row>
    <row r="56" spans="1:18">
      <c r="A56" s="27"/>
      <c r="B56" s="27"/>
      <c r="C56" s="22" t="s">
        <v>78</v>
      </c>
      <c r="D56" s="22" t="s">
        <v>78</v>
      </c>
      <c r="E56" s="23">
        <v>282</v>
      </c>
      <c r="F56" s="24">
        <v>31409.249210000002</v>
      </c>
      <c r="G56" s="25">
        <v>0</v>
      </c>
      <c r="H56" s="25">
        <v>31409.249210000002</v>
      </c>
      <c r="I56" s="25">
        <v>115192.63671999999</v>
      </c>
      <c r="J56" s="25">
        <v>587.79701</v>
      </c>
      <c r="K56" s="25">
        <v>115780.43373</v>
      </c>
      <c r="L56" s="25">
        <v>6793.1046100000003</v>
      </c>
      <c r="M56" s="25">
        <v>53.263460000000002</v>
      </c>
      <c r="N56" s="25">
        <v>6846.3680700000004</v>
      </c>
      <c r="O56" s="25">
        <v>154036.05101</v>
      </c>
      <c r="P56" s="25">
        <v>50490.821499999998</v>
      </c>
      <c r="Q56" s="25">
        <v>0</v>
      </c>
      <c r="R56" s="26">
        <v>50490.821499999998</v>
      </c>
    </row>
    <row r="57" spans="1:18">
      <c r="A57" s="27"/>
      <c r="B57" s="27"/>
      <c r="C57" s="27"/>
      <c r="D57" s="22" t="s">
        <v>79</v>
      </c>
      <c r="E57" s="23">
        <v>283</v>
      </c>
      <c r="F57" s="24">
        <v>397.5378</v>
      </c>
      <c r="G57" s="25">
        <v>0</v>
      </c>
      <c r="H57" s="25">
        <v>397.5378</v>
      </c>
      <c r="I57" s="25">
        <v>7613.1299600000002</v>
      </c>
      <c r="J57" s="25">
        <v>24.151349999999997</v>
      </c>
      <c r="K57" s="25">
        <v>7637.2813099999994</v>
      </c>
      <c r="L57" s="25">
        <v>172.38240999999999</v>
      </c>
      <c r="M57" s="25">
        <v>0</v>
      </c>
      <c r="N57" s="25">
        <v>172.38240999999999</v>
      </c>
      <c r="O57" s="25">
        <v>8207.2015199999987</v>
      </c>
      <c r="P57" s="25">
        <v>2865.89318</v>
      </c>
      <c r="Q57" s="25">
        <v>0</v>
      </c>
      <c r="R57" s="26">
        <v>2865.89318</v>
      </c>
    </row>
    <row r="58" spans="1:18">
      <c r="A58" s="27"/>
      <c r="B58" s="27"/>
      <c r="C58" s="27"/>
      <c r="D58" s="22" t="s">
        <v>80</v>
      </c>
      <c r="E58" s="23">
        <v>633</v>
      </c>
      <c r="F58" s="24">
        <v>1897.3665700000001</v>
      </c>
      <c r="G58" s="25">
        <v>0</v>
      </c>
      <c r="H58" s="25">
        <v>1897.3665700000001</v>
      </c>
      <c r="I58" s="25">
        <v>26613.315670000004</v>
      </c>
      <c r="J58" s="25">
        <v>0</v>
      </c>
      <c r="K58" s="25">
        <v>26613.315670000004</v>
      </c>
      <c r="L58" s="25">
        <v>572.0136</v>
      </c>
      <c r="M58" s="25">
        <v>0</v>
      </c>
      <c r="N58" s="25">
        <v>572.0136</v>
      </c>
      <c r="O58" s="25">
        <v>29082.69584</v>
      </c>
      <c r="P58" s="25">
        <v>3728.6212400000004</v>
      </c>
      <c r="Q58" s="25">
        <v>0</v>
      </c>
      <c r="R58" s="26">
        <v>3728.6212400000004</v>
      </c>
    </row>
    <row r="59" spans="1:18">
      <c r="A59" s="27"/>
      <c r="B59" s="27"/>
      <c r="C59" s="22" t="s">
        <v>81</v>
      </c>
      <c r="D59" s="22" t="s">
        <v>82</v>
      </c>
      <c r="E59" s="23">
        <v>285</v>
      </c>
      <c r="F59" s="24">
        <v>10554.72608</v>
      </c>
      <c r="G59" s="25">
        <v>0</v>
      </c>
      <c r="H59" s="25">
        <v>10554.72608</v>
      </c>
      <c r="I59" s="25">
        <v>11054.312800000002</v>
      </c>
      <c r="J59" s="25">
        <v>0.62487000000000004</v>
      </c>
      <c r="K59" s="25">
        <v>11054.937669999999</v>
      </c>
      <c r="L59" s="25">
        <v>412.26476000000002</v>
      </c>
      <c r="M59" s="25">
        <v>0</v>
      </c>
      <c r="N59" s="25">
        <v>412.26476000000002</v>
      </c>
      <c r="O59" s="25">
        <v>22021.928510000002</v>
      </c>
      <c r="P59" s="25">
        <v>3145.0462799999996</v>
      </c>
      <c r="Q59" s="25">
        <v>0</v>
      </c>
      <c r="R59" s="26">
        <v>3145.0462799999996</v>
      </c>
    </row>
    <row r="60" spans="1:18">
      <c r="A60" s="27"/>
      <c r="B60" s="27"/>
      <c r="C60" s="22" t="s">
        <v>83</v>
      </c>
      <c r="D60" s="22" t="s">
        <v>83</v>
      </c>
      <c r="E60" s="23">
        <v>288</v>
      </c>
      <c r="F60" s="24">
        <v>3784.7141299999998</v>
      </c>
      <c r="G60" s="25">
        <v>5.944E-2</v>
      </c>
      <c r="H60" s="25">
        <v>3784.7735699999998</v>
      </c>
      <c r="I60" s="25">
        <v>27038.750010000003</v>
      </c>
      <c r="J60" s="25">
        <v>99.124750000000006</v>
      </c>
      <c r="K60" s="25">
        <v>27137.874760000002</v>
      </c>
      <c r="L60" s="25">
        <v>617.72298999999998</v>
      </c>
      <c r="M60" s="25">
        <v>0.48386000000000001</v>
      </c>
      <c r="N60" s="25">
        <v>618.20685000000003</v>
      </c>
      <c r="O60" s="25">
        <v>31540.855179999999</v>
      </c>
      <c r="P60" s="25">
        <v>5739.6177099999995</v>
      </c>
      <c r="Q60" s="25">
        <v>0</v>
      </c>
      <c r="R60" s="26">
        <v>5739.6177099999995</v>
      </c>
    </row>
    <row r="61" spans="1:18">
      <c r="A61" s="27"/>
      <c r="B61" s="27"/>
      <c r="C61" s="27"/>
      <c r="D61" s="22" t="s">
        <v>84</v>
      </c>
      <c r="E61" s="23">
        <v>771</v>
      </c>
      <c r="F61" s="24">
        <v>0</v>
      </c>
      <c r="G61" s="25">
        <v>0</v>
      </c>
      <c r="H61" s="25">
        <v>0</v>
      </c>
      <c r="I61" s="25">
        <v>0</v>
      </c>
      <c r="J61" s="25">
        <v>0</v>
      </c>
      <c r="K61" s="25">
        <v>0</v>
      </c>
      <c r="L61" s="25">
        <v>36.633360000000003</v>
      </c>
      <c r="M61" s="25">
        <v>0</v>
      </c>
      <c r="N61" s="25">
        <v>36.633360000000003</v>
      </c>
      <c r="O61" s="25">
        <v>36.633360000000003</v>
      </c>
      <c r="P61" s="25">
        <v>0</v>
      </c>
      <c r="Q61" s="25">
        <v>0</v>
      </c>
      <c r="R61" s="26">
        <v>0</v>
      </c>
    </row>
    <row r="62" spans="1:18">
      <c r="A62" s="27"/>
      <c r="B62" s="27"/>
      <c r="C62" s="22" t="s">
        <v>85</v>
      </c>
      <c r="D62" s="22" t="s">
        <v>86</v>
      </c>
      <c r="E62" s="23">
        <v>286</v>
      </c>
      <c r="F62" s="24">
        <v>1932.7161100000001</v>
      </c>
      <c r="G62" s="25">
        <v>0</v>
      </c>
      <c r="H62" s="25">
        <v>1932.7161100000001</v>
      </c>
      <c r="I62" s="25">
        <v>11565.0828</v>
      </c>
      <c r="J62" s="25">
        <v>56.560410000000005</v>
      </c>
      <c r="K62" s="25">
        <v>11621.64321</v>
      </c>
      <c r="L62" s="25">
        <v>292.82751999999999</v>
      </c>
      <c r="M62" s="25">
        <v>0</v>
      </c>
      <c r="N62" s="25">
        <v>292.82751999999999</v>
      </c>
      <c r="O62" s="25">
        <v>13847.18684</v>
      </c>
      <c r="P62" s="25">
        <v>4764.4806600000002</v>
      </c>
      <c r="Q62" s="25">
        <v>0</v>
      </c>
      <c r="R62" s="26">
        <v>4764.4806600000002</v>
      </c>
    </row>
    <row r="63" spans="1:18">
      <c r="A63" s="27"/>
      <c r="B63" s="27"/>
      <c r="C63" s="22" t="s">
        <v>87</v>
      </c>
      <c r="D63" s="22" t="s">
        <v>88</v>
      </c>
      <c r="E63" s="23">
        <v>460</v>
      </c>
      <c r="F63" s="24">
        <v>4743.8926500000007</v>
      </c>
      <c r="G63" s="25">
        <v>0</v>
      </c>
      <c r="H63" s="25">
        <v>4743.8926500000007</v>
      </c>
      <c r="I63" s="25">
        <v>34398.477290000003</v>
      </c>
      <c r="J63" s="25">
        <v>0.27029000000000003</v>
      </c>
      <c r="K63" s="25">
        <v>34398.747579999996</v>
      </c>
      <c r="L63" s="25">
        <v>590.7962</v>
      </c>
      <c r="M63" s="25">
        <v>0</v>
      </c>
      <c r="N63" s="25">
        <v>590.7962</v>
      </c>
      <c r="O63" s="25">
        <v>39733.436430000002</v>
      </c>
      <c r="P63" s="25">
        <v>4980.4520499999999</v>
      </c>
      <c r="Q63" s="25">
        <v>0</v>
      </c>
      <c r="R63" s="26">
        <v>4980.4520499999999</v>
      </c>
    </row>
    <row r="64" spans="1:18">
      <c r="A64" s="27"/>
      <c r="B64" s="27"/>
      <c r="C64" s="27"/>
      <c r="D64" s="22" t="s">
        <v>89</v>
      </c>
      <c r="E64" s="23">
        <v>671</v>
      </c>
      <c r="F64" s="24">
        <v>12825.453800000001</v>
      </c>
      <c r="G64" s="25">
        <v>0</v>
      </c>
      <c r="H64" s="25">
        <v>12825.453800000001</v>
      </c>
      <c r="I64" s="25">
        <v>6001.5213300000005</v>
      </c>
      <c r="J64" s="25">
        <v>0</v>
      </c>
      <c r="K64" s="25">
        <v>6001.5213300000005</v>
      </c>
      <c r="L64" s="25">
        <v>58.302730000000004</v>
      </c>
      <c r="M64" s="25">
        <v>0</v>
      </c>
      <c r="N64" s="25">
        <v>58.302730000000004</v>
      </c>
      <c r="O64" s="25">
        <v>18885.277859999998</v>
      </c>
      <c r="P64" s="25">
        <v>3714.2386000000001</v>
      </c>
      <c r="Q64" s="25">
        <v>0</v>
      </c>
      <c r="R64" s="26">
        <v>3714.2386000000001</v>
      </c>
    </row>
    <row r="65" spans="1:18">
      <c r="A65" s="27"/>
      <c r="B65" s="27"/>
      <c r="C65" s="27"/>
      <c r="D65" s="22" t="s">
        <v>90</v>
      </c>
      <c r="E65" s="23">
        <v>782</v>
      </c>
      <c r="F65" s="24">
        <v>4885.86888</v>
      </c>
      <c r="G65" s="25">
        <v>0</v>
      </c>
      <c r="H65" s="25">
        <v>4885.86888</v>
      </c>
      <c r="I65" s="25">
        <v>36.451129999999999</v>
      </c>
      <c r="J65" s="25">
        <v>0</v>
      </c>
      <c r="K65" s="25">
        <v>36.451129999999999</v>
      </c>
      <c r="L65" s="25">
        <v>308.96148999999997</v>
      </c>
      <c r="M65" s="25">
        <v>0</v>
      </c>
      <c r="N65" s="25">
        <v>308.96148999999997</v>
      </c>
      <c r="O65" s="25">
        <v>5231.2815000000001</v>
      </c>
      <c r="P65" s="25">
        <v>4159.9096499999996</v>
      </c>
      <c r="Q65" s="25">
        <v>0</v>
      </c>
      <c r="R65" s="26">
        <v>4159.9096499999996</v>
      </c>
    </row>
    <row r="66" spans="1:18">
      <c r="A66" s="27"/>
      <c r="B66" s="27"/>
      <c r="C66" s="22" t="s">
        <v>91</v>
      </c>
      <c r="D66" s="22" t="s">
        <v>91</v>
      </c>
      <c r="E66" s="23">
        <v>284</v>
      </c>
      <c r="F66" s="24">
        <v>511.05362000000002</v>
      </c>
      <c r="G66" s="25">
        <v>0</v>
      </c>
      <c r="H66" s="25">
        <v>511.05362000000002</v>
      </c>
      <c r="I66" s="25">
        <v>6450.8573499999993</v>
      </c>
      <c r="J66" s="25">
        <v>0.12223000000000001</v>
      </c>
      <c r="K66" s="25">
        <v>6450.9795800000002</v>
      </c>
      <c r="L66" s="25">
        <v>163.81057000000001</v>
      </c>
      <c r="M66" s="25">
        <v>0</v>
      </c>
      <c r="N66" s="25">
        <v>163.81057000000001</v>
      </c>
      <c r="O66" s="25">
        <v>7125.8437699999995</v>
      </c>
      <c r="P66" s="25">
        <v>1832.46822</v>
      </c>
      <c r="Q66" s="25">
        <v>0</v>
      </c>
      <c r="R66" s="26">
        <v>1832.46822</v>
      </c>
    </row>
    <row r="67" spans="1:18">
      <c r="A67" s="27"/>
      <c r="B67" s="22" t="s">
        <v>92</v>
      </c>
      <c r="C67" s="22" t="s">
        <v>92</v>
      </c>
      <c r="D67" s="22" t="s">
        <v>92</v>
      </c>
      <c r="E67" s="23">
        <v>567</v>
      </c>
      <c r="F67" s="24">
        <v>5283.4533700000002</v>
      </c>
      <c r="G67" s="25">
        <v>0</v>
      </c>
      <c r="H67" s="25">
        <v>5283.4533700000002</v>
      </c>
      <c r="I67" s="25">
        <v>642.16968000000008</v>
      </c>
      <c r="J67" s="25">
        <v>38.878120000000003</v>
      </c>
      <c r="K67" s="25">
        <v>681.04780000000005</v>
      </c>
      <c r="L67" s="25">
        <v>14328.451949999999</v>
      </c>
      <c r="M67" s="25">
        <v>5131.8637500000004</v>
      </c>
      <c r="N67" s="25">
        <v>19460.315699999999</v>
      </c>
      <c r="O67" s="25">
        <v>25424.816870000002</v>
      </c>
      <c r="P67" s="25">
        <v>24332.129949999999</v>
      </c>
      <c r="Q67" s="25">
        <v>0</v>
      </c>
      <c r="R67" s="26">
        <v>24332.129949999999</v>
      </c>
    </row>
    <row r="68" spans="1:18">
      <c r="A68" s="27"/>
      <c r="B68" s="27"/>
      <c r="C68" s="27"/>
      <c r="D68" s="27"/>
      <c r="E68" s="28">
        <v>314</v>
      </c>
      <c r="F68" s="29">
        <v>290181.59982</v>
      </c>
      <c r="G68" s="30">
        <v>382.21120999999999</v>
      </c>
      <c r="H68" s="30">
        <v>290563.81102999998</v>
      </c>
      <c r="I68" s="30">
        <v>300287.25885000004</v>
      </c>
      <c r="J68" s="30">
        <v>4905.4007000000001</v>
      </c>
      <c r="K68" s="30">
        <v>305192.65955000004</v>
      </c>
      <c r="L68" s="30">
        <v>120892.261</v>
      </c>
      <c r="M68" s="30">
        <v>26290.475600000002</v>
      </c>
      <c r="N68" s="30">
        <v>147182.7366</v>
      </c>
      <c r="O68" s="30">
        <v>742939.20717999991</v>
      </c>
      <c r="P68" s="30">
        <v>234155.35449999999</v>
      </c>
      <c r="Q68" s="30">
        <v>0</v>
      </c>
      <c r="R68" s="31">
        <v>234155.35449999999</v>
      </c>
    </row>
    <row r="69" spans="1:18">
      <c r="A69" s="27"/>
      <c r="B69" s="27"/>
      <c r="C69" s="27"/>
      <c r="D69" s="22" t="s">
        <v>93</v>
      </c>
      <c r="E69" s="23">
        <v>478</v>
      </c>
      <c r="F69" s="24">
        <v>25552.366260000003</v>
      </c>
      <c r="G69" s="25">
        <v>0</v>
      </c>
      <c r="H69" s="25">
        <v>25552.366260000003</v>
      </c>
      <c r="I69" s="25">
        <v>17135.23806</v>
      </c>
      <c r="J69" s="25">
        <v>1184.44219</v>
      </c>
      <c r="K69" s="25">
        <v>18319.680250000001</v>
      </c>
      <c r="L69" s="25">
        <v>13364.49314</v>
      </c>
      <c r="M69" s="25">
        <v>2578.0030299999999</v>
      </c>
      <c r="N69" s="25">
        <v>15942.49617</v>
      </c>
      <c r="O69" s="25">
        <v>59814.542679999999</v>
      </c>
      <c r="P69" s="25">
        <v>40735.039349999999</v>
      </c>
      <c r="Q69" s="25">
        <v>0</v>
      </c>
      <c r="R69" s="26">
        <v>40735.039349999999</v>
      </c>
    </row>
    <row r="70" spans="1:18">
      <c r="A70" s="27"/>
      <c r="B70" s="27"/>
      <c r="C70" s="27"/>
      <c r="D70" s="27"/>
      <c r="E70" s="28">
        <v>787</v>
      </c>
      <c r="F70" s="29">
        <v>0</v>
      </c>
      <c r="G70" s="30">
        <v>0</v>
      </c>
      <c r="H70" s="30">
        <v>0</v>
      </c>
      <c r="I70" s="30">
        <v>0</v>
      </c>
      <c r="J70" s="30">
        <v>0</v>
      </c>
      <c r="K70" s="30">
        <v>0</v>
      </c>
      <c r="L70" s="30">
        <v>0</v>
      </c>
      <c r="M70" s="30">
        <v>0</v>
      </c>
      <c r="N70" s="30">
        <v>0</v>
      </c>
      <c r="O70" s="30">
        <v>0</v>
      </c>
      <c r="P70" s="30">
        <v>0</v>
      </c>
      <c r="Q70" s="30">
        <v>0</v>
      </c>
      <c r="R70" s="31">
        <v>0</v>
      </c>
    </row>
    <row r="71" spans="1:18">
      <c r="A71" s="27"/>
      <c r="B71" s="27"/>
      <c r="C71" s="27"/>
      <c r="D71" s="22" t="s">
        <v>94</v>
      </c>
      <c r="E71" s="23">
        <v>571</v>
      </c>
      <c r="F71" s="24">
        <v>13833.65518</v>
      </c>
      <c r="G71" s="25">
        <v>0</v>
      </c>
      <c r="H71" s="25">
        <v>13833.65518</v>
      </c>
      <c r="I71" s="25">
        <v>1287.3002799999999</v>
      </c>
      <c r="J71" s="25">
        <v>1646.1129799999999</v>
      </c>
      <c r="K71" s="25">
        <v>2933.4132599999998</v>
      </c>
      <c r="L71" s="25">
        <v>8253.9876199999999</v>
      </c>
      <c r="M71" s="25">
        <v>873.19984999999997</v>
      </c>
      <c r="N71" s="25">
        <v>9127.1874700000008</v>
      </c>
      <c r="O71" s="25">
        <v>25894.25591</v>
      </c>
      <c r="P71" s="25">
        <v>54332.181939999995</v>
      </c>
      <c r="Q71" s="25">
        <v>0</v>
      </c>
      <c r="R71" s="26">
        <v>54332.181939999995</v>
      </c>
    </row>
    <row r="72" spans="1:18">
      <c r="A72" s="27"/>
      <c r="B72" s="27"/>
      <c r="C72" s="27"/>
      <c r="D72" s="22" t="s">
        <v>95</v>
      </c>
      <c r="E72" s="23">
        <v>315</v>
      </c>
      <c r="F72" s="24">
        <v>8020.7928000000002</v>
      </c>
      <c r="G72" s="25">
        <v>0</v>
      </c>
      <c r="H72" s="25">
        <v>8020.7928000000002</v>
      </c>
      <c r="I72" s="25">
        <v>13107.33685</v>
      </c>
      <c r="J72" s="25">
        <v>4.113E-2</v>
      </c>
      <c r="K72" s="25">
        <v>13107.377980000001</v>
      </c>
      <c r="L72" s="25">
        <v>455.77939000000003</v>
      </c>
      <c r="M72" s="25">
        <v>0</v>
      </c>
      <c r="N72" s="25">
        <v>455.77939000000003</v>
      </c>
      <c r="O72" s="25">
        <v>21583.95017</v>
      </c>
      <c r="P72" s="25">
        <v>3529.5409799999998</v>
      </c>
      <c r="Q72" s="25">
        <v>0</v>
      </c>
      <c r="R72" s="26">
        <v>3529.5409799999998</v>
      </c>
    </row>
    <row r="73" spans="1:18">
      <c r="A73" s="27"/>
      <c r="B73" s="27"/>
      <c r="C73" s="27"/>
      <c r="D73" s="22" t="s">
        <v>96</v>
      </c>
      <c r="E73" s="23">
        <v>530</v>
      </c>
      <c r="F73" s="24">
        <v>9434.6885199999997</v>
      </c>
      <c r="G73" s="25">
        <v>0</v>
      </c>
      <c r="H73" s="25">
        <v>9434.6885199999997</v>
      </c>
      <c r="I73" s="25">
        <v>104848.66867</v>
      </c>
      <c r="J73" s="25">
        <v>964.22202000000004</v>
      </c>
      <c r="K73" s="25">
        <v>105812.89069</v>
      </c>
      <c r="L73" s="25">
        <v>7690.5304699999997</v>
      </c>
      <c r="M73" s="25">
        <v>501.98457999999999</v>
      </c>
      <c r="N73" s="25">
        <v>8192.51505</v>
      </c>
      <c r="O73" s="25">
        <v>123440.09426000001</v>
      </c>
      <c r="P73" s="25">
        <v>47567.975960000003</v>
      </c>
      <c r="Q73" s="25">
        <v>0</v>
      </c>
      <c r="R73" s="26">
        <v>47567.975960000003</v>
      </c>
    </row>
    <row r="74" spans="1:18">
      <c r="A74" s="27"/>
      <c r="B74" s="27"/>
      <c r="C74" s="27"/>
      <c r="D74" s="22" t="s">
        <v>97</v>
      </c>
      <c r="E74" s="23">
        <v>832</v>
      </c>
      <c r="F74" s="24">
        <v>0</v>
      </c>
      <c r="G74" s="25">
        <v>0</v>
      </c>
      <c r="H74" s="25">
        <v>0</v>
      </c>
      <c r="I74" s="25">
        <v>0</v>
      </c>
      <c r="J74" s="25">
        <v>0</v>
      </c>
      <c r="K74" s="25">
        <v>0</v>
      </c>
      <c r="L74" s="25">
        <v>0</v>
      </c>
      <c r="M74" s="25">
        <v>0</v>
      </c>
      <c r="N74" s="25">
        <v>0</v>
      </c>
      <c r="O74" s="25">
        <v>0</v>
      </c>
      <c r="P74" s="25">
        <v>0</v>
      </c>
      <c r="Q74" s="25">
        <v>0</v>
      </c>
      <c r="R74" s="26">
        <v>0</v>
      </c>
    </row>
    <row r="75" spans="1:18">
      <c r="A75" s="27"/>
      <c r="B75" s="27"/>
      <c r="C75" s="27"/>
      <c r="D75" s="22" t="s">
        <v>98</v>
      </c>
      <c r="E75" s="23">
        <v>746</v>
      </c>
      <c r="F75" s="24">
        <v>261.60500000000002</v>
      </c>
      <c r="G75" s="25">
        <v>0</v>
      </c>
      <c r="H75" s="25">
        <v>261.60500000000002</v>
      </c>
      <c r="I75" s="25">
        <v>403.95317999999997</v>
      </c>
      <c r="J75" s="25">
        <v>0</v>
      </c>
      <c r="K75" s="25">
        <v>403.95317999999997</v>
      </c>
      <c r="L75" s="25">
        <v>803.57709999999997</v>
      </c>
      <c r="M75" s="25">
        <v>127.09781</v>
      </c>
      <c r="N75" s="25">
        <v>930.67491000000007</v>
      </c>
      <c r="O75" s="25">
        <v>1596.2330900000002</v>
      </c>
      <c r="P75" s="25">
        <v>414.48446999999999</v>
      </c>
      <c r="Q75" s="25">
        <v>0</v>
      </c>
      <c r="R75" s="26">
        <v>414.48446999999999</v>
      </c>
    </row>
    <row r="76" spans="1:18">
      <c r="A76" s="27"/>
      <c r="B76" s="27"/>
      <c r="C76" s="22" t="s">
        <v>99</v>
      </c>
      <c r="D76" s="22" t="s">
        <v>99</v>
      </c>
      <c r="E76" s="23">
        <v>318</v>
      </c>
      <c r="F76" s="24">
        <v>19679.1404</v>
      </c>
      <c r="G76" s="25">
        <v>0</v>
      </c>
      <c r="H76" s="25">
        <v>19679.1404</v>
      </c>
      <c r="I76" s="25">
        <v>18427.41143</v>
      </c>
      <c r="J76" s="25">
        <v>347.31855999999999</v>
      </c>
      <c r="K76" s="25">
        <v>18774.72999</v>
      </c>
      <c r="L76" s="25">
        <v>3690.3258599999999</v>
      </c>
      <c r="M76" s="25">
        <v>305.64420000000001</v>
      </c>
      <c r="N76" s="25">
        <v>3995.9700600000001</v>
      </c>
      <c r="O76" s="25">
        <v>42449.840450000003</v>
      </c>
      <c r="P76" s="25">
        <v>24401.422750000002</v>
      </c>
      <c r="Q76" s="25">
        <v>0</v>
      </c>
      <c r="R76" s="26">
        <v>24401.422750000002</v>
      </c>
    </row>
    <row r="77" spans="1:18">
      <c r="A77" s="27"/>
      <c r="B77" s="27"/>
      <c r="C77" s="27"/>
      <c r="D77" s="22" t="s">
        <v>100</v>
      </c>
      <c r="E77" s="23">
        <v>319</v>
      </c>
      <c r="F77" s="24">
        <v>1115.5391299999999</v>
      </c>
      <c r="G77" s="25">
        <v>0</v>
      </c>
      <c r="H77" s="25">
        <v>1115.5391299999999</v>
      </c>
      <c r="I77" s="25">
        <v>7680.1996200000003</v>
      </c>
      <c r="J77" s="25">
        <v>13.52191</v>
      </c>
      <c r="K77" s="25">
        <v>7693.7215300000007</v>
      </c>
      <c r="L77" s="25">
        <v>182.35776999999999</v>
      </c>
      <c r="M77" s="25">
        <v>0</v>
      </c>
      <c r="N77" s="25">
        <v>182.35776999999999</v>
      </c>
      <c r="O77" s="25">
        <v>8991.6184300000004</v>
      </c>
      <c r="P77" s="25">
        <v>692.87080000000003</v>
      </c>
      <c r="Q77" s="25">
        <v>0</v>
      </c>
      <c r="R77" s="26">
        <v>692.87080000000003</v>
      </c>
    </row>
    <row r="78" spans="1:18">
      <c r="A78" s="27"/>
      <c r="B78" s="27"/>
      <c r="C78" s="22" t="s">
        <v>101</v>
      </c>
      <c r="D78" s="22" t="s">
        <v>101</v>
      </c>
      <c r="E78" s="23">
        <v>320</v>
      </c>
      <c r="F78" s="24">
        <v>9549.5675199999987</v>
      </c>
      <c r="G78" s="25">
        <v>0</v>
      </c>
      <c r="H78" s="25">
        <v>9549.5675199999987</v>
      </c>
      <c r="I78" s="25">
        <v>7067.2307899999996</v>
      </c>
      <c r="J78" s="25">
        <v>93.119520000000009</v>
      </c>
      <c r="K78" s="25">
        <v>7160.3503099999998</v>
      </c>
      <c r="L78" s="25">
        <v>589.53846999999996</v>
      </c>
      <c r="M78" s="25">
        <v>11.56053</v>
      </c>
      <c r="N78" s="25">
        <v>601.09900000000005</v>
      </c>
      <c r="O78" s="25">
        <v>17311.016829999997</v>
      </c>
      <c r="P78" s="25">
        <v>884.87409000000002</v>
      </c>
      <c r="Q78" s="25">
        <v>0</v>
      </c>
      <c r="R78" s="26">
        <v>884.87409000000002</v>
      </c>
    </row>
    <row r="79" spans="1:18">
      <c r="A79" s="27"/>
      <c r="B79" s="27"/>
      <c r="C79" s="27"/>
      <c r="D79" s="22" t="s">
        <v>102</v>
      </c>
      <c r="E79" s="23">
        <v>323</v>
      </c>
      <c r="F79" s="24">
        <v>17814.79996</v>
      </c>
      <c r="G79" s="25">
        <v>0</v>
      </c>
      <c r="H79" s="25">
        <v>17814.79996</v>
      </c>
      <c r="I79" s="25">
        <v>8932.9771099999998</v>
      </c>
      <c r="J79" s="25">
        <v>3.7025600000000001</v>
      </c>
      <c r="K79" s="25">
        <v>8936.6796699999995</v>
      </c>
      <c r="L79" s="25">
        <v>721.86128000000008</v>
      </c>
      <c r="M79" s="25">
        <v>0</v>
      </c>
      <c r="N79" s="25">
        <v>721.86128000000008</v>
      </c>
      <c r="O79" s="25">
        <v>27473.340909999999</v>
      </c>
      <c r="P79" s="25">
        <v>2117.6163300000003</v>
      </c>
      <c r="Q79" s="25">
        <v>0</v>
      </c>
      <c r="R79" s="26">
        <v>2117.6163300000003</v>
      </c>
    </row>
    <row r="80" spans="1:18">
      <c r="A80" s="27"/>
      <c r="B80" s="27"/>
      <c r="C80" s="27"/>
      <c r="D80" s="22" t="s">
        <v>103</v>
      </c>
      <c r="E80" s="23">
        <v>316</v>
      </c>
      <c r="F80" s="24">
        <v>3841.5629599999997</v>
      </c>
      <c r="G80" s="25">
        <v>0</v>
      </c>
      <c r="H80" s="25">
        <v>3841.5629599999997</v>
      </c>
      <c r="I80" s="25">
        <v>9549.2382799999996</v>
      </c>
      <c r="J80" s="25">
        <v>28.664400000000001</v>
      </c>
      <c r="K80" s="25">
        <v>9577.9026799999992</v>
      </c>
      <c r="L80" s="25">
        <v>466.07241999999997</v>
      </c>
      <c r="M80" s="25">
        <v>0</v>
      </c>
      <c r="N80" s="25">
        <v>466.07241999999997</v>
      </c>
      <c r="O80" s="25">
        <v>13885.538060000001</v>
      </c>
      <c r="P80" s="25">
        <v>1950.71001</v>
      </c>
      <c r="Q80" s="25">
        <v>0</v>
      </c>
      <c r="R80" s="26">
        <v>1950.71001</v>
      </c>
    </row>
    <row r="81" spans="1:18">
      <c r="A81" s="27"/>
      <c r="B81" s="27"/>
      <c r="C81" s="27"/>
      <c r="D81" s="22" t="s">
        <v>104</v>
      </c>
      <c r="E81" s="23">
        <v>317</v>
      </c>
      <c r="F81" s="24">
        <v>1860.6564799999999</v>
      </c>
      <c r="G81" s="25">
        <v>0</v>
      </c>
      <c r="H81" s="25">
        <v>1860.6564799999999</v>
      </c>
      <c r="I81" s="25">
        <v>6431.1908899999999</v>
      </c>
      <c r="J81" s="25">
        <v>3.7477499999999999</v>
      </c>
      <c r="K81" s="25">
        <v>6434.9386399999994</v>
      </c>
      <c r="L81" s="25">
        <v>216.72929000000002</v>
      </c>
      <c r="M81" s="25">
        <v>0.74439999999999995</v>
      </c>
      <c r="N81" s="25">
        <v>217.47369</v>
      </c>
      <c r="O81" s="25">
        <v>8513.0688100000007</v>
      </c>
      <c r="P81" s="25">
        <v>1013.2405699999999</v>
      </c>
      <c r="Q81" s="25">
        <v>0</v>
      </c>
      <c r="R81" s="26">
        <v>1013.2405699999999</v>
      </c>
    </row>
    <row r="82" spans="1:18">
      <c r="A82" s="27"/>
      <c r="B82" s="27"/>
      <c r="C82" s="27"/>
      <c r="D82" s="22" t="s">
        <v>105</v>
      </c>
      <c r="E82" s="23">
        <v>324</v>
      </c>
      <c r="F82" s="24">
        <v>2034.56151</v>
      </c>
      <c r="G82" s="25">
        <v>0</v>
      </c>
      <c r="H82" s="25">
        <v>2034.56151</v>
      </c>
      <c r="I82" s="25">
        <v>3739.7230800000002</v>
      </c>
      <c r="J82" s="25">
        <v>4.0999999999999999E-4</v>
      </c>
      <c r="K82" s="25">
        <v>3739.7234900000003</v>
      </c>
      <c r="L82" s="25">
        <v>55.673610000000004</v>
      </c>
      <c r="M82" s="25">
        <v>0</v>
      </c>
      <c r="N82" s="25">
        <v>55.673610000000004</v>
      </c>
      <c r="O82" s="25">
        <v>5829.9586100000006</v>
      </c>
      <c r="P82" s="25">
        <v>865.56541000000004</v>
      </c>
      <c r="Q82" s="25">
        <v>0</v>
      </c>
      <c r="R82" s="26">
        <v>865.56541000000004</v>
      </c>
    </row>
    <row r="83" spans="1:18">
      <c r="A83" s="27"/>
      <c r="B83" s="27"/>
      <c r="C83" s="22" t="s">
        <v>106</v>
      </c>
      <c r="D83" s="22" t="s">
        <v>107</v>
      </c>
      <c r="E83" s="23">
        <v>325</v>
      </c>
      <c r="F83" s="24">
        <v>6080.8989900000006</v>
      </c>
      <c r="G83" s="25">
        <v>0</v>
      </c>
      <c r="H83" s="25">
        <v>6080.8989900000006</v>
      </c>
      <c r="I83" s="25">
        <v>25644.54521</v>
      </c>
      <c r="J83" s="25">
        <v>639.29993000000002</v>
      </c>
      <c r="K83" s="25">
        <v>26283.845140000001</v>
      </c>
      <c r="L83" s="25">
        <v>853.89227000000005</v>
      </c>
      <c r="M83" s="25">
        <v>0.77719000000000005</v>
      </c>
      <c r="N83" s="25">
        <v>854.66945999999996</v>
      </c>
      <c r="O83" s="25">
        <v>33219.413589999996</v>
      </c>
      <c r="P83" s="25">
        <v>6150.1556100000007</v>
      </c>
      <c r="Q83" s="25">
        <v>0</v>
      </c>
      <c r="R83" s="26">
        <v>6150.1556100000007</v>
      </c>
    </row>
    <row r="84" spans="1:18">
      <c r="A84" s="27"/>
      <c r="B84" s="27"/>
      <c r="C84" s="27"/>
      <c r="D84" s="22" t="s">
        <v>108</v>
      </c>
      <c r="E84" s="23">
        <v>328</v>
      </c>
      <c r="F84" s="24">
        <v>276.03790000000004</v>
      </c>
      <c r="G84" s="25">
        <v>0</v>
      </c>
      <c r="H84" s="25">
        <v>276.03790000000004</v>
      </c>
      <c r="I84" s="25">
        <v>3190.7325299999998</v>
      </c>
      <c r="J84" s="25">
        <v>28.771319999999999</v>
      </c>
      <c r="K84" s="25">
        <v>3219.5038500000001</v>
      </c>
      <c r="L84" s="25">
        <v>70.871649999999988</v>
      </c>
      <c r="M84" s="25">
        <v>0</v>
      </c>
      <c r="N84" s="25">
        <v>70.871649999999988</v>
      </c>
      <c r="O84" s="25">
        <v>3566.4133999999999</v>
      </c>
      <c r="P84" s="25">
        <v>1718.7790400000001</v>
      </c>
      <c r="Q84" s="25">
        <v>0</v>
      </c>
      <c r="R84" s="26">
        <v>1718.7790400000001</v>
      </c>
    </row>
    <row r="85" spans="1:18">
      <c r="A85" s="27"/>
      <c r="B85" s="27"/>
      <c r="C85" s="27"/>
      <c r="D85" s="22" t="s">
        <v>109</v>
      </c>
      <c r="E85" s="23">
        <v>439</v>
      </c>
      <c r="F85" s="24">
        <v>2416.7229600000001</v>
      </c>
      <c r="G85" s="25">
        <v>0</v>
      </c>
      <c r="H85" s="25">
        <v>2416.7229600000001</v>
      </c>
      <c r="I85" s="25">
        <v>6157.3368700000001</v>
      </c>
      <c r="J85" s="25">
        <v>0.18616999999999997</v>
      </c>
      <c r="K85" s="25">
        <v>6157.52304</v>
      </c>
      <c r="L85" s="25">
        <v>90.159480000000002</v>
      </c>
      <c r="M85" s="25">
        <v>0</v>
      </c>
      <c r="N85" s="25">
        <v>90.159480000000002</v>
      </c>
      <c r="O85" s="25">
        <v>8664.4054800000013</v>
      </c>
      <c r="P85" s="25">
        <v>612.37293</v>
      </c>
      <c r="Q85" s="25">
        <v>0</v>
      </c>
      <c r="R85" s="26">
        <v>612.37293</v>
      </c>
    </row>
    <row r="86" spans="1:18">
      <c r="A86" s="27"/>
      <c r="B86" s="27"/>
      <c r="C86" s="27"/>
      <c r="D86" s="22" t="s">
        <v>110</v>
      </c>
      <c r="E86" s="23">
        <v>729</v>
      </c>
      <c r="F86" s="24">
        <v>142.68539999999999</v>
      </c>
      <c r="G86" s="25">
        <v>0</v>
      </c>
      <c r="H86" s="25">
        <v>142.68539999999999</v>
      </c>
      <c r="I86" s="25">
        <v>1539.6606000000002</v>
      </c>
      <c r="J86" s="25">
        <v>0</v>
      </c>
      <c r="K86" s="25">
        <v>1539.6606000000002</v>
      </c>
      <c r="L86" s="25">
        <v>3.19937</v>
      </c>
      <c r="M86" s="25">
        <v>0</v>
      </c>
      <c r="N86" s="25">
        <v>3.19937</v>
      </c>
      <c r="O86" s="25">
        <v>1685.54537</v>
      </c>
      <c r="P86" s="25">
        <v>678.74820999999997</v>
      </c>
      <c r="Q86" s="25">
        <v>0</v>
      </c>
      <c r="R86" s="26">
        <v>678.74820999999997</v>
      </c>
    </row>
    <row r="87" spans="1:18">
      <c r="A87" s="27"/>
      <c r="B87" s="27"/>
      <c r="C87" s="22" t="s">
        <v>111</v>
      </c>
      <c r="D87" s="22" t="s">
        <v>112</v>
      </c>
      <c r="E87" s="23">
        <v>330</v>
      </c>
      <c r="F87" s="24">
        <v>2839.0625499999996</v>
      </c>
      <c r="G87" s="25">
        <v>0</v>
      </c>
      <c r="H87" s="25">
        <v>2839.0625499999996</v>
      </c>
      <c r="I87" s="25">
        <v>15098.20276</v>
      </c>
      <c r="J87" s="25">
        <v>0</v>
      </c>
      <c r="K87" s="25">
        <v>15098.20276</v>
      </c>
      <c r="L87" s="25">
        <v>687.32961</v>
      </c>
      <c r="M87" s="25">
        <v>0</v>
      </c>
      <c r="N87" s="25">
        <v>687.32961</v>
      </c>
      <c r="O87" s="25">
        <v>18624.594920000003</v>
      </c>
      <c r="P87" s="25">
        <v>2932.1712699999998</v>
      </c>
      <c r="Q87" s="25">
        <v>0</v>
      </c>
      <c r="R87" s="26">
        <v>2932.1712699999998</v>
      </c>
    </row>
    <row r="88" spans="1:18">
      <c r="A88" s="27"/>
      <c r="B88" s="27"/>
      <c r="C88" s="27"/>
      <c r="D88" s="22" t="s">
        <v>113</v>
      </c>
      <c r="E88" s="23">
        <v>537</v>
      </c>
      <c r="F88" s="24">
        <v>14353.85369</v>
      </c>
      <c r="G88" s="25">
        <v>0</v>
      </c>
      <c r="H88" s="25">
        <v>14353.85369</v>
      </c>
      <c r="I88" s="25">
        <v>10838.73832</v>
      </c>
      <c r="J88" s="25">
        <v>1.8808</v>
      </c>
      <c r="K88" s="25">
        <v>10840.619119999999</v>
      </c>
      <c r="L88" s="25">
        <v>3023.0105400000002</v>
      </c>
      <c r="M88" s="25">
        <v>49.066830000000003</v>
      </c>
      <c r="N88" s="25">
        <v>3072.07737</v>
      </c>
      <c r="O88" s="25">
        <v>28266.550179999998</v>
      </c>
      <c r="P88" s="25">
        <v>5442.1183200000005</v>
      </c>
      <c r="Q88" s="25">
        <v>0</v>
      </c>
      <c r="R88" s="26">
        <v>5442.1183200000005</v>
      </c>
    </row>
    <row r="89" spans="1:18">
      <c r="A89" s="27"/>
      <c r="B89" s="27"/>
      <c r="C89" s="22" t="s">
        <v>114</v>
      </c>
      <c r="D89" s="22" t="s">
        <v>115</v>
      </c>
      <c r="E89" s="23">
        <v>334</v>
      </c>
      <c r="F89" s="24">
        <v>2945.1889900000001</v>
      </c>
      <c r="G89" s="25">
        <v>1247.2181599999999</v>
      </c>
      <c r="H89" s="25">
        <v>4192.40715</v>
      </c>
      <c r="I89" s="25">
        <v>5490.1492699999999</v>
      </c>
      <c r="J89" s="25">
        <v>7.4439999999999992E-2</v>
      </c>
      <c r="K89" s="25">
        <v>5490.2237100000002</v>
      </c>
      <c r="L89" s="25">
        <v>192.06393</v>
      </c>
      <c r="M89" s="25">
        <v>0</v>
      </c>
      <c r="N89" s="25">
        <v>192.06393</v>
      </c>
      <c r="O89" s="25">
        <v>9874.6947899999996</v>
      </c>
      <c r="P89" s="25">
        <v>2429.70109</v>
      </c>
      <c r="Q89" s="25">
        <v>0</v>
      </c>
      <c r="R89" s="26">
        <v>2429.70109</v>
      </c>
    </row>
    <row r="90" spans="1:18">
      <c r="A90" s="27"/>
      <c r="B90" s="27"/>
      <c r="C90" s="27"/>
      <c r="D90" s="22" t="s">
        <v>116</v>
      </c>
      <c r="E90" s="23">
        <v>333</v>
      </c>
      <c r="F90" s="24">
        <v>11388.203079999999</v>
      </c>
      <c r="G90" s="25">
        <v>3236.9325400000002</v>
      </c>
      <c r="H90" s="25">
        <v>14625.135619999999</v>
      </c>
      <c r="I90" s="25">
        <v>11316.626119999999</v>
      </c>
      <c r="J90" s="25">
        <v>896.22339999999997</v>
      </c>
      <c r="K90" s="25">
        <v>12212.84952</v>
      </c>
      <c r="L90" s="25">
        <v>2574.3511200000003</v>
      </c>
      <c r="M90" s="25">
        <v>337.21047999999996</v>
      </c>
      <c r="N90" s="25">
        <v>2911.5616</v>
      </c>
      <c r="O90" s="25">
        <v>29749.546739999998</v>
      </c>
      <c r="P90" s="25">
        <v>15994.707349999999</v>
      </c>
      <c r="Q90" s="25">
        <v>0</v>
      </c>
      <c r="R90" s="26">
        <v>15994.707349999999</v>
      </c>
    </row>
    <row r="91" spans="1:18">
      <c r="A91" s="27"/>
      <c r="B91" s="27"/>
      <c r="C91" s="27"/>
      <c r="D91" s="22" t="s">
        <v>117</v>
      </c>
      <c r="E91" s="23">
        <v>336</v>
      </c>
      <c r="F91" s="24">
        <v>571.74185</v>
      </c>
      <c r="G91" s="25">
        <v>103.79995</v>
      </c>
      <c r="H91" s="25">
        <v>675.54180000000008</v>
      </c>
      <c r="I91" s="25">
        <v>4967.4609099999998</v>
      </c>
      <c r="J91" s="25">
        <v>51.58793</v>
      </c>
      <c r="K91" s="25">
        <v>5019.0488399999995</v>
      </c>
      <c r="L91" s="25">
        <v>89.956500000000005</v>
      </c>
      <c r="M91" s="25">
        <v>0</v>
      </c>
      <c r="N91" s="25">
        <v>89.956500000000005</v>
      </c>
      <c r="O91" s="25">
        <v>5784.5471399999997</v>
      </c>
      <c r="P91" s="25">
        <v>1934.92517</v>
      </c>
      <c r="Q91" s="25">
        <v>0</v>
      </c>
      <c r="R91" s="26">
        <v>1934.92517</v>
      </c>
    </row>
    <row r="92" spans="1:18">
      <c r="A92" s="27"/>
      <c r="B92" s="27"/>
      <c r="C92" s="27"/>
      <c r="D92" s="22" t="s">
        <v>114</v>
      </c>
      <c r="E92" s="23">
        <v>332</v>
      </c>
      <c r="F92" s="24">
        <v>875.24053000000004</v>
      </c>
      <c r="G92" s="25">
        <v>0</v>
      </c>
      <c r="H92" s="25">
        <v>875.24053000000004</v>
      </c>
      <c r="I92" s="25">
        <v>7928.2321400000001</v>
      </c>
      <c r="J92" s="25">
        <v>0.75065999999999999</v>
      </c>
      <c r="K92" s="25">
        <v>7928.9827999999998</v>
      </c>
      <c r="L92" s="25">
        <v>90.811009999999996</v>
      </c>
      <c r="M92" s="25">
        <v>0</v>
      </c>
      <c r="N92" s="25">
        <v>90.811009999999996</v>
      </c>
      <c r="O92" s="25">
        <v>8895.0343400000002</v>
      </c>
      <c r="P92" s="25">
        <v>2149.6704100000002</v>
      </c>
      <c r="Q92" s="25">
        <v>0</v>
      </c>
      <c r="R92" s="26">
        <v>2149.6704100000002</v>
      </c>
    </row>
    <row r="93" spans="1:18">
      <c r="A93" s="27"/>
      <c r="B93" s="27"/>
      <c r="C93" s="22" t="s">
        <v>118</v>
      </c>
      <c r="D93" s="22" t="s">
        <v>119</v>
      </c>
      <c r="E93" s="23">
        <v>337</v>
      </c>
      <c r="F93" s="24">
        <v>2822.67085</v>
      </c>
      <c r="G93" s="25">
        <v>0</v>
      </c>
      <c r="H93" s="25">
        <v>2822.67085</v>
      </c>
      <c r="I93" s="25">
        <v>11948.605820000001</v>
      </c>
      <c r="J93" s="25">
        <v>0.19481000000000001</v>
      </c>
      <c r="K93" s="25">
        <v>11948.800630000002</v>
      </c>
      <c r="L93" s="25">
        <v>292.40823999999998</v>
      </c>
      <c r="M93" s="25">
        <v>0</v>
      </c>
      <c r="N93" s="25">
        <v>292.40823999999998</v>
      </c>
      <c r="O93" s="25">
        <v>15063.879720000001</v>
      </c>
      <c r="P93" s="25">
        <v>4326.1335799999997</v>
      </c>
      <c r="Q93" s="25">
        <v>0</v>
      </c>
      <c r="R93" s="26">
        <v>4326.1335799999997</v>
      </c>
    </row>
    <row r="94" spans="1:18">
      <c r="A94" s="27"/>
      <c r="B94" s="27"/>
      <c r="C94" s="22" t="s">
        <v>120</v>
      </c>
      <c r="D94" s="22" t="s">
        <v>121</v>
      </c>
      <c r="E94" s="23">
        <v>488</v>
      </c>
      <c r="F94" s="24">
        <v>3148.86429</v>
      </c>
      <c r="G94" s="25">
        <v>0</v>
      </c>
      <c r="H94" s="25">
        <v>3148.86429</v>
      </c>
      <c r="I94" s="25">
        <v>8923.9549499999994</v>
      </c>
      <c r="J94" s="25">
        <v>80.427700000000002</v>
      </c>
      <c r="K94" s="25">
        <v>9004.3826499999996</v>
      </c>
      <c r="L94" s="25">
        <v>166.89265</v>
      </c>
      <c r="M94" s="25">
        <v>0</v>
      </c>
      <c r="N94" s="25">
        <v>166.89265</v>
      </c>
      <c r="O94" s="25">
        <v>12320.139590000001</v>
      </c>
      <c r="P94" s="25">
        <v>2455.6294500000004</v>
      </c>
      <c r="Q94" s="25">
        <v>0</v>
      </c>
      <c r="R94" s="26">
        <v>2455.6294500000004</v>
      </c>
    </row>
    <row r="95" spans="1:18">
      <c r="A95" s="27"/>
      <c r="B95" s="22" t="s">
        <v>122</v>
      </c>
      <c r="C95" s="22" t="s">
        <v>123</v>
      </c>
      <c r="D95" s="22" t="s">
        <v>122</v>
      </c>
      <c r="E95" s="23">
        <v>187</v>
      </c>
      <c r="F95" s="24">
        <v>87898.549060000005</v>
      </c>
      <c r="G95" s="25">
        <v>0</v>
      </c>
      <c r="H95" s="25">
        <v>87898.549060000005</v>
      </c>
      <c r="I95" s="25">
        <v>143884.02511000002</v>
      </c>
      <c r="J95" s="25">
        <v>812.15114000000005</v>
      </c>
      <c r="K95" s="25">
        <v>144696.17624999999</v>
      </c>
      <c r="L95" s="25">
        <v>20850.858960000001</v>
      </c>
      <c r="M95" s="25">
        <v>3182.3049799999999</v>
      </c>
      <c r="N95" s="25">
        <v>24033.163940000002</v>
      </c>
      <c r="O95" s="25">
        <v>256627.88925000001</v>
      </c>
      <c r="P95" s="25">
        <v>132734.12435</v>
      </c>
      <c r="Q95" s="25">
        <v>0</v>
      </c>
      <c r="R95" s="26">
        <v>132734.12435</v>
      </c>
    </row>
    <row r="96" spans="1:18">
      <c r="A96" s="27"/>
      <c r="B96" s="27"/>
      <c r="C96" s="22" t="s">
        <v>124</v>
      </c>
      <c r="D96" s="22" t="s">
        <v>124</v>
      </c>
      <c r="E96" s="23">
        <v>190</v>
      </c>
      <c r="F96" s="24">
        <v>9190.0597100000014</v>
      </c>
      <c r="G96" s="25">
        <v>0</v>
      </c>
      <c r="H96" s="25">
        <v>9190.0597100000014</v>
      </c>
      <c r="I96" s="25">
        <v>66166.23079999999</v>
      </c>
      <c r="J96" s="25">
        <v>319.40841999999998</v>
      </c>
      <c r="K96" s="25">
        <v>66485.639219999997</v>
      </c>
      <c r="L96" s="25">
        <v>3368.22525</v>
      </c>
      <c r="M96" s="25">
        <v>17.046759999999999</v>
      </c>
      <c r="N96" s="25">
        <v>3385.2720099999997</v>
      </c>
      <c r="O96" s="25">
        <v>79060.970939999999</v>
      </c>
      <c r="P96" s="25">
        <v>57945.298029999998</v>
      </c>
      <c r="Q96" s="25">
        <v>0</v>
      </c>
      <c r="R96" s="26">
        <v>57945.298029999998</v>
      </c>
    </row>
    <row r="97" spans="1:18">
      <c r="A97" s="27"/>
      <c r="B97" s="27"/>
      <c r="C97" s="27"/>
      <c r="D97" s="22" t="s">
        <v>125</v>
      </c>
      <c r="E97" s="23">
        <v>603</v>
      </c>
      <c r="F97" s="24">
        <v>875.58048999999994</v>
      </c>
      <c r="G97" s="25">
        <v>0</v>
      </c>
      <c r="H97" s="25">
        <v>875.58048999999994</v>
      </c>
      <c r="I97" s="25">
        <v>6424.5781200000001</v>
      </c>
      <c r="J97" s="25">
        <v>0</v>
      </c>
      <c r="K97" s="25">
        <v>6424.5781200000001</v>
      </c>
      <c r="L97" s="25">
        <v>127.02189999999999</v>
      </c>
      <c r="M97" s="25">
        <v>0</v>
      </c>
      <c r="N97" s="25">
        <v>127.02189999999999</v>
      </c>
      <c r="O97" s="25">
        <v>7427.1805100000001</v>
      </c>
      <c r="P97" s="25">
        <v>3747.7562900000003</v>
      </c>
      <c r="Q97" s="25">
        <v>0</v>
      </c>
      <c r="R97" s="26">
        <v>3747.7562900000003</v>
      </c>
    </row>
    <row r="98" spans="1:18">
      <c r="A98" s="27"/>
      <c r="B98" s="27"/>
      <c r="C98" s="27"/>
      <c r="D98" s="22" t="s">
        <v>126</v>
      </c>
      <c r="E98" s="23">
        <v>837</v>
      </c>
      <c r="F98" s="24">
        <v>94.02543</v>
      </c>
      <c r="G98" s="25">
        <v>0</v>
      </c>
      <c r="H98" s="25">
        <v>94.02543</v>
      </c>
      <c r="I98" s="25">
        <v>1556.9945299999999</v>
      </c>
      <c r="J98" s="25">
        <v>0</v>
      </c>
      <c r="K98" s="25">
        <v>1556.9945299999999</v>
      </c>
      <c r="L98" s="25">
        <v>131.65141</v>
      </c>
      <c r="M98" s="25">
        <v>0</v>
      </c>
      <c r="N98" s="25">
        <v>131.65141</v>
      </c>
      <c r="O98" s="25">
        <v>1782.67137</v>
      </c>
      <c r="P98" s="25">
        <v>1451.6780800000001</v>
      </c>
      <c r="Q98" s="25">
        <v>0</v>
      </c>
      <c r="R98" s="26">
        <v>1451.6780800000001</v>
      </c>
    </row>
    <row r="99" spans="1:18">
      <c r="A99" s="27"/>
      <c r="B99" s="27"/>
      <c r="C99" s="27"/>
      <c r="D99" s="22" t="s">
        <v>127</v>
      </c>
      <c r="E99" s="23">
        <v>814</v>
      </c>
      <c r="F99" s="24">
        <v>0</v>
      </c>
      <c r="G99" s="25">
        <v>0</v>
      </c>
      <c r="H99" s="25">
        <v>0</v>
      </c>
      <c r="I99" s="25">
        <v>0</v>
      </c>
      <c r="J99" s="25">
        <v>0</v>
      </c>
      <c r="K99" s="25">
        <v>0</v>
      </c>
      <c r="L99" s="25">
        <v>11.164999999999999</v>
      </c>
      <c r="M99" s="25">
        <v>0</v>
      </c>
      <c r="N99" s="25">
        <v>11.164999999999999</v>
      </c>
      <c r="O99" s="25">
        <v>11.164999999999999</v>
      </c>
      <c r="P99" s="25">
        <v>0</v>
      </c>
      <c r="Q99" s="25">
        <v>0</v>
      </c>
      <c r="R99" s="26">
        <v>0</v>
      </c>
    </row>
    <row r="100" spans="1:18">
      <c r="A100" s="27"/>
      <c r="B100" s="27"/>
      <c r="C100" s="22" t="s">
        <v>128</v>
      </c>
      <c r="D100" s="22" t="s">
        <v>129</v>
      </c>
      <c r="E100" s="23">
        <v>459</v>
      </c>
      <c r="F100" s="24">
        <v>20341.381730000001</v>
      </c>
      <c r="G100" s="25">
        <v>0</v>
      </c>
      <c r="H100" s="25">
        <v>20341.381730000001</v>
      </c>
      <c r="I100" s="25">
        <v>19386.54984</v>
      </c>
      <c r="J100" s="25">
        <v>32.312599999999996</v>
      </c>
      <c r="K100" s="25">
        <v>19418.862440000001</v>
      </c>
      <c r="L100" s="25">
        <v>1607.9475</v>
      </c>
      <c r="M100" s="25">
        <v>1.4887999999999999</v>
      </c>
      <c r="N100" s="25">
        <v>1609.4363000000001</v>
      </c>
      <c r="O100" s="25">
        <v>41369.680469999999</v>
      </c>
      <c r="P100" s="25">
        <v>10765.60277</v>
      </c>
      <c r="Q100" s="25">
        <v>0</v>
      </c>
      <c r="R100" s="26">
        <v>10765.60277</v>
      </c>
    </row>
    <row r="101" spans="1:18">
      <c r="A101" s="27"/>
      <c r="B101" s="27"/>
      <c r="C101" s="27"/>
      <c r="D101" s="22" t="s">
        <v>130</v>
      </c>
      <c r="E101" s="23">
        <v>191</v>
      </c>
      <c r="F101" s="24">
        <v>2186.2640799999999</v>
      </c>
      <c r="G101" s="25">
        <v>0</v>
      </c>
      <c r="H101" s="25">
        <v>2186.2640799999999</v>
      </c>
      <c r="I101" s="25">
        <v>27613.93188</v>
      </c>
      <c r="J101" s="25">
        <v>0.61633000000000004</v>
      </c>
      <c r="K101" s="25">
        <v>27614.548210000001</v>
      </c>
      <c r="L101" s="25">
        <v>541.19462999999996</v>
      </c>
      <c r="M101" s="25">
        <v>0</v>
      </c>
      <c r="N101" s="25">
        <v>541.19462999999996</v>
      </c>
      <c r="O101" s="25">
        <v>30342.006920000003</v>
      </c>
      <c r="P101" s="25">
        <v>4415.0417900000002</v>
      </c>
      <c r="Q101" s="25">
        <v>0</v>
      </c>
      <c r="R101" s="26">
        <v>4415.0417900000002</v>
      </c>
    </row>
    <row r="102" spans="1:18">
      <c r="A102" s="27"/>
      <c r="B102" s="27"/>
      <c r="C102" s="27"/>
      <c r="D102" s="22" t="s">
        <v>131</v>
      </c>
      <c r="E102" s="23">
        <v>193</v>
      </c>
      <c r="F102" s="24">
        <v>262.04306000000003</v>
      </c>
      <c r="G102" s="25">
        <v>0</v>
      </c>
      <c r="H102" s="25">
        <v>262.04306000000003</v>
      </c>
      <c r="I102" s="25">
        <v>13282.500699999999</v>
      </c>
      <c r="J102" s="25">
        <v>60.986820000000002</v>
      </c>
      <c r="K102" s="25">
        <v>13343.487519999999</v>
      </c>
      <c r="L102" s="25">
        <v>134.60772</v>
      </c>
      <c r="M102" s="25">
        <v>0</v>
      </c>
      <c r="N102" s="25">
        <v>134.60772</v>
      </c>
      <c r="O102" s="25">
        <v>13740.138300000001</v>
      </c>
      <c r="P102" s="25">
        <v>2371.0121899999999</v>
      </c>
      <c r="Q102" s="25">
        <v>0</v>
      </c>
      <c r="R102" s="26">
        <v>2371.0121899999999</v>
      </c>
    </row>
    <row r="103" spans="1:18">
      <c r="A103" s="27"/>
      <c r="B103" s="27"/>
      <c r="C103" s="27"/>
      <c r="D103" s="22" t="s">
        <v>132</v>
      </c>
      <c r="E103" s="23">
        <v>825</v>
      </c>
      <c r="F103" s="24">
        <v>2.9740000000000002</v>
      </c>
      <c r="G103" s="25">
        <v>0</v>
      </c>
      <c r="H103" s="25">
        <v>2.9740000000000002</v>
      </c>
      <c r="I103" s="25">
        <v>725.77280000000007</v>
      </c>
      <c r="J103" s="25">
        <v>0</v>
      </c>
      <c r="K103" s="25">
        <v>725.77280000000007</v>
      </c>
      <c r="L103" s="25">
        <v>14.561</v>
      </c>
      <c r="M103" s="25">
        <v>0</v>
      </c>
      <c r="N103" s="25">
        <v>14.561</v>
      </c>
      <c r="O103" s="25">
        <v>743.30780000000004</v>
      </c>
      <c r="P103" s="25">
        <v>1429.5123899999999</v>
      </c>
      <c r="Q103" s="25">
        <v>0</v>
      </c>
      <c r="R103" s="26">
        <v>1429.5123899999999</v>
      </c>
    </row>
    <row r="104" spans="1:18">
      <c r="A104" s="27"/>
      <c r="B104" s="27"/>
      <c r="C104" s="27"/>
      <c r="D104" s="22" t="s">
        <v>133</v>
      </c>
      <c r="E104" s="23">
        <v>716</v>
      </c>
      <c r="F104" s="24">
        <v>0</v>
      </c>
      <c r="G104" s="25">
        <v>0</v>
      </c>
      <c r="H104" s="25">
        <v>0</v>
      </c>
      <c r="I104" s="25">
        <v>0</v>
      </c>
      <c r="J104" s="25">
        <v>0</v>
      </c>
      <c r="K104" s="25">
        <v>0</v>
      </c>
      <c r="L104" s="25">
        <v>0</v>
      </c>
      <c r="M104" s="25">
        <v>0</v>
      </c>
      <c r="N104" s="25">
        <v>0</v>
      </c>
      <c r="O104" s="25">
        <v>0</v>
      </c>
      <c r="P104" s="25">
        <v>0</v>
      </c>
      <c r="Q104" s="25">
        <v>0</v>
      </c>
      <c r="R104" s="26">
        <v>0</v>
      </c>
    </row>
    <row r="105" spans="1:18">
      <c r="A105" s="27"/>
      <c r="B105" s="27"/>
      <c r="C105" s="22" t="s">
        <v>134</v>
      </c>
      <c r="D105" s="22" t="s">
        <v>72</v>
      </c>
      <c r="E105" s="23">
        <v>569</v>
      </c>
      <c r="F105" s="24">
        <v>128.71280000000002</v>
      </c>
      <c r="G105" s="25">
        <v>0</v>
      </c>
      <c r="H105" s="25">
        <v>128.71280000000002</v>
      </c>
      <c r="I105" s="25">
        <v>3558.50621</v>
      </c>
      <c r="J105" s="25">
        <v>0</v>
      </c>
      <c r="K105" s="25">
        <v>3558.50621</v>
      </c>
      <c r="L105" s="25">
        <v>8.4588999999999999</v>
      </c>
      <c r="M105" s="25">
        <v>0</v>
      </c>
      <c r="N105" s="25">
        <v>8.4588999999999999</v>
      </c>
      <c r="O105" s="25">
        <v>3695.6779100000003</v>
      </c>
      <c r="P105" s="25">
        <v>1781.5875900000001</v>
      </c>
      <c r="Q105" s="25">
        <v>0</v>
      </c>
      <c r="R105" s="26">
        <v>1781.5875900000001</v>
      </c>
    </row>
    <row r="106" spans="1:18">
      <c r="A106" s="27"/>
      <c r="B106" s="27"/>
      <c r="C106" s="27"/>
      <c r="D106" s="22" t="s">
        <v>135</v>
      </c>
      <c r="E106" s="23">
        <v>194</v>
      </c>
      <c r="F106" s="24">
        <v>11010.60406</v>
      </c>
      <c r="G106" s="25">
        <v>0</v>
      </c>
      <c r="H106" s="25">
        <v>11010.60406</v>
      </c>
      <c r="I106" s="25">
        <v>40815.46041</v>
      </c>
      <c r="J106" s="25">
        <v>29.334130000000002</v>
      </c>
      <c r="K106" s="25">
        <v>40844.794540000003</v>
      </c>
      <c r="L106" s="25">
        <v>835.00630000000001</v>
      </c>
      <c r="M106" s="25">
        <v>0.46525</v>
      </c>
      <c r="N106" s="25">
        <v>835.47155000000009</v>
      </c>
      <c r="O106" s="25">
        <v>52690.870149999995</v>
      </c>
      <c r="P106" s="25">
        <v>5327.2021699999996</v>
      </c>
      <c r="Q106" s="25">
        <v>0</v>
      </c>
      <c r="R106" s="26">
        <v>5327.2021699999996</v>
      </c>
    </row>
    <row r="107" spans="1:18">
      <c r="A107" s="27"/>
      <c r="B107" s="27"/>
      <c r="C107" s="27"/>
      <c r="D107" s="22" t="s">
        <v>136</v>
      </c>
      <c r="E107" s="23">
        <v>539</v>
      </c>
      <c r="F107" s="24">
        <v>18.50264</v>
      </c>
      <c r="G107" s="25">
        <v>0</v>
      </c>
      <c r="H107" s="25">
        <v>18.50264</v>
      </c>
      <c r="I107" s="25">
        <v>1003.0412299999999</v>
      </c>
      <c r="J107" s="25">
        <v>10.242049999999999</v>
      </c>
      <c r="K107" s="25">
        <v>1013.28328</v>
      </c>
      <c r="L107" s="25">
        <v>7.0087999999999999</v>
      </c>
      <c r="M107" s="25">
        <v>0</v>
      </c>
      <c r="N107" s="25">
        <v>7.0087999999999999</v>
      </c>
      <c r="O107" s="25">
        <v>1038.7947199999999</v>
      </c>
      <c r="P107" s="25">
        <v>1007.71908</v>
      </c>
      <c r="Q107" s="25">
        <v>0</v>
      </c>
      <c r="R107" s="26">
        <v>1007.71908</v>
      </c>
    </row>
    <row r="108" spans="1:18">
      <c r="A108" s="27"/>
      <c r="B108" s="27"/>
      <c r="C108" s="22" t="s">
        <v>137</v>
      </c>
      <c r="D108" s="22" t="s">
        <v>138</v>
      </c>
      <c r="E108" s="23">
        <v>197</v>
      </c>
      <c r="F108" s="24">
        <v>4403.2914500000006</v>
      </c>
      <c r="G108" s="25">
        <v>0</v>
      </c>
      <c r="H108" s="25">
        <v>4403.2914500000006</v>
      </c>
      <c r="I108" s="25">
        <v>25219.159960000001</v>
      </c>
      <c r="J108" s="25">
        <v>5.3666200000000002</v>
      </c>
      <c r="K108" s="25">
        <v>25224.526579999998</v>
      </c>
      <c r="L108" s="25">
        <v>582.54138</v>
      </c>
      <c r="M108" s="25">
        <v>0</v>
      </c>
      <c r="N108" s="25">
        <v>582.54138</v>
      </c>
      <c r="O108" s="25">
        <v>30210.359410000001</v>
      </c>
      <c r="P108" s="25">
        <v>9089.2410899999995</v>
      </c>
      <c r="Q108" s="25">
        <v>0</v>
      </c>
      <c r="R108" s="26">
        <v>9089.2410899999995</v>
      </c>
    </row>
    <row r="109" spans="1:18">
      <c r="A109" s="27"/>
      <c r="B109" s="27"/>
      <c r="C109" s="27"/>
      <c r="D109" s="22" t="s">
        <v>139</v>
      </c>
      <c r="E109" s="23">
        <v>718</v>
      </c>
      <c r="F109" s="24">
        <v>225.02394000000001</v>
      </c>
      <c r="G109" s="25">
        <v>0</v>
      </c>
      <c r="H109" s="25">
        <v>225.02394000000001</v>
      </c>
      <c r="I109" s="25">
        <v>1529.07538</v>
      </c>
      <c r="J109" s="25">
        <v>0</v>
      </c>
      <c r="K109" s="25">
        <v>1529.07538</v>
      </c>
      <c r="L109" s="25">
        <v>16.652080000000002</v>
      </c>
      <c r="M109" s="25">
        <v>0</v>
      </c>
      <c r="N109" s="25">
        <v>16.652080000000002</v>
      </c>
      <c r="O109" s="25">
        <v>1770.7513999999999</v>
      </c>
      <c r="P109" s="25">
        <v>1462.7673</v>
      </c>
      <c r="Q109" s="25">
        <v>0</v>
      </c>
      <c r="R109" s="26">
        <v>1462.7673</v>
      </c>
    </row>
    <row r="110" spans="1:18">
      <c r="A110" s="27"/>
      <c r="B110" s="27"/>
      <c r="C110" s="22" t="s">
        <v>140</v>
      </c>
      <c r="D110" s="22" t="s">
        <v>140</v>
      </c>
      <c r="E110" s="23">
        <v>188</v>
      </c>
      <c r="F110" s="24">
        <v>1293.3118300000001</v>
      </c>
      <c r="G110" s="25">
        <v>0</v>
      </c>
      <c r="H110" s="25">
        <v>1293.3118300000001</v>
      </c>
      <c r="I110" s="25">
        <v>18123.008969999999</v>
      </c>
      <c r="J110" s="25">
        <v>3.2041300000000001</v>
      </c>
      <c r="K110" s="25">
        <v>18126.213100000001</v>
      </c>
      <c r="L110" s="25">
        <v>195.38724999999999</v>
      </c>
      <c r="M110" s="25">
        <v>0</v>
      </c>
      <c r="N110" s="25">
        <v>195.38724999999999</v>
      </c>
      <c r="O110" s="25">
        <v>19614.912179999999</v>
      </c>
      <c r="P110" s="25">
        <v>8320.2103299999999</v>
      </c>
      <c r="Q110" s="25">
        <v>0</v>
      </c>
      <c r="R110" s="26">
        <v>8320.2103299999999</v>
      </c>
    </row>
    <row r="111" spans="1:18">
      <c r="A111" s="27"/>
      <c r="B111" s="27"/>
      <c r="C111" s="22" t="s">
        <v>141</v>
      </c>
      <c r="D111" s="22" t="s">
        <v>142</v>
      </c>
      <c r="E111" s="23">
        <v>501</v>
      </c>
      <c r="F111" s="24">
        <v>801.65174000000002</v>
      </c>
      <c r="G111" s="25">
        <v>0</v>
      </c>
      <c r="H111" s="25">
        <v>801.65174000000002</v>
      </c>
      <c r="I111" s="25">
        <v>11229.53032</v>
      </c>
      <c r="J111" s="25">
        <v>3.9100000000000003E-3</v>
      </c>
      <c r="K111" s="25">
        <v>11229.534230000001</v>
      </c>
      <c r="L111" s="25">
        <v>126.6961</v>
      </c>
      <c r="M111" s="25">
        <v>0</v>
      </c>
      <c r="N111" s="25">
        <v>126.6961</v>
      </c>
      <c r="O111" s="25">
        <v>12157.88207</v>
      </c>
      <c r="P111" s="25">
        <v>3520.7380200000002</v>
      </c>
      <c r="Q111" s="25">
        <v>0</v>
      </c>
      <c r="R111" s="26">
        <v>3520.7380200000002</v>
      </c>
    </row>
    <row r="112" spans="1:18">
      <c r="A112" s="27"/>
      <c r="B112" s="27"/>
      <c r="C112" s="22" t="s">
        <v>143</v>
      </c>
      <c r="D112" s="22" t="s">
        <v>144</v>
      </c>
      <c r="E112" s="23">
        <v>498</v>
      </c>
      <c r="F112" s="24">
        <v>387.66209999999995</v>
      </c>
      <c r="G112" s="25">
        <v>0</v>
      </c>
      <c r="H112" s="25">
        <v>387.66209999999995</v>
      </c>
      <c r="I112" s="25">
        <v>9653.40236</v>
      </c>
      <c r="J112" s="25">
        <v>8.5132900000000014</v>
      </c>
      <c r="K112" s="25">
        <v>9661.9156500000008</v>
      </c>
      <c r="L112" s="25">
        <v>92.465000000000003</v>
      </c>
      <c r="M112" s="25">
        <v>0</v>
      </c>
      <c r="N112" s="25">
        <v>92.465000000000003</v>
      </c>
      <c r="O112" s="25">
        <v>10142.042750000001</v>
      </c>
      <c r="P112" s="25">
        <v>3683.2336500000001</v>
      </c>
      <c r="Q112" s="25">
        <v>0</v>
      </c>
      <c r="R112" s="26">
        <v>3683.2336500000001</v>
      </c>
    </row>
    <row r="113" spans="1:18">
      <c r="A113" s="27"/>
      <c r="B113" s="27"/>
      <c r="C113" s="22" t="s">
        <v>145</v>
      </c>
      <c r="D113" s="22" t="s">
        <v>146</v>
      </c>
      <c r="E113" s="23">
        <v>500</v>
      </c>
      <c r="F113" s="24">
        <v>4839.93066</v>
      </c>
      <c r="G113" s="25">
        <v>0</v>
      </c>
      <c r="H113" s="25">
        <v>4839.93066</v>
      </c>
      <c r="I113" s="25">
        <v>14025.441369999999</v>
      </c>
      <c r="J113" s="25">
        <v>0</v>
      </c>
      <c r="K113" s="25">
        <v>14025.441369999999</v>
      </c>
      <c r="L113" s="25">
        <v>262.22919000000002</v>
      </c>
      <c r="M113" s="25">
        <v>0</v>
      </c>
      <c r="N113" s="25">
        <v>262.22919000000002</v>
      </c>
      <c r="O113" s="25">
        <v>19127.60122</v>
      </c>
      <c r="P113" s="25">
        <v>4898.26721</v>
      </c>
      <c r="Q113" s="25">
        <v>0</v>
      </c>
      <c r="R113" s="26">
        <v>4898.26721</v>
      </c>
    </row>
    <row r="114" spans="1:18">
      <c r="A114" s="27"/>
      <c r="B114" s="27"/>
      <c r="C114" s="22" t="s">
        <v>147</v>
      </c>
      <c r="D114" s="22" t="s">
        <v>148</v>
      </c>
      <c r="E114" s="23">
        <v>198</v>
      </c>
      <c r="F114" s="24">
        <v>595.49665000000005</v>
      </c>
      <c r="G114" s="25">
        <v>0</v>
      </c>
      <c r="H114" s="25">
        <v>595.49665000000005</v>
      </c>
      <c r="I114" s="25">
        <v>8898.4948299999996</v>
      </c>
      <c r="J114" s="25">
        <v>12.10792</v>
      </c>
      <c r="K114" s="25">
        <v>8910.60275</v>
      </c>
      <c r="L114" s="25">
        <v>134.33023</v>
      </c>
      <c r="M114" s="25">
        <v>0</v>
      </c>
      <c r="N114" s="25">
        <v>134.33023</v>
      </c>
      <c r="O114" s="25">
        <v>9640.4296300000005</v>
      </c>
      <c r="P114" s="25">
        <v>3812.8522000000003</v>
      </c>
      <c r="Q114" s="25">
        <v>0</v>
      </c>
      <c r="R114" s="26">
        <v>3812.8522000000003</v>
      </c>
    </row>
    <row r="115" spans="1:18">
      <c r="A115" s="27"/>
      <c r="B115" s="27"/>
      <c r="C115" s="22" t="s">
        <v>149</v>
      </c>
      <c r="D115" s="22" t="s">
        <v>149</v>
      </c>
      <c r="E115" s="23">
        <v>509</v>
      </c>
      <c r="F115" s="24">
        <v>1839.8076999999998</v>
      </c>
      <c r="G115" s="25">
        <v>0</v>
      </c>
      <c r="H115" s="25">
        <v>1839.8076999999998</v>
      </c>
      <c r="I115" s="25">
        <v>10263.89451</v>
      </c>
      <c r="J115" s="25">
        <v>0</v>
      </c>
      <c r="K115" s="25">
        <v>10263.89451</v>
      </c>
      <c r="L115" s="25">
        <v>179.07166000000001</v>
      </c>
      <c r="M115" s="25">
        <v>0</v>
      </c>
      <c r="N115" s="25">
        <v>179.07166000000001</v>
      </c>
      <c r="O115" s="25">
        <v>12282.773869999999</v>
      </c>
      <c r="P115" s="25">
        <v>3419.0129100000004</v>
      </c>
      <c r="Q115" s="25">
        <v>0</v>
      </c>
      <c r="R115" s="26">
        <v>3419.0129100000004</v>
      </c>
    </row>
    <row r="116" spans="1:18">
      <c r="A116" s="27"/>
      <c r="B116" s="22" t="s">
        <v>150</v>
      </c>
      <c r="C116" s="22" t="s">
        <v>151</v>
      </c>
      <c r="D116" s="22" t="s">
        <v>151</v>
      </c>
      <c r="E116" s="23">
        <v>12</v>
      </c>
      <c r="F116" s="24">
        <v>6939.39545</v>
      </c>
      <c r="G116" s="25">
        <v>0</v>
      </c>
      <c r="H116" s="25">
        <v>6939.39545</v>
      </c>
      <c r="I116" s="25">
        <v>24508.01743</v>
      </c>
      <c r="J116" s="25">
        <v>62.510730000000002</v>
      </c>
      <c r="K116" s="25">
        <v>24570.528160000002</v>
      </c>
      <c r="L116" s="25">
        <v>2412.1567599999998</v>
      </c>
      <c r="M116" s="25">
        <v>0.93049999999999999</v>
      </c>
      <c r="N116" s="25">
        <v>2413.0872599999998</v>
      </c>
      <c r="O116" s="25">
        <v>33923.010869999998</v>
      </c>
      <c r="P116" s="25">
        <v>8299.9390700000004</v>
      </c>
      <c r="Q116" s="25">
        <v>0</v>
      </c>
      <c r="R116" s="26">
        <v>8299.9390700000004</v>
      </c>
    </row>
    <row r="117" spans="1:18">
      <c r="A117" s="27"/>
      <c r="B117" s="27"/>
      <c r="C117" s="22" t="s">
        <v>150</v>
      </c>
      <c r="D117" s="22" t="s">
        <v>150</v>
      </c>
      <c r="E117" s="23">
        <v>10</v>
      </c>
      <c r="F117" s="24">
        <v>82368.158280000003</v>
      </c>
      <c r="G117" s="25">
        <v>0</v>
      </c>
      <c r="H117" s="25">
        <v>82368.158280000003</v>
      </c>
      <c r="I117" s="25">
        <v>195151.84537999998</v>
      </c>
      <c r="J117" s="25">
        <v>1435.19847</v>
      </c>
      <c r="K117" s="25">
        <v>196587.04384999999</v>
      </c>
      <c r="L117" s="25">
        <v>68926.22666</v>
      </c>
      <c r="M117" s="25">
        <v>10025.166800000001</v>
      </c>
      <c r="N117" s="25">
        <v>78951.393459999992</v>
      </c>
      <c r="O117" s="25">
        <v>357906.59558999998</v>
      </c>
      <c r="P117" s="25">
        <v>108043.5481</v>
      </c>
      <c r="Q117" s="25">
        <v>0</v>
      </c>
      <c r="R117" s="26">
        <v>108043.5481</v>
      </c>
    </row>
    <row r="118" spans="1:18">
      <c r="A118" s="27"/>
      <c r="B118" s="27"/>
      <c r="C118" s="27"/>
      <c r="D118" s="27"/>
      <c r="E118" s="28">
        <v>808</v>
      </c>
      <c r="F118" s="29">
        <v>0.57199999999999995</v>
      </c>
      <c r="G118" s="30">
        <v>0</v>
      </c>
      <c r="H118" s="30">
        <v>0.57199999999999995</v>
      </c>
      <c r="I118" s="30">
        <v>0.69240000000000002</v>
      </c>
      <c r="J118" s="30">
        <v>0</v>
      </c>
      <c r="K118" s="30">
        <v>0.69240000000000002</v>
      </c>
      <c r="L118" s="30">
        <v>4896.9688099999994</v>
      </c>
      <c r="M118" s="30">
        <v>0</v>
      </c>
      <c r="N118" s="30">
        <v>4896.9688099999994</v>
      </c>
      <c r="O118" s="30">
        <v>4898.2332100000003</v>
      </c>
      <c r="P118" s="30">
        <v>2639.7952599999999</v>
      </c>
      <c r="Q118" s="30">
        <v>0</v>
      </c>
      <c r="R118" s="31">
        <v>2639.7952599999999</v>
      </c>
    </row>
    <row r="119" spans="1:18">
      <c r="A119" s="27"/>
      <c r="B119" s="27"/>
      <c r="C119" s="27"/>
      <c r="D119" s="22" t="s">
        <v>152</v>
      </c>
      <c r="E119" s="23">
        <v>621</v>
      </c>
      <c r="F119" s="24">
        <v>8538.2450600000011</v>
      </c>
      <c r="G119" s="25">
        <v>0</v>
      </c>
      <c r="H119" s="25">
        <v>8538.2450600000011</v>
      </c>
      <c r="I119" s="25">
        <v>33828.145189999996</v>
      </c>
      <c r="J119" s="25">
        <v>42.811219999999999</v>
      </c>
      <c r="K119" s="25">
        <v>33870.956409999999</v>
      </c>
      <c r="L119" s="25">
        <v>2262.9591499999997</v>
      </c>
      <c r="M119" s="25">
        <v>122.01598</v>
      </c>
      <c r="N119" s="25">
        <v>2384.9751299999998</v>
      </c>
      <c r="O119" s="25">
        <v>44794.176599999999</v>
      </c>
      <c r="P119" s="25">
        <v>7192.2376199999999</v>
      </c>
      <c r="Q119" s="25">
        <v>0</v>
      </c>
      <c r="R119" s="26">
        <v>7192.2376199999999</v>
      </c>
    </row>
    <row r="120" spans="1:18">
      <c r="A120" s="27"/>
      <c r="B120" s="27"/>
      <c r="C120" s="22" t="s">
        <v>153</v>
      </c>
      <c r="D120" s="22" t="s">
        <v>153</v>
      </c>
      <c r="E120" s="23">
        <v>13</v>
      </c>
      <c r="F120" s="24">
        <v>8632.7285299999985</v>
      </c>
      <c r="G120" s="25">
        <v>0</v>
      </c>
      <c r="H120" s="25">
        <v>8632.7285299999985</v>
      </c>
      <c r="I120" s="25">
        <v>34371.625399999997</v>
      </c>
      <c r="J120" s="25">
        <v>236.39623</v>
      </c>
      <c r="K120" s="25">
        <v>34608.021630000003</v>
      </c>
      <c r="L120" s="25">
        <v>1739.41859</v>
      </c>
      <c r="M120" s="25">
        <v>0</v>
      </c>
      <c r="N120" s="25">
        <v>1739.41859</v>
      </c>
      <c r="O120" s="25">
        <v>44980.168749999997</v>
      </c>
      <c r="P120" s="25">
        <v>17437.2153</v>
      </c>
      <c r="Q120" s="25">
        <v>0</v>
      </c>
      <c r="R120" s="26">
        <v>17437.2153</v>
      </c>
    </row>
    <row r="121" spans="1:18">
      <c r="A121" s="27"/>
      <c r="B121" s="27"/>
      <c r="C121" s="27"/>
      <c r="D121" s="22" t="s">
        <v>154</v>
      </c>
      <c r="E121" s="23">
        <v>637</v>
      </c>
      <c r="F121" s="24">
        <v>8.0083199999999994</v>
      </c>
      <c r="G121" s="25">
        <v>0</v>
      </c>
      <c r="H121" s="25">
        <v>8.0083199999999994</v>
      </c>
      <c r="I121" s="25">
        <v>1576.82799</v>
      </c>
      <c r="J121" s="25">
        <v>0</v>
      </c>
      <c r="K121" s="25">
        <v>1576.82799</v>
      </c>
      <c r="L121" s="25">
        <v>26.616900000000001</v>
      </c>
      <c r="M121" s="25">
        <v>0</v>
      </c>
      <c r="N121" s="25">
        <v>26.616900000000001</v>
      </c>
      <c r="O121" s="25">
        <v>1611.4532099999999</v>
      </c>
      <c r="P121" s="25">
        <v>587.28183000000001</v>
      </c>
      <c r="Q121" s="25">
        <v>0</v>
      </c>
      <c r="R121" s="26">
        <v>587.28183000000001</v>
      </c>
    </row>
    <row r="122" spans="1:18">
      <c r="A122" s="27"/>
      <c r="B122" s="27"/>
      <c r="C122" s="22" t="s">
        <v>155</v>
      </c>
      <c r="D122" s="22" t="s">
        <v>155</v>
      </c>
      <c r="E122" s="23">
        <v>24</v>
      </c>
      <c r="F122" s="24">
        <v>15163.094810000001</v>
      </c>
      <c r="G122" s="25">
        <v>0</v>
      </c>
      <c r="H122" s="25">
        <v>15163.094810000001</v>
      </c>
      <c r="I122" s="25">
        <v>79979.03562000001</v>
      </c>
      <c r="J122" s="25">
        <v>101.13849</v>
      </c>
      <c r="K122" s="25">
        <v>80080.174109999993</v>
      </c>
      <c r="L122" s="25">
        <v>3975.2022299999999</v>
      </c>
      <c r="M122" s="25">
        <v>26.9175</v>
      </c>
      <c r="N122" s="25">
        <v>4002.1197299999999</v>
      </c>
      <c r="O122" s="25">
        <v>99245.388650000008</v>
      </c>
      <c r="P122" s="25">
        <v>40919.28845</v>
      </c>
      <c r="Q122" s="25">
        <v>0</v>
      </c>
      <c r="R122" s="26">
        <v>40919.28845</v>
      </c>
    </row>
    <row r="123" spans="1:18">
      <c r="A123" s="27"/>
      <c r="B123" s="27"/>
      <c r="C123" s="27"/>
      <c r="D123" s="22" t="s">
        <v>156</v>
      </c>
      <c r="E123" s="23">
        <v>607</v>
      </c>
      <c r="F123" s="24">
        <v>102.23221000000001</v>
      </c>
      <c r="G123" s="25">
        <v>0</v>
      </c>
      <c r="H123" s="25">
        <v>102.23221000000001</v>
      </c>
      <c r="I123" s="25">
        <v>346.03143999999998</v>
      </c>
      <c r="J123" s="25">
        <v>0</v>
      </c>
      <c r="K123" s="25">
        <v>346.03143999999998</v>
      </c>
      <c r="L123" s="25">
        <v>54.906099999999995</v>
      </c>
      <c r="M123" s="25">
        <v>0</v>
      </c>
      <c r="N123" s="25">
        <v>54.906099999999995</v>
      </c>
      <c r="O123" s="25">
        <v>503.16975000000002</v>
      </c>
      <c r="P123" s="25">
        <v>30.892130000000002</v>
      </c>
      <c r="Q123" s="25">
        <v>0</v>
      </c>
      <c r="R123" s="26">
        <v>30.892130000000002</v>
      </c>
    </row>
    <row r="124" spans="1:18">
      <c r="A124" s="27"/>
      <c r="B124" s="27"/>
      <c r="C124" s="27"/>
      <c r="D124" s="22" t="s">
        <v>157</v>
      </c>
      <c r="E124" s="23">
        <v>30</v>
      </c>
      <c r="F124" s="24">
        <v>145.31729999999999</v>
      </c>
      <c r="G124" s="25">
        <v>0</v>
      </c>
      <c r="H124" s="25">
        <v>145.31729999999999</v>
      </c>
      <c r="I124" s="25">
        <v>4307.0752599999996</v>
      </c>
      <c r="J124" s="25">
        <v>0</v>
      </c>
      <c r="K124" s="25">
        <v>4307.0752599999996</v>
      </c>
      <c r="L124" s="25">
        <v>169.76537999999999</v>
      </c>
      <c r="M124" s="25">
        <v>0</v>
      </c>
      <c r="N124" s="25">
        <v>169.76537999999999</v>
      </c>
      <c r="O124" s="25">
        <v>4622.1579400000001</v>
      </c>
      <c r="P124" s="25">
        <v>2049.20813</v>
      </c>
      <c r="Q124" s="25">
        <v>0</v>
      </c>
      <c r="R124" s="26">
        <v>2049.20813</v>
      </c>
    </row>
    <row r="125" spans="1:18">
      <c r="A125" s="27"/>
      <c r="B125" s="27"/>
      <c r="C125" s="27"/>
      <c r="D125" s="22" t="s">
        <v>158</v>
      </c>
      <c r="E125" s="23">
        <v>26</v>
      </c>
      <c r="F125" s="24">
        <v>163.00004999999999</v>
      </c>
      <c r="G125" s="25">
        <v>0</v>
      </c>
      <c r="H125" s="25">
        <v>163.00004999999999</v>
      </c>
      <c r="I125" s="25">
        <v>3139.7077899999999</v>
      </c>
      <c r="J125" s="25">
        <v>0.37863999999999998</v>
      </c>
      <c r="K125" s="25">
        <v>3140.0864300000003</v>
      </c>
      <c r="L125" s="25">
        <v>95.139060000000001</v>
      </c>
      <c r="M125" s="25">
        <v>0</v>
      </c>
      <c r="N125" s="25">
        <v>95.139060000000001</v>
      </c>
      <c r="O125" s="25">
        <v>3398.2255399999999</v>
      </c>
      <c r="P125" s="25">
        <v>1105.52928</v>
      </c>
      <c r="Q125" s="25">
        <v>0</v>
      </c>
      <c r="R125" s="26">
        <v>1105.52928</v>
      </c>
    </row>
    <row r="126" spans="1:18">
      <c r="A126" s="27"/>
      <c r="B126" s="27"/>
      <c r="C126" s="22" t="s">
        <v>159</v>
      </c>
      <c r="D126" s="22" t="s">
        <v>160</v>
      </c>
      <c r="E126" s="23">
        <v>17</v>
      </c>
      <c r="F126" s="24">
        <v>234.70729</v>
      </c>
      <c r="G126" s="25">
        <v>0</v>
      </c>
      <c r="H126" s="25">
        <v>234.70729</v>
      </c>
      <c r="I126" s="25">
        <v>4548.42713</v>
      </c>
      <c r="J126" s="25">
        <v>0.38280999999999998</v>
      </c>
      <c r="K126" s="25">
        <v>4548.8099400000001</v>
      </c>
      <c r="L126" s="25">
        <v>162.92613</v>
      </c>
      <c r="M126" s="25">
        <v>0</v>
      </c>
      <c r="N126" s="25">
        <v>162.92613</v>
      </c>
      <c r="O126" s="25">
        <v>4946.4433600000002</v>
      </c>
      <c r="P126" s="25">
        <v>1909.9473799999998</v>
      </c>
      <c r="Q126" s="25">
        <v>0</v>
      </c>
      <c r="R126" s="26">
        <v>1909.9473799999998</v>
      </c>
    </row>
    <row r="127" spans="1:18">
      <c r="A127" s="27"/>
      <c r="B127" s="27"/>
      <c r="C127" s="27"/>
      <c r="D127" s="22" t="s">
        <v>159</v>
      </c>
      <c r="E127" s="23">
        <v>15</v>
      </c>
      <c r="F127" s="24">
        <v>850.87341000000004</v>
      </c>
      <c r="G127" s="25">
        <v>0</v>
      </c>
      <c r="H127" s="25">
        <v>850.87341000000004</v>
      </c>
      <c r="I127" s="25">
        <v>14978.407939999999</v>
      </c>
      <c r="J127" s="25">
        <v>2.1770000000000001E-2</v>
      </c>
      <c r="K127" s="25">
        <v>14978.42971</v>
      </c>
      <c r="L127" s="25">
        <v>169.12576000000001</v>
      </c>
      <c r="M127" s="25">
        <v>0</v>
      </c>
      <c r="N127" s="25">
        <v>169.12576000000001</v>
      </c>
      <c r="O127" s="25">
        <v>15998.428880000001</v>
      </c>
      <c r="P127" s="25">
        <v>3752.5153300000002</v>
      </c>
      <c r="Q127" s="25">
        <v>0</v>
      </c>
      <c r="R127" s="26">
        <v>3752.5153300000002</v>
      </c>
    </row>
    <row r="128" spans="1:18">
      <c r="A128" s="27"/>
      <c r="B128" s="27"/>
      <c r="C128" s="27"/>
      <c r="D128" s="22" t="s">
        <v>161</v>
      </c>
      <c r="E128" s="23">
        <v>18</v>
      </c>
      <c r="F128" s="24">
        <v>217.10835</v>
      </c>
      <c r="G128" s="25">
        <v>0</v>
      </c>
      <c r="H128" s="25">
        <v>217.10835</v>
      </c>
      <c r="I128" s="25">
        <v>3900.9191900000001</v>
      </c>
      <c r="J128" s="25">
        <v>2.9399999999999999E-3</v>
      </c>
      <c r="K128" s="25">
        <v>3900.9221299999999</v>
      </c>
      <c r="L128" s="25">
        <v>111.6647</v>
      </c>
      <c r="M128" s="25">
        <v>0</v>
      </c>
      <c r="N128" s="25">
        <v>111.6647</v>
      </c>
      <c r="O128" s="25">
        <v>4229.6951799999997</v>
      </c>
      <c r="P128" s="25">
        <v>3152.8499900000002</v>
      </c>
      <c r="Q128" s="25">
        <v>0</v>
      </c>
      <c r="R128" s="26">
        <v>3152.8499900000002</v>
      </c>
    </row>
    <row r="129" spans="1:18">
      <c r="A129" s="27"/>
      <c r="B129" s="27"/>
      <c r="C129" s="22" t="s">
        <v>162</v>
      </c>
      <c r="D129" s="22" t="s">
        <v>162</v>
      </c>
      <c r="E129" s="23">
        <v>19</v>
      </c>
      <c r="F129" s="24">
        <v>10954.634789999998</v>
      </c>
      <c r="G129" s="25">
        <v>0</v>
      </c>
      <c r="H129" s="25">
        <v>10954.634789999998</v>
      </c>
      <c r="I129" s="25">
        <v>60779.235909999996</v>
      </c>
      <c r="J129" s="25">
        <v>42.266379999999998</v>
      </c>
      <c r="K129" s="25">
        <v>60821.502289999997</v>
      </c>
      <c r="L129" s="25">
        <v>2694.2118300000002</v>
      </c>
      <c r="M129" s="25">
        <v>74.81219999999999</v>
      </c>
      <c r="N129" s="25">
        <v>2769.0240299999996</v>
      </c>
      <c r="O129" s="25">
        <v>74545.161110000001</v>
      </c>
      <c r="P129" s="25">
        <v>22574.958600000002</v>
      </c>
      <c r="Q129" s="25">
        <v>0</v>
      </c>
      <c r="R129" s="26">
        <v>22574.958600000002</v>
      </c>
    </row>
    <row r="130" spans="1:18">
      <c r="A130" s="27"/>
      <c r="B130" s="27"/>
      <c r="C130" s="27"/>
      <c r="D130" s="22" t="s">
        <v>163</v>
      </c>
      <c r="E130" s="23">
        <v>592</v>
      </c>
      <c r="F130" s="24">
        <v>283.01739000000003</v>
      </c>
      <c r="G130" s="25">
        <v>0</v>
      </c>
      <c r="H130" s="25">
        <v>283.01739000000003</v>
      </c>
      <c r="I130" s="25">
        <v>2984.3735299999998</v>
      </c>
      <c r="J130" s="25">
        <v>0</v>
      </c>
      <c r="K130" s="25">
        <v>2984.3735299999998</v>
      </c>
      <c r="L130" s="25">
        <v>61.350749999999998</v>
      </c>
      <c r="M130" s="25">
        <v>0</v>
      </c>
      <c r="N130" s="25">
        <v>61.350749999999998</v>
      </c>
      <c r="O130" s="25">
        <v>3328.7416699999999</v>
      </c>
      <c r="P130" s="25">
        <v>2597.5867400000002</v>
      </c>
      <c r="Q130" s="25">
        <v>0</v>
      </c>
      <c r="R130" s="26">
        <v>2597.5867400000002</v>
      </c>
    </row>
    <row r="131" spans="1:18">
      <c r="A131" s="27"/>
      <c r="B131" s="27"/>
      <c r="C131" s="27"/>
      <c r="D131" s="22" t="s">
        <v>164</v>
      </c>
      <c r="E131" s="23">
        <v>22</v>
      </c>
      <c r="F131" s="24">
        <v>41.035330000000002</v>
      </c>
      <c r="G131" s="25">
        <v>0</v>
      </c>
      <c r="H131" s="25">
        <v>41.035330000000002</v>
      </c>
      <c r="I131" s="25">
        <v>5668.4893300000003</v>
      </c>
      <c r="J131" s="25">
        <v>0</v>
      </c>
      <c r="K131" s="25">
        <v>5668.4893300000003</v>
      </c>
      <c r="L131" s="25">
        <v>15.4985</v>
      </c>
      <c r="M131" s="25">
        <v>0</v>
      </c>
      <c r="N131" s="25">
        <v>15.4985</v>
      </c>
      <c r="O131" s="25">
        <v>5725.0231599999997</v>
      </c>
      <c r="P131" s="25">
        <v>1939.94291</v>
      </c>
      <c r="Q131" s="25">
        <v>0</v>
      </c>
      <c r="R131" s="26">
        <v>1939.94291</v>
      </c>
    </row>
    <row r="132" spans="1:18">
      <c r="A132" s="27"/>
      <c r="B132" s="27"/>
      <c r="C132" s="27"/>
      <c r="D132" s="22" t="s">
        <v>165</v>
      </c>
      <c r="E132" s="23">
        <v>23</v>
      </c>
      <c r="F132" s="24">
        <v>769.97982999999999</v>
      </c>
      <c r="G132" s="25">
        <v>0</v>
      </c>
      <c r="H132" s="25">
        <v>769.97982999999999</v>
      </c>
      <c r="I132" s="25">
        <v>4978.3825500000003</v>
      </c>
      <c r="J132" s="25">
        <v>0</v>
      </c>
      <c r="K132" s="25">
        <v>4978.3825500000003</v>
      </c>
      <c r="L132" s="25">
        <v>53.638179999999998</v>
      </c>
      <c r="M132" s="25">
        <v>0</v>
      </c>
      <c r="N132" s="25">
        <v>53.638179999999998</v>
      </c>
      <c r="O132" s="25">
        <v>5802.0005599999995</v>
      </c>
      <c r="P132" s="25">
        <v>2113.31196</v>
      </c>
      <c r="Q132" s="25">
        <v>0</v>
      </c>
      <c r="R132" s="26">
        <v>2113.31196</v>
      </c>
    </row>
    <row r="133" spans="1:18">
      <c r="A133" s="27"/>
      <c r="B133" s="27"/>
      <c r="C133" s="22" t="s">
        <v>166</v>
      </c>
      <c r="D133" s="22" t="s">
        <v>167</v>
      </c>
      <c r="E133" s="23">
        <v>32</v>
      </c>
      <c r="F133" s="24">
        <v>5983.5216700000001</v>
      </c>
      <c r="G133" s="25">
        <v>0</v>
      </c>
      <c r="H133" s="25">
        <v>5983.5216700000001</v>
      </c>
      <c r="I133" s="25">
        <v>15659.414199999999</v>
      </c>
      <c r="J133" s="25">
        <v>29.293410000000002</v>
      </c>
      <c r="K133" s="25">
        <v>15688.707609999999</v>
      </c>
      <c r="L133" s="25">
        <v>1612.65236</v>
      </c>
      <c r="M133" s="25">
        <v>37.22</v>
      </c>
      <c r="N133" s="25">
        <v>1649.8723600000001</v>
      </c>
      <c r="O133" s="25">
        <v>23322.101640000001</v>
      </c>
      <c r="P133" s="25">
        <v>6512.9609199999995</v>
      </c>
      <c r="Q133" s="25">
        <v>0</v>
      </c>
      <c r="R133" s="26">
        <v>6512.9609199999995</v>
      </c>
    </row>
    <row r="134" spans="1:18">
      <c r="A134" s="27"/>
      <c r="B134" s="27"/>
      <c r="C134" s="27"/>
      <c r="D134" s="22" t="s">
        <v>166</v>
      </c>
      <c r="E134" s="23">
        <v>33</v>
      </c>
      <c r="F134" s="24">
        <v>2429.4365899999998</v>
      </c>
      <c r="G134" s="25">
        <v>0</v>
      </c>
      <c r="H134" s="25">
        <v>2429.4365899999998</v>
      </c>
      <c r="I134" s="25">
        <v>15210.54191</v>
      </c>
      <c r="J134" s="25">
        <v>24.505689999999998</v>
      </c>
      <c r="K134" s="25">
        <v>15235.0476</v>
      </c>
      <c r="L134" s="25">
        <v>192.23226</v>
      </c>
      <c r="M134" s="25">
        <v>0</v>
      </c>
      <c r="N134" s="25">
        <v>192.23226</v>
      </c>
      <c r="O134" s="25">
        <v>17856.71645</v>
      </c>
      <c r="P134" s="25">
        <v>1779.8448899999999</v>
      </c>
      <c r="Q134" s="25">
        <v>0</v>
      </c>
      <c r="R134" s="26">
        <v>1779.8448899999999</v>
      </c>
    </row>
    <row r="135" spans="1:18">
      <c r="A135" s="27"/>
      <c r="B135" s="27"/>
      <c r="C135" s="22" t="s">
        <v>168</v>
      </c>
      <c r="D135" s="22" t="s">
        <v>168</v>
      </c>
      <c r="E135" s="23">
        <v>34</v>
      </c>
      <c r="F135" s="24">
        <v>42904.392060000006</v>
      </c>
      <c r="G135" s="25">
        <v>0</v>
      </c>
      <c r="H135" s="25">
        <v>42904.392060000006</v>
      </c>
      <c r="I135" s="25">
        <v>78292.018909999999</v>
      </c>
      <c r="J135" s="25">
        <v>62.949559999999998</v>
      </c>
      <c r="K135" s="25">
        <v>78354.968469999993</v>
      </c>
      <c r="L135" s="25">
        <v>11245.734689999999</v>
      </c>
      <c r="M135" s="25">
        <v>1115.3539099999998</v>
      </c>
      <c r="N135" s="25">
        <v>12361.088599999999</v>
      </c>
      <c r="O135" s="25">
        <v>133620.44912999999</v>
      </c>
      <c r="P135" s="25">
        <v>68202.285170000003</v>
      </c>
      <c r="Q135" s="25">
        <v>0</v>
      </c>
      <c r="R135" s="26">
        <v>68202.285170000003</v>
      </c>
    </row>
    <row r="136" spans="1:18">
      <c r="A136" s="27"/>
      <c r="B136" s="27"/>
      <c r="C136" s="27"/>
      <c r="D136" s="22" t="s">
        <v>169</v>
      </c>
      <c r="E136" s="23">
        <v>503</v>
      </c>
      <c r="F136" s="24">
        <v>298.10043999999999</v>
      </c>
      <c r="G136" s="25">
        <v>0</v>
      </c>
      <c r="H136" s="25">
        <v>298.10043999999999</v>
      </c>
      <c r="I136" s="25">
        <v>17809.082589999998</v>
      </c>
      <c r="J136" s="25">
        <v>1.34E-3</v>
      </c>
      <c r="K136" s="25">
        <v>17809.083930000001</v>
      </c>
      <c r="L136" s="25">
        <v>192.88763</v>
      </c>
      <c r="M136" s="25">
        <v>0</v>
      </c>
      <c r="N136" s="25">
        <v>192.88763</v>
      </c>
      <c r="O136" s="25">
        <v>18300.072</v>
      </c>
      <c r="P136" s="25">
        <v>4465.6336900000006</v>
      </c>
      <c r="Q136" s="25">
        <v>0</v>
      </c>
      <c r="R136" s="26">
        <v>4465.6336900000006</v>
      </c>
    </row>
    <row r="137" spans="1:18">
      <c r="A137" s="27"/>
      <c r="B137" s="27"/>
      <c r="C137" s="27"/>
      <c r="D137" s="22" t="s">
        <v>170</v>
      </c>
      <c r="E137" s="23">
        <v>751</v>
      </c>
      <c r="F137" s="24">
        <v>261.82391000000001</v>
      </c>
      <c r="G137" s="25">
        <v>0</v>
      </c>
      <c r="H137" s="25">
        <v>261.82391000000001</v>
      </c>
      <c r="I137" s="25">
        <v>3227.0040400000003</v>
      </c>
      <c r="J137" s="25">
        <v>0</v>
      </c>
      <c r="K137" s="25">
        <v>3227.0040400000003</v>
      </c>
      <c r="L137" s="25">
        <v>74.945890000000006</v>
      </c>
      <c r="M137" s="25">
        <v>0</v>
      </c>
      <c r="N137" s="25">
        <v>74.945890000000006</v>
      </c>
      <c r="O137" s="25">
        <v>3563.7738399999998</v>
      </c>
      <c r="P137" s="25">
        <v>1629.5124799999999</v>
      </c>
      <c r="Q137" s="25">
        <v>0</v>
      </c>
      <c r="R137" s="26">
        <v>1629.5124799999999</v>
      </c>
    </row>
    <row r="138" spans="1:18">
      <c r="A138" s="27"/>
      <c r="B138" s="27"/>
      <c r="C138" s="22" t="s">
        <v>171</v>
      </c>
      <c r="D138" s="22" t="s">
        <v>171</v>
      </c>
      <c r="E138" s="23">
        <v>40</v>
      </c>
      <c r="F138" s="24">
        <v>3464.7932099999998</v>
      </c>
      <c r="G138" s="25">
        <v>0</v>
      </c>
      <c r="H138" s="25">
        <v>3464.7932099999998</v>
      </c>
      <c r="I138" s="25">
        <v>34064.848389999999</v>
      </c>
      <c r="J138" s="25">
        <v>0.57338</v>
      </c>
      <c r="K138" s="25">
        <v>34065.421770000001</v>
      </c>
      <c r="L138" s="25">
        <v>1858.29258</v>
      </c>
      <c r="M138" s="25">
        <v>0</v>
      </c>
      <c r="N138" s="25">
        <v>1858.29258</v>
      </c>
      <c r="O138" s="25">
        <v>39388.507560000005</v>
      </c>
      <c r="P138" s="25">
        <v>13239.61954</v>
      </c>
      <c r="Q138" s="25">
        <v>0</v>
      </c>
      <c r="R138" s="26">
        <v>13239.61954</v>
      </c>
    </row>
    <row r="139" spans="1:18">
      <c r="A139" s="27"/>
      <c r="B139" s="27"/>
      <c r="C139" s="27"/>
      <c r="D139" s="22" t="s">
        <v>172</v>
      </c>
      <c r="E139" s="23">
        <v>696</v>
      </c>
      <c r="F139" s="24">
        <v>198.03984</v>
      </c>
      <c r="G139" s="25">
        <v>0</v>
      </c>
      <c r="H139" s="25">
        <v>198.03984</v>
      </c>
      <c r="I139" s="25">
        <v>1526.4372100000001</v>
      </c>
      <c r="J139" s="25">
        <v>0</v>
      </c>
      <c r="K139" s="25">
        <v>1526.4372100000001</v>
      </c>
      <c r="L139" s="25">
        <v>80.681520000000006</v>
      </c>
      <c r="M139" s="25">
        <v>0</v>
      </c>
      <c r="N139" s="25">
        <v>80.681520000000006</v>
      </c>
      <c r="O139" s="25">
        <v>1805.1585700000001</v>
      </c>
      <c r="P139" s="25">
        <v>2807.9800099999998</v>
      </c>
      <c r="Q139" s="25">
        <v>0</v>
      </c>
      <c r="R139" s="26">
        <v>2807.9800099999998</v>
      </c>
    </row>
    <row r="140" spans="1:18">
      <c r="A140" s="27"/>
      <c r="B140" s="27"/>
      <c r="C140" s="22" t="s">
        <v>49</v>
      </c>
      <c r="D140" s="22" t="s">
        <v>173</v>
      </c>
      <c r="E140" s="23">
        <v>43</v>
      </c>
      <c r="F140" s="24">
        <v>2080.65762</v>
      </c>
      <c r="G140" s="25">
        <v>0</v>
      </c>
      <c r="H140" s="25">
        <v>2080.65762</v>
      </c>
      <c r="I140" s="25">
        <v>24235.1018</v>
      </c>
      <c r="J140" s="25">
        <v>0.3417</v>
      </c>
      <c r="K140" s="25">
        <v>24235.443500000001</v>
      </c>
      <c r="L140" s="25">
        <v>590.39959999999996</v>
      </c>
      <c r="M140" s="25">
        <v>0.51363999999999999</v>
      </c>
      <c r="N140" s="25">
        <v>590.91323999999997</v>
      </c>
      <c r="O140" s="25">
        <v>26907.014360000001</v>
      </c>
      <c r="P140" s="25">
        <v>6257.7105599999995</v>
      </c>
      <c r="Q140" s="25">
        <v>0</v>
      </c>
      <c r="R140" s="26">
        <v>6257.7105599999995</v>
      </c>
    </row>
    <row r="141" spans="1:18">
      <c r="A141" s="27"/>
      <c r="B141" s="27"/>
      <c r="C141" s="22" t="s">
        <v>174</v>
      </c>
      <c r="D141" s="22" t="s">
        <v>174</v>
      </c>
      <c r="E141" s="23">
        <v>41</v>
      </c>
      <c r="F141" s="24">
        <v>450.70326</v>
      </c>
      <c r="G141" s="25">
        <v>0</v>
      </c>
      <c r="H141" s="25">
        <v>450.70326</v>
      </c>
      <c r="I141" s="25">
        <v>12211.37052</v>
      </c>
      <c r="J141" s="25">
        <v>19.253900000000002</v>
      </c>
      <c r="K141" s="25">
        <v>12230.62442</v>
      </c>
      <c r="L141" s="25">
        <v>310.81061</v>
      </c>
      <c r="M141" s="25">
        <v>0</v>
      </c>
      <c r="N141" s="25">
        <v>310.81061</v>
      </c>
      <c r="O141" s="25">
        <v>12992.138289999999</v>
      </c>
      <c r="P141" s="25">
        <v>4203.2398400000002</v>
      </c>
      <c r="Q141" s="25">
        <v>0</v>
      </c>
      <c r="R141" s="26">
        <v>4203.2398400000002</v>
      </c>
    </row>
    <row r="142" spans="1:18">
      <c r="A142" s="27"/>
      <c r="B142" s="27"/>
      <c r="C142" s="22" t="s">
        <v>130</v>
      </c>
      <c r="D142" s="22" t="s">
        <v>130</v>
      </c>
      <c r="E142" s="23">
        <v>38</v>
      </c>
      <c r="F142" s="24">
        <v>3123.6584700000003</v>
      </c>
      <c r="G142" s="25">
        <v>0</v>
      </c>
      <c r="H142" s="25">
        <v>3123.6584700000003</v>
      </c>
      <c r="I142" s="25">
        <v>14804.088099999999</v>
      </c>
      <c r="J142" s="25">
        <v>0</v>
      </c>
      <c r="K142" s="25">
        <v>14804.088099999999</v>
      </c>
      <c r="L142" s="25">
        <v>354.64153000000005</v>
      </c>
      <c r="M142" s="25">
        <v>0</v>
      </c>
      <c r="N142" s="25">
        <v>354.64153000000005</v>
      </c>
      <c r="O142" s="25">
        <v>18282.3881</v>
      </c>
      <c r="P142" s="25">
        <v>3247.9973500000001</v>
      </c>
      <c r="Q142" s="25">
        <v>0</v>
      </c>
      <c r="R142" s="26">
        <v>3247.9973500000001</v>
      </c>
    </row>
    <row r="143" spans="1:18">
      <c r="A143" s="27"/>
      <c r="B143" s="27"/>
      <c r="C143" s="27"/>
      <c r="D143" s="22" t="s">
        <v>175</v>
      </c>
      <c r="E143" s="23">
        <v>588</v>
      </c>
      <c r="F143" s="24">
        <v>87.738860000000003</v>
      </c>
      <c r="G143" s="25">
        <v>0</v>
      </c>
      <c r="H143" s="25">
        <v>87.738860000000003</v>
      </c>
      <c r="I143" s="25">
        <v>2901.7779500000001</v>
      </c>
      <c r="J143" s="25">
        <v>0</v>
      </c>
      <c r="K143" s="25">
        <v>2901.7779500000001</v>
      </c>
      <c r="L143" s="25">
        <v>121.67223</v>
      </c>
      <c r="M143" s="25">
        <v>0</v>
      </c>
      <c r="N143" s="25">
        <v>121.67223</v>
      </c>
      <c r="O143" s="25">
        <v>3111.1890400000002</v>
      </c>
      <c r="P143" s="25">
        <v>804.41417000000001</v>
      </c>
      <c r="Q143" s="25">
        <v>0</v>
      </c>
      <c r="R143" s="26">
        <v>804.41417000000001</v>
      </c>
    </row>
    <row r="144" spans="1:18">
      <c r="A144" s="27"/>
      <c r="B144" s="27"/>
      <c r="C144" s="27"/>
      <c r="D144" s="22" t="s">
        <v>176</v>
      </c>
      <c r="E144" s="23">
        <v>39</v>
      </c>
      <c r="F144" s="24">
        <v>224.49785</v>
      </c>
      <c r="G144" s="25">
        <v>0</v>
      </c>
      <c r="H144" s="25">
        <v>224.49785</v>
      </c>
      <c r="I144" s="25">
        <v>1926.22876</v>
      </c>
      <c r="J144" s="25">
        <v>0</v>
      </c>
      <c r="K144" s="25">
        <v>1926.22876</v>
      </c>
      <c r="L144" s="25">
        <v>127.22916000000001</v>
      </c>
      <c r="M144" s="25">
        <v>0</v>
      </c>
      <c r="N144" s="25">
        <v>127.22916000000001</v>
      </c>
      <c r="O144" s="25">
        <v>2277.95577</v>
      </c>
      <c r="P144" s="25">
        <v>1496.8977</v>
      </c>
      <c r="Q144" s="25">
        <v>0</v>
      </c>
      <c r="R144" s="26">
        <v>1496.8977</v>
      </c>
    </row>
    <row r="145" spans="1:18">
      <c r="A145" s="27"/>
      <c r="B145" s="27"/>
      <c r="C145" s="22" t="s">
        <v>177</v>
      </c>
      <c r="D145" s="22" t="s">
        <v>177</v>
      </c>
      <c r="E145" s="23">
        <v>36</v>
      </c>
      <c r="F145" s="24">
        <v>2967.4851400000002</v>
      </c>
      <c r="G145" s="25">
        <v>0</v>
      </c>
      <c r="H145" s="25">
        <v>2967.4851400000002</v>
      </c>
      <c r="I145" s="25">
        <v>18991.1692</v>
      </c>
      <c r="J145" s="25">
        <v>6.4700000000000001E-3</v>
      </c>
      <c r="K145" s="25">
        <v>18991.175670000001</v>
      </c>
      <c r="L145" s="25">
        <v>773.56646999999998</v>
      </c>
      <c r="M145" s="25">
        <v>0</v>
      </c>
      <c r="N145" s="25">
        <v>773.56646999999998</v>
      </c>
      <c r="O145" s="25">
        <v>22732.227280000003</v>
      </c>
      <c r="P145" s="25">
        <v>5202.0365499999998</v>
      </c>
      <c r="Q145" s="25">
        <v>0</v>
      </c>
      <c r="R145" s="26">
        <v>5202.0365499999998</v>
      </c>
    </row>
    <row r="146" spans="1:18">
      <c r="A146" s="27"/>
      <c r="B146" s="27"/>
      <c r="C146" s="27"/>
      <c r="D146" s="22" t="s">
        <v>178</v>
      </c>
      <c r="E146" s="23">
        <v>466</v>
      </c>
      <c r="F146" s="24">
        <v>74.935020000000009</v>
      </c>
      <c r="G146" s="25">
        <v>0</v>
      </c>
      <c r="H146" s="25">
        <v>74.935020000000009</v>
      </c>
      <c r="I146" s="25">
        <v>2427.4023399999996</v>
      </c>
      <c r="J146" s="25">
        <v>61.486959999999996</v>
      </c>
      <c r="K146" s="25">
        <v>2488.8892999999998</v>
      </c>
      <c r="L146" s="25">
        <v>6.4806999999999997</v>
      </c>
      <c r="M146" s="25">
        <v>0</v>
      </c>
      <c r="N146" s="25">
        <v>6.4806999999999997</v>
      </c>
      <c r="O146" s="25">
        <v>2570.3050200000002</v>
      </c>
      <c r="P146" s="25">
        <v>1417.4420299999999</v>
      </c>
      <c r="Q146" s="25">
        <v>0</v>
      </c>
      <c r="R146" s="26">
        <v>1417.4420299999999</v>
      </c>
    </row>
    <row r="147" spans="1:18">
      <c r="A147" s="27"/>
      <c r="B147" s="27"/>
      <c r="C147" s="27"/>
      <c r="D147" s="22" t="s">
        <v>179</v>
      </c>
      <c r="E147" s="23">
        <v>589</v>
      </c>
      <c r="F147" s="24">
        <v>49.589849999999998</v>
      </c>
      <c r="G147" s="25">
        <v>0</v>
      </c>
      <c r="H147" s="25">
        <v>49.589849999999998</v>
      </c>
      <c r="I147" s="25">
        <v>1135.7223899999999</v>
      </c>
      <c r="J147" s="25">
        <v>0</v>
      </c>
      <c r="K147" s="25">
        <v>1135.7223899999999</v>
      </c>
      <c r="L147" s="25">
        <v>39.186800000000005</v>
      </c>
      <c r="M147" s="25">
        <v>0</v>
      </c>
      <c r="N147" s="25">
        <v>39.186800000000005</v>
      </c>
      <c r="O147" s="25">
        <v>1224.4990400000002</v>
      </c>
      <c r="P147" s="25">
        <v>1544.7255</v>
      </c>
      <c r="Q147" s="25">
        <v>0</v>
      </c>
      <c r="R147" s="26">
        <v>1544.7255</v>
      </c>
    </row>
    <row r="148" spans="1:18">
      <c r="A148" s="27"/>
      <c r="B148" s="27"/>
      <c r="C148" s="27"/>
      <c r="D148" s="22" t="s">
        <v>180</v>
      </c>
      <c r="E148" s="23">
        <v>709</v>
      </c>
      <c r="F148" s="24">
        <v>0</v>
      </c>
      <c r="G148" s="25">
        <v>0</v>
      </c>
      <c r="H148" s="25">
        <v>0</v>
      </c>
      <c r="I148" s="25">
        <v>0</v>
      </c>
      <c r="J148" s="25">
        <v>0</v>
      </c>
      <c r="K148" s="25">
        <v>0</v>
      </c>
      <c r="L148" s="25">
        <v>10.06325</v>
      </c>
      <c r="M148" s="25">
        <v>0</v>
      </c>
      <c r="N148" s="25">
        <v>10.06325</v>
      </c>
      <c r="O148" s="25">
        <v>10.06325</v>
      </c>
      <c r="P148" s="25">
        <v>0</v>
      </c>
      <c r="Q148" s="25">
        <v>0</v>
      </c>
      <c r="R148" s="26">
        <v>0</v>
      </c>
    </row>
    <row r="149" spans="1:18">
      <c r="A149" s="27"/>
      <c r="B149" s="22" t="s">
        <v>181</v>
      </c>
      <c r="C149" s="22" t="s">
        <v>182</v>
      </c>
      <c r="D149" s="22" t="s">
        <v>183</v>
      </c>
      <c r="E149" s="23">
        <v>698</v>
      </c>
      <c r="F149" s="24">
        <v>272.67709000000002</v>
      </c>
      <c r="G149" s="25">
        <v>0</v>
      </c>
      <c r="H149" s="25">
        <v>272.67709000000002</v>
      </c>
      <c r="I149" s="25">
        <v>122167.57273</v>
      </c>
      <c r="J149" s="25">
        <v>0.37268000000000001</v>
      </c>
      <c r="K149" s="25">
        <v>122167.94541</v>
      </c>
      <c r="L149" s="25">
        <v>291.41070000000002</v>
      </c>
      <c r="M149" s="25">
        <v>103.39902000000001</v>
      </c>
      <c r="N149" s="25">
        <v>394.80971999999997</v>
      </c>
      <c r="O149" s="25">
        <v>122835.43222</v>
      </c>
      <c r="P149" s="25">
        <v>0</v>
      </c>
      <c r="Q149" s="25">
        <v>0</v>
      </c>
      <c r="R149" s="26">
        <v>0</v>
      </c>
    </row>
    <row r="150" spans="1:18">
      <c r="A150" s="27"/>
      <c r="B150" s="27"/>
      <c r="C150" s="27"/>
      <c r="D150" s="22" t="s">
        <v>181</v>
      </c>
      <c r="E150" s="23">
        <v>372</v>
      </c>
      <c r="F150" s="24">
        <v>29925.197960000001</v>
      </c>
      <c r="G150" s="25">
        <v>0</v>
      </c>
      <c r="H150" s="25">
        <v>29925.197960000001</v>
      </c>
      <c r="I150" s="25">
        <v>1099.74155</v>
      </c>
      <c r="J150" s="25">
        <v>1539.54144</v>
      </c>
      <c r="K150" s="25">
        <v>2639.2829900000002</v>
      </c>
      <c r="L150" s="25">
        <v>24086.444589999999</v>
      </c>
      <c r="M150" s="25">
        <v>4135.5851400000001</v>
      </c>
      <c r="N150" s="25">
        <v>28222.029730000002</v>
      </c>
      <c r="O150" s="25">
        <v>60786.510679999999</v>
      </c>
      <c r="P150" s="25">
        <v>38063.455979999999</v>
      </c>
      <c r="Q150" s="25">
        <v>0</v>
      </c>
      <c r="R150" s="26">
        <v>38063.455979999999</v>
      </c>
    </row>
    <row r="151" spans="1:18">
      <c r="A151" s="27"/>
      <c r="B151" s="27"/>
      <c r="C151" s="27"/>
      <c r="D151" s="27"/>
      <c r="E151" s="28">
        <v>556</v>
      </c>
      <c r="F151" s="29">
        <v>442.93727000000001</v>
      </c>
      <c r="G151" s="30">
        <v>0</v>
      </c>
      <c r="H151" s="30">
        <v>442.93727000000001</v>
      </c>
      <c r="I151" s="30">
        <v>62434.472630000004</v>
      </c>
      <c r="J151" s="30">
        <v>687.81444999999997</v>
      </c>
      <c r="K151" s="30">
        <v>63122.287079999995</v>
      </c>
      <c r="L151" s="30">
        <v>1196.5167300000001</v>
      </c>
      <c r="M151" s="30">
        <v>0</v>
      </c>
      <c r="N151" s="30">
        <v>1196.5167300000001</v>
      </c>
      <c r="O151" s="30">
        <v>64761.74108</v>
      </c>
      <c r="P151" s="30">
        <v>8862.8485099999998</v>
      </c>
      <c r="Q151" s="30">
        <v>0</v>
      </c>
      <c r="R151" s="31">
        <v>8862.8485099999998</v>
      </c>
    </row>
    <row r="152" spans="1:18">
      <c r="A152" s="27"/>
      <c r="B152" s="27"/>
      <c r="C152" s="27"/>
      <c r="D152" s="27"/>
      <c r="E152" s="28">
        <v>557</v>
      </c>
      <c r="F152" s="29">
        <v>6.8737200000000005</v>
      </c>
      <c r="G152" s="30">
        <v>0</v>
      </c>
      <c r="H152" s="30">
        <v>6.8737200000000005</v>
      </c>
      <c r="I152" s="30">
        <v>112173.29606000001</v>
      </c>
      <c r="J152" s="30">
        <v>908.11171999999999</v>
      </c>
      <c r="K152" s="30">
        <v>113081.40777999999</v>
      </c>
      <c r="L152" s="30">
        <v>5180.1820900000002</v>
      </c>
      <c r="M152" s="30">
        <v>271.96121999999997</v>
      </c>
      <c r="N152" s="30">
        <v>5452.1433099999995</v>
      </c>
      <c r="O152" s="30">
        <v>118540.42481</v>
      </c>
      <c r="P152" s="30">
        <v>8051.0349900000001</v>
      </c>
      <c r="Q152" s="30">
        <v>0</v>
      </c>
      <c r="R152" s="31">
        <v>8051.0349900000001</v>
      </c>
    </row>
    <row r="153" spans="1:18">
      <c r="A153" s="27"/>
      <c r="B153" s="27"/>
      <c r="C153" s="27"/>
      <c r="D153" s="27"/>
      <c r="E153" s="28">
        <v>566</v>
      </c>
      <c r="F153" s="29">
        <v>19166.445190000002</v>
      </c>
      <c r="G153" s="30">
        <v>0</v>
      </c>
      <c r="H153" s="30">
        <v>19166.445190000002</v>
      </c>
      <c r="I153" s="30">
        <v>104339.18943000001</v>
      </c>
      <c r="J153" s="30">
        <v>458.28553000000005</v>
      </c>
      <c r="K153" s="30">
        <v>104797.47495999999</v>
      </c>
      <c r="L153" s="30">
        <v>7386.4003400000001</v>
      </c>
      <c r="M153" s="30">
        <v>1439.01151</v>
      </c>
      <c r="N153" s="30">
        <v>8825.4118500000004</v>
      </c>
      <c r="O153" s="30">
        <v>132789.33199999999</v>
      </c>
      <c r="P153" s="30">
        <v>39647.573939999995</v>
      </c>
      <c r="Q153" s="30">
        <v>0</v>
      </c>
      <c r="R153" s="31">
        <v>39647.573939999995</v>
      </c>
    </row>
    <row r="154" spans="1:18">
      <c r="A154" s="27"/>
      <c r="B154" s="27"/>
      <c r="C154" s="27"/>
      <c r="D154" s="27"/>
      <c r="E154" s="28">
        <v>373</v>
      </c>
      <c r="F154" s="29">
        <v>34682.071469999995</v>
      </c>
      <c r="G154" s="30">
        <v>0</v>
      </c>
      <c r="H154" s="30">
        <v>34682.071469999995</v>
      </c>
      <c r="I154" s="30">
        <v>129946.64547</v>
      </c>
      <c r="J154" s="30">
        <v>1295.40534</v>
      </c>
      <c r="K154" s="30">
        <v>131242.05081000002</v>
      </c>
      <c r="L154" s="30">
        <v>9442.3413</v>
      </c>
      <c r="M154" s="30">
        <v>4405.1710899999998</v>
      </c>
      <c r="N154" s="30">
        <v>13847.51239</v>
      </c>
      <c r="O154" s="30">
        <v>179771.63467</v>
      </c>
      <c r="P154" s="30">
        <v>59296.981530000005</v>
      </c>
      <c r="Q154" s="30">
        <v>0</v>
      </c>
      <c r="R154" s="31">
        <v>59296.981530000005</v>
      </c>
    </row>
    <row r="155" spans="1:18">
      <c r="A155" s="27"/>
      <c r="B155" s="27"/>
      <c r="C155" s="27"/>
      <c r="D155" s="27"/>
      <c r="E155" s="28">
        <v>683</v>
      </c>
      <c r="F155" s="29">
        <v>0</v>
      </c>
      <c r="G155" s="30">
        <v>0</v>
      </c>
      <c r="H155" s="30">
        <v>0</v>
      </c>
      <c r="I155" s="30">
        <v>109290.83340999999</v>
      </c>
      <c r="J155" s="30">
        <v>53.417470000000002</v>
      </c>
      <c r="K155" s="30">
        <v>109344.25087999999</v>
      </c>
      <c r="L155" s="30">
        <v>799.68052999999998</v>
      </c>
      <c r="M155" s="30">
        <v>299.96792999999997</v>
      </c>
      <c r="N155" s="30">
        <v>1099.6484599999999</v>
      </c>
      <c r="O155" s="30">
        <v>110443.89934</v>
      </c>
      <c r="P155" s="30">
        <v>0</v>
      </c>
      <c r="Q155" s="30">
        <v>0</v>
      </c>
      <c r="R155" s="31">
        <v>0</v>
      </c>
    </row>
    <row r="156" spans="1:18">
      <c r="A156" s="27"/>
      <c r="B156" s="27"/>
      <c r="C156" s="27"/>
      <c r="D156" s="22" t="s">
        <v>184</v>
      </c>
      <c r="E156" s="23">
        <v>519</v>
      </c>
      <c r="F156" s="24">
        <v>11137.787420000001</v>
      </c>
      <c r="G156" s="25">
        <v>0</v>
      </c>
      <c r="H156" s="25">
        <v>11137.787420000001</v>
      </c>
      <c r="I156" s="25">
        <v>63153.604899999998</v>
      </c>
      <c r="J156" s="25">
        <v>743.61318999999992</v>
      </c>
      <c r="K156" s="25">
        <v>63897.218090000002</v>
      </c>
      <c r="L156" s="25">
        <v>8121.1323600000005</v>
      </c>
      <c r="M156" s="25">
        <v>316.81079999999997</v>
      </c>
      <c r="N156" s="25">
        <v>8437.9431600000007</v>
      </c>
      <c r="O156" s="25">
        <v>83472.948669999998</v>
      </c>
      <c r="P156" s="25">
        <v>52279.933749999997</v>
      </c>
      <c r="Q156" s="25">
        <v>0</v>
      </c>
      <c r="R156" s="26">
        <v>52279.933749999997</v>
      </c>
    </row>
    <row r="157" spans="1:18">
      <c r="A157" s="27"/>
      <c r="B157" s="27"/>
      <c r="C157" s="27"/>
      <c r="D157" s="27"/>
      <c r="E157" s="28">
        <v>747</v>
      </c>
      <c r="F157" s="29">
        <v>0</v>
      </c>
      <c r="G157" s="30">
        <v>0</v>
      </c>
      <c r="H157" s="30">
        <v>0</v>
      </c>
      <c r="I157" s="30">
        <v>139045.68300999998</v>
      </c>
      <c r="J157" s="30">
        <v>0</v>
      </c>
      <c r="K157" s="30">
        <v>139045.68300999998</v>
      </c>
      <c r="L157" s="30">
        <v>25.521789999999999</v>
      </c>
      <c r="M157" s="30">
        <v>0</v>
      </c>
      <c r="N157" s="30">
        <v>25.521789999999999</v>
      </c>
      <c r="O157" s="30">
        <v>139071.20480000001</v>
      </c>
      <c r="P157" s="30">
        <v>0</v>
      </c>
      <c r="Q157" s="30">
        <v>0</v>
      </c>
      <c r="R157" s="31">
        <v>0</v>
      </c>
    </row>
    <row r="158" spans="1:18">
      <c r="A158" s="27"/>
      <c r="B158" s="27"/>
      <c r="C158" s="27"/>
      <c r="D158" s="22" t="s">
        <v>185</v>
      </c>
      <c r="E158" s="23">
        <v>546</v>
      </c>
      <c r="F158" s="24">
        <v>27755.407019999999</v>
      </c>
      <c r="G158" s="25">
        <v>0</v>
      </c>
      <c r="H158" s="25">
        <v>27755.407019999999</v>
      </c>
      <c r="I158" s="25">
        <v>64154.383590000005</v>
      </c>
      <c r="J158" s="25">
        <v>1688.6652099999999</v>
      </c>
      <c r="K158" s="25">
        <v>65843.048800000004</v>
      </c>
      <c r="L158" s="25">
        <v>6933.1327099999999</v>
      </c>
      <c r="M158" s="25">
        <v>889.68882999999994</v>
      </c>
      <c r="N158" s="25">
        <v>7822.8215399999999</v>
      </c>
      <c r="O158" s="25">
        <v>101421.27735999999</v>
      </c>
      <c r="P158" s="25">
        <v>18624.13147</v>
      </c>
      <c r="Q158" s="25">
        <v>0</v>
      </c>
      <c r="R158" s="26">
        <v>18624.13147</v>
      </c>
    </row>
    <row r="159" spans="1:18">
      <c r="A159" s="27"/>
      <c r="B159" s="27"/>
      <c r="C159" s="27"/>
      <c r="D159" s="22" t="s">
        <v>186</v>
      </c>
      <c r="E159" s="23">
        <v>829</v>
      </c>
      <c r="F159" s="24">
        <v>0</v>
      </c>
      <c r="G159" s="25">
        <v>0</v>
      </c>
      <c r="H159" s="25">
        <v>0</v>
      </c>
      <c r="I159" s="25">
        <v>0</v>
      </c>
      <c r="J159" s="25">
        <v>0</v>
      </c>
      <c r="K159" s="25">
        <v>0</v>
      </c>
      <c r="L159" s="25">
        <v>0</v>
      </c>
      <c r="M159" s="25">
        <v>0</v>
      </c>
      <c r="N159" s="25">
        <v>0</v>
      </c>
      <c r="O159" s="25">
        <v>0</v>
      </c>
      <c r="P159" s="25">
        <v>0</v>
      </c>
      <c r="Q159" s="25">
        <v>0</v>
      </c>
      <c r="R159" s="26">
        <v>0</v>
      </c>
    </row>
    <row r="160" spans="1:18">
      <c r="A160" s="27"/>
      <c r="B160" s="22" t="s">
        <v>187</v>
      </c>
      <c r="C160" s="22" t="s">
        <v>188</v>
      </c>
      <c r="D160" s="22" t="s">
        <v>188</v>
      </c>
      <c r="E160" s="23">
        <v>291</v>
      </c>
      <c r="F160" s="24">
        <v>3185.9983099999999</v>
      </c>
      <c r="G160" s="25">
        <v>0</v>
      </c>
      <c r="H160" s="25">
        <v>3185.9983099999999</v>
      </c>
      <c r="I160" s="25">
        <v>26239.02218</v>
      </c>
      <c r="J160" s="25">
        <v>55.418790000000001</v>
      </c>
      <c r="K160" s="25">
        <v>26294.44097</v>
      </c>
      <c r="L160" s="25">
        <v>1369.14986</v>
      </c>
      <c r="M160" s="25">
        <v>0</v>
      </c>
      <c r="N160" s="25">
        <v>1369.14986</v>
      </c>
      <c r="O160" s="25">
        <v>30849.58914</v>
      </c>
      <c r="P160" s="25">
        <v>4906.9079400000001</v>
      </c>
      <c r="Q160" s="25">
        <v>0</v>
      </c>
      <c r="R160" s="26">
        <v>4906.9079400000001</v>
      </c>
    </row>
    <row r="161" spans="1:18">
      <c r="A161" s="27"/>
      <c r="B161" s="27"/>
      <c r="C161" s="22" t="s">
        <v>189</v>
      </c>
      <c r="D161" s="22" t="s">
        <v>189</v>
      </c>
      <c r="E161" s="23">
        <v>293</v>
      </c>
      <c r="F161" s="24">
        <v>5898.1860500000003</v>
      </c>
      <c r="G161" s="25">
        <v>0</v>
      </c>
      <c r="H161" s="25">
        <v>5898.1860500000003</v>
      </c>
      <c r="I161" s="25">
        <v>23347.72798</v>
      </c>
      <c r="J161" s="25">
        <v>40.60472</v>
      </c>
      <c r="K161" s="25">
        <v>23388.332699999999</v>
      </c>
      <c r="L161" s="25">
        <v>1122.8806399999999</v>
      </c>
      <c r="M161" s="25">
        <v>37.22</v>
      </c>
      <c r="N161" s="25">
        <v>1160.1006399999999</v>
      </c>
      <c r="O161" s="25">
        <v>30446.61939</v>
      </c>
      <c r="P161" s="25">
        <v>4470.86708</v>
      </c>
      <c r="Q161" s="25">
        <v>0</v>
      </c>
      <c r="R161" s="26">
        <v>4470.86708</v>
      </c>
    </row>
    <row r="162" spans="1:18">
      <c r="A162" s="27"/>
      <c r="B162" s="27"/>
      <c r="C162" s="27"/>
      <c r="D162" s="22" t="s">
        <v>190</v>
      </c>
      <c r="E162" s="23">
        <v>295</v>
      </c>
      <c r="F162" s="24">
        <v>4078.0714900000003</v>
      </c>
      <c r="G162" s="25">
        <v>0</v>
      </c>
      <c r="H162" s="25">
        <v>4078.0714900000003</v>
      </c>
      <c r="I162" s="25">
        <v>3863.4933599999999</v>
      </c>
      <c r="J162" s="25">
        <v>30.473749999999999</v>
      </c>
      <c r="K162" s="25">
        <v>3893.96711</v>
      </c>
      <c r="L162" s="25">
        <v>96.168940000000006</v>
      </c>
      <c r="M162" s="25">
        <v>0</v>
      </c>
      <c r="N162" s="25">
        <v>96.168940000000006</v>
      </c>
      <c r="O162" s="25">
        <v>8068.2075400000003</v>
      </c>
      <c r="P162" s="25">
        <v>2786.5428199999997</v>
      </c>
      <c r="Q162" s="25">
        <v>0</v>
      </c>
      <c r="R162" s="26">
        <v>2786.5428199999997</v>
      </c>
    </row>
    <row r="163" spans="1:18">
      <c r="A163" s="27"/>
      <c r="B163" s="27"/>
      <c r="C163" s="22" t="s">
        <v>191</v>
      </c>
      <c r="D163" s="22" t="s">
        <v>192</v>
      </c>
      <c r="E163" s="23">
        <v>297</v>
      </c>
      <c r="F163" s="24">
        <v>27040.752339999999</v>
      </c>
      <c r="G163" s="25">
        <v>0</v>
      </c>
      <c r="H163" s="25">
        <v>27040.752339999999</v>
      </c>
      <c r="I163" s="25">
        <v>86513.352620000005</v>
      </c>
      <c r="J163" s="25">
        <v>864.25594999999998</v>
      </c>
      <c r="K163" s="25">
        <v>87377.608569999997</v>
      </c>
      <c r="L163" s="25">
        <v>3130.7385899999999</v>
      </c>
      <c r="M163" s="25">
        <v>703.00495999999998</v>
      </c>
      <c r="N163" s="25">
        <v>3833.7435499999997</v>
      </c>
      <c r="O163" s="25">
        <v>118252.10445999999</v>
      </c>
      <c r="P163" s="25">
        <v>44662.086280000003</v>
      </c>
      <c r="Q163" s="25">
        <v>0</v>
      </c>
      <c r="R163" s="26">
        <v>44662.086280000003</v>
      </c>
    </row>
    <row r="164" spans="1:18">
      <c r="A164" s="27"/>
      <c r="B164" s="27"/>
      <c r="C164" s="27"/>
      <c r="D164" s="22" t="s">
        <v>193</v>
      </c>
      <c r="E164" s="23">
        <v>298</v>
      </c>
      <c r="F164" s="24">
        <v>355.44458000000003</v>
      </c>
      <c r="G164" s="25">
        <v>0</v>
      </c>
      <c r="H164" s="25">
        <v>355.44458000000003</v>
      </c>
      <c r="I164" s="25">
        <v>6674.0419800000009</v>
      </c>
      <c r="J164" s="25">
        <v>0</v>
      </c>
      <c r="K164" s="25">
        <v>6674.0419800000009</v>
      </c>
      <c r="L164" s="25">
        <v>114.32183999999999</v>
      </c>
      <c r="M164" s="25">
        <v>0</v>
      </c>
      <c r="N164" s="25">
        <v>114.32183999999999</v>
      </c>
      <c r="O164" s="25">
        <v>7143.8084000000008</v>
      </c>
      <c r="P164" s="25">
        <v>3003.5299100000002</v>
      </c>
      <c r="Q164" s="25">
        <v>0</v>
      </c>
      <c r="R164" s="26">
        <v>3003.5299100000002</v>
      </c>
    </row>
    <row r="165" spans="1:18">
      <c r="A165" s="27"/>
      <c r="B165" s="27"/>
      <c r="C165" s="22" t="s">
        <v>187</v>
      </c>
      <c r="D165" s="22" t="s">
        <v>187</v>
      </c>
      <c r="E165" s="23">
        <v>289</v>
      </c>
      <c r="F165" s="24">
        <v>199443.10217</v>
      </c>
      <c r="G165" s="25">
        <v>36.986930000000001</v>
      </c>
      <c r="H165" s="25">
        <v>199480.08909999998</v>
      </c>
      <c r="I165" s="25">
        <v>222896.47222</v>
      </c>
      <c r="J165" s="25">
        <v>3094.6558399999999</v>
      </c>
      <c r="K165" s="25">
        <v>225991.12805999999</v>
      </c>
      <c r="L165" s="25">
        <v>55802.398310000004</v>
      </c>
      <c r="M165" s="25">
        <v>20348.496879999999</v>
      </c>
      <c r="N165" s="25">
        <v>76150.895189999996</v>
      </c>
      <c r="O165" s="25">
        <v>501622.11235000001</v>
      </c>
      <c r="P165" s="25">
        <v>215611.73741999999</v>
      </c>
      <c r="Q165" s="25">
        <v>0</v>
      </c>
      <c r="R165" s="26">
        <v>215611.73741999999</v>
      </c>
    </row>
    <row r="166" spans="1:18">
      <c r="A166" s="27"/>
      <c r="B166" s="27"/>
      <c r="C166" s="27"/>
      <c r="D166" s="27"/>
      <c r="E166" s="28">
        <v>851</v>
      </c>
      <c r="F166" s="29">
        <v>0</v>
      </c>
      <c r="G166" s="30">
        <v>0</v>
      </c>
      <c r="H166" s="30">
        <v>0</v>
      </c>
      <c r="I166" s="30">
        <v>0</v>
      </c>
      <c r="J166" s="30">
        <v>0</v>
      </c>
      <c r="K166" s="30">
        <v>0</v>
      </c>
      <c r="L166" s="30">
        <v>3.7709999999999999</v>
      </c>
      <c r="M166" s="30">
        <v>0</v>
      </c>
      <c r="N166" s="30">
        <v>3.7709999999999999</v>
      </c>
      <c r="O166" s="30">
        <v>3.7709999999999999</v>
      </c>
      <c r="P166" s="30">
        <v>0</v>
      </c>
      <c r="Q166" s="30">
        <v>0</v>
      </c>
      <c r="R166" s="31">
        <v>0</v>
      </c>
    </row>
    <row r="167" spans="1:18">
      <c r="A167" s="27"/>
      <c r="B167" s="27"/>
      <c r="C167" s="27"/>
      <c r="D167" s="22" t="s">
        <v>194</v>
      </c>
      <c r="E167" s="23">
        <v>610</v>
      </c>
      <c r="F167" s="24">
        <v>15455.30026</v>
      </c>
      <c r="G167" s="25">
        <v>0</v>
      </c>
      <c r="H167" s="25">
        <v>15455.30026</v>
      </c>
      <c r="I167" s="25">
        <v>71290.51943</v>
      </c>
      <c r="J167" s="25">
        <v>200.4477</v>
      </c>
      <c r="K167" s="25">
        <v>71490.96712999999</v>
      </c>
      <c r="L167" s="25">
        <v>7542.9213</v>
      </c>
      <c r="M167" s="25">
        <v>864.8314499999999</v>
      </c>
      <c r="N167" s="25">
        <v>8407.7527499999997</v>
      </c>
      <c r="O167" s="25">
        <v>95354.020140000008</v>
      </c>
      <c r="P167" s="25">
        <v>60576.026310000001</v>
      </c>
      <c r="Q167" s="25">
        <v>0</v>
      </c>
      <c r="R167" s="26">
        <v>60576.026310000001</v>
      </c>
    </row>
    <row r="168" spans="1:18">
      <c r="A168" s="27"/>
      <c r="B168" s="27"/>
      <c r="C168" s="27"/>
      <c r="D168" s="22" t="s">
        <v>195</v>
      </c>
      <c r="E168" s="23">
        <v>673</v>
      </c>
      <c r="F168" s="24">
        <v>0</v>
      </c>
      <c r="G168" s="25">
        <v>0</v>
      </c>
      <c r="H168" s="25">
        <v>0</v>
      </c>
      <c r="I168" s="25">
        <v>14.771090000000001</v>
      </c>
      <c r="J168" s="25">
        <v>0</v>
      </c>
      <c r="K168" s="25">
        <v>14.771090000000001</v>
      </c>
      <c r="L168" s="25">
        <v>807.47691000000009</v>
      </c>
      <c r="M168" s="25">
        <v>0</v>
      </c>
      <c r="N168" s="25">
        <v>807.47691000000009</v>
      </c>
      <c r="O168" s="25">
        <v>822.24800000000005</v>
      </c>
      <c r="P168" s="25">
        <v>2304.4581200000002</v>
      </c>
      <c r="Q168" s="25">
        <v>0</v>
      </c>
      <c r="R168" s="26">
        <v>2304.4581200000002</v>
      </c>
    </row>
    <row r="169" spans="1:18">
      <c r="A169" s="27"/>
      <c r="B169" s="27"/>
      <c r="C169" s="22" t="s">
        <v>196</v>
      </c>
      <c r="D169" s="22" t="s">
        <v>196</v>
      </c>
      <c r="E169" s="23">
        <v>301</v>
      </c>
      <c r="F169" s="24">
        <v>36543.419459999997</v>
      </c>
      <c r="G169" s="25">
        <v>0</v>
      </c>
      <c r="H169" s="25">
        <v>36543.419459999997</v>
      </c>
      <c r="I169" s="25">
        <v>33050.775000000001</v>
      </c>
      <c r="J169" s="25">
        <v>28.539349999999999</v>
      </c>
      <c r="K169" s="25">
        <v>33079.314350000001</v>
      </c>
      <c r="L169" s="25">
        <v>1529.85853</v>
      </c>
      <c r="M169" s="25">
        <v>102.7272</v>
      </c>
      <c r="N169" s="25">
        <v>1632.58573</v>
      </c>
      <c r="O169" s="25">
        <v>71255.319540000011</v>
      </c>
      <c r="P169" s="25">
        <v>5880.1915899999995</v>
      </c>
      <c r="Q169" s="25">
        <v>0</v>
      </c>
      <c r="R169" s="26">
        <v>5880.1915899999995</v>
      </c>
    </row>
    <row r="170" spans="1:18">
      <c r="A170" s="27"/>
      <c r="B170" s="27"/>
      <c r="C170" s="22" t="s">
        <v>197</v>
      </c>
      <c r="D170" s="22" t="s">
        <v>198</v>
      </c>
      <c r="E170" s="23">
        <v>302</v>
      </c>
      <c r="F170" s="24">
        <v>10122.36023</v>
      </c>
      <c r="G170" s="25">
        <v>0</v>
      </c>
      <c r="H170" s="25">
        <v>10122.36023</v>
      </c>
      <c r="I170" s="25">
        <v>73454.289069999999</v>
      </c>
      <c r="J170" s="25">
        <v>124.6317</v>
      </c>
      <c r="K170" s="25">
        <v>73578.920769999997</v>
      </c>
      <c r="L170" s="25">
        <v>4951.5101199999999</v>
      </c>
      <c r="M170" s="25">
        <v>2033.6022</v>
      </c>
      <c r="N170" s="25">
        <v>6985.1123200000002</v>
      </c>
      <c r="O170" s="25">
        <v>90686.393319999988</v>
      </c>
      <c r="P170" s="25">
        <v>57246.52405</v>
      </c>
      <c r="Q170" s="25">
        <v>0</v>
      </c>
      <c r="R170" s="26">
        <v>57246.52405</v>
      </c>
    </row>
    <row r="171" spans="1:18">
      <c r="A171" s="27"/>
      <c r="B171" s="27"/>
      <c r="C171" s="27"/>
      <c r="D171" s="22" t="s">
        <v>199</v>
      </c>
      <c r="E171" s="23">
        <v>619</v>
      </c>
      <c r="F171" s="24">
        <v>1087.41615</v>
      </c>
      <c r="G171" s="25">
        <v>0</v>
      </c>
      <c r="H171" s="25">
        <v>1087.41615</v>
      </c>
      <c r="I171" s="25">
        <v>35893.900430000002</v>
      </c>
      <c r="J171" s="25">
        <v>0</v>
      </c>
      <c r="K171" s="25">
        <v>35893.900430000002</v>
      </c>
      <c r="L171" s="25">
        <v>398.96545000000003</v>
      </c>
      <c r="M171" s="25">
        <v>0</v>
      </c>
      <c r="N171" s="25">
        <v>398.96545000000003</v>
      </c>
      <c r="O171" s="25">
        <v>37380.282030000002</v>
      </c>
      <c r="P171" s="25">
        <v>5649.9696399999993</v>
      </c>
      <c r="Q171" s="25">
        <v>0</v>
      </c>
      <c r="R171" s="26">
        <v>5649.9696399999993</v>
      </c>
    </row>
    <row r="172" spans="1:18">
      <c r="A172" s="27"/>
      <c r="B172" s="27"/>
      <c r="C172" s="27"/>
      <c r="D172" s="27"/>
      <c r="E172" s="28">
        <v>770</v>
      </c>
      <c r="F172" s="29">
        <v>4.6273500000000007</v>
      </c>
      <c r="G172" s="30">
        <v>0</v>
      </c>
      <c r="H172" s="30">
        <v>4.6273500000000007</v>
      </c>
      <c r="I172" s="30">
        <v>474.51951000000003</v>
      </c>
      <c r="J172" s="30">
        <v>0</v>
      </c>
      <c r="K172" s="30">
        <v>474.51951000000003</v>
      </c>
      <c r="L172" s="30">
        <v>31.39545</v>
      </c>
      <c r="M172" s="30">
        <v>0</v>
      </c>
      <c r="N172" s="30">
        <v>31.39545</v>
      </c>
      <c r="O172" s="30">
        <v>510.54230999999999</v>
      </c>
      <c r="P172" s="30">
        <v>3785.4937300000001</v>
      </c>
      <c r="Q172" s="30">
        <v>0</v>
      </c>
      <c r="R172" s="31">
        <v>3785.4937300000001</v>
      </c>
    </row>
    <row r="173" spans="1:18">
      <c r="A173" s="27"/>
      <c r="B173" s="27"/>
      <c r="C173" s="27"/>
      <c r="D173" s="22" t="s">
        <v>200</v>
      </c>
      <c r="E173" s="23">
        <v>538</v>
      </c>
      <c r="F173" s="24">
        <v>413.61695000000003</v>
      </c>
      <c r="G173" s="25">
        <v>0</v>
      </c>
      <c r="H173" s="25">
        <v>413.61695000000003</v>
      </c>
      <c r="I173" s="25">
        <v>9226.3118599999998</v>
      </c>
      <c r="J173" s="25">
        <v>9.3450000000000005E-2</v>
      </c>
      <c r="K173" s="25">
        <v>9226.4053100000001</v>
      </c>
      <c r="L173" s="25">
        <v>43.886189999999999</v>
      </c>
      <c r="M173" s="25">
        <v>0</v>
      </c>
      <c r="N173" s="25">
        <v>43.886189999999999</v>
      </c>
      <c r="O173" s="25">
        <v>9683.908449999999</v>
      </c>
      <c r="P173" s="25">
        <v>4685.6573399999997</v>
      </c>
      <c r="Q173" s="25">
        <v>0</v>
      </c>
      <c r="R173" s="26">
        <v>4685.6573399999997</v>
      </c>
    </row>
    <row r="174" spans="1:18">
      <c r="A174" s="27"/>
      <c r="B174" s="27"/>
      <c r="C174" s="27"/>
      <c r="D174" s="22" t="s">
        <v>201</v>
      </c>
      <c r="E174" s="23">
        <v>604</v>
      </c>
      <c r="F174" s="24">
        <v>10161.861269999999</v>
      </c>
      <c r="G174" s="25">
        <v>0</v>
      </c>
      <c r="H174" s="25">
        <v>10161.861269999999</v>
      </c>
      <c r="I174" s="25">
        <v>17524.595699999998</v>
      </c>
      <c r="J174" s="25">
        <v>0</v>
      </c>
      <c r="K174" s="25">
        <v>17524.595699999998</v>
      </c>
      <c r="L174" s="25">
        <v>584.30844999999999</v>
      </c>
      <c r="M174" s="25">
        <v>0</v>
      </c>
      <c r="N174" s="25">
        <v>584.30844999999999</v>
      </c>
      <c r="O174" s="25">
        <v>28270.765420000003</v>
      </c>
      <c r="P174" s="25">
        <v>12652.54135</v>
      </c>
      <c r="Q174" s="25">
        <v>0</v>
      </c>
      <c r="R174" s="26">
        <v>12652.54135</v>
      </c>
    </row>
    <row r="175" spans="1:18">
      <c r="A175" s="27"/>
      <c r="B175" s="27"/>
      <c r="C175" s="27"/>
      <c r="D175" s="22" t="s">
        <v>202</v>
      </c>
      <c r="E175" s="23">
        <v>786</v>
      </c>
      <c r="F175" s="24">
        <v>0</v>
      </c>
      <c r="G175" s="25">
        <v>0</v>
      </c>
      <c r="H175" s="25">
        <v>0</v>
      </c>
      <c r="I175" s="25">
        <v>0</v>
      </c>
      <c r="J175" s="25">
        <v>0</v>
      </c>
      <c r="K175" s="25">
        <v>0</v>
      </c>
      <c r="L175" s="25">
        <v>25.463699999999999</v>
      </c>
      <c r="M175" s="25">
        <v>0</v>
      </c>
      <c r="N175" s="25">
        <v>25.463699999999999</v>
      </c>
      <c r="O175" s="25">
        <v>25.463699999999999</v>
      </c>
      <c r="P175" s="25">
        <v>0</v>
      </c>
      <c r="Q175" s="25">
        <v>0</v>
      </c>
      <c r="R175" s="26">
        <v>0</v>
      </c>
    </row>
    <row r="176" spans="1:18">
      <c r="A176" s="27"/>
      <c r="B176" s="27"/>
      <c r="C176" s="27"/>
      <c r="D176" s="22" t="s">
        <v>203</v>
      </c>
      <c r="E176" s="23">
        <v>765</v>
      </c>
      <c r="F176" s="24">
        <v>77.753100000000003</v>
      </c>
      <c r="G176" s="25">
        <v>0</v>
      </c>
      <c r="H176" s="25">
        <v>77.753100000000003</v>
      </c>
      <c r="I176" s="25">
        <v>768.40793999999994</v>
      </c>
      <c r="J176" s="25">
        <v>0</v>
      </c>
      <c r="K176" s="25">
        <v>768.40793999999994</v>
      </c>
      <c r="L176" s="25">
        <v>176.6739</v>
      </c>
      <c r="M176" s="25">
        <v>0</v>
      </c>
      <c r="N176" s="25">
        <v>176.6739</v>
      </c>
      <c r="O176" s="25">
        <v>1022.83494</v>
      </c>
      <c r="P176" s="25">
        <v>2542.5574100000003</v>
      </c>
      <c r="Q176" s="25">
        <v>0</v>
      </c>
      <c r="R176" s="26">
        <v>2542.5574100000003</v>
      </c>
    </row>
    <row r="177" spans="1:18">
      <c r="A177" s="27"/>
      <c r="B177" s="27"/>
      <c r="C177" s="22" t="s">
        <v>204</v>
      </c>
      <c r="D177" s="22" t="s">
        <v>205</v>
      </c>
      <c r="E177" s="23">
        <v>309</v>
      </c>
      <c r="F177" s="24">
        <v>2765.9632299999998</v>
      </c>
      <c r="G177" s="25">
        <v>0</v>
      </c>
      <c r="H177" s="25">
        <v>2765.9632299999998</v>
      </c>
      <c r="I177" s="25">
        <v>30461.93938</v>
      </c>
      <c r="J177" s="25">
        <v>0.68037999999999998</v>
      </c>
      <c r="K177" s="25">
        <v>30462.619760000001</v>
      </c>
      <c r="L177" s="25">
        <v>1935.9985300000001</v>
      </c>
      <c r="M177" s="25">
        <v>0.37219999999999998</v>
      </c>
      <c r="N177" s="25">
        <v>1936.3707300000001</v>
      </c>
      <c r="O177" s="25">
        <v>35164.953719999998</v>
      </c>
      <c r="P177" s="25">
        <v>5241.7533899999999</v>
      </c>
      <c r="Q177" s="25">
        <v>0</v>
      </c>
      <c r="R177" s="26">
        <v>5241.7533899999999</v>
      </c>
    </row>
    <row r="178" spans="1:18">
      <c r="A178" s="27"/>
      <c r="B178" s="27"/>
      <c r="C178" s="22" t="s">
        <v>206</v>
      </c>
      <c r="D178" s="22" t="s">
        <v>207</v>
      </c>
      <c r="E178" s="23">
        <v>602</v>
      </c>
      <c r="F178" s="24">
        <v>171.40039999999999</v>
      </c>
      <c r="G178" s="25">
        <v>0</v>
      </c>
      <c r="H178" s="25">
        <v>171.40039999999999</v>
      </c>
      <c r="I178" s="25">
        <v>2549.1885200000002</v>
      </c>
      <c r="J178" s="25">
        <v>0</v>
      </c>
      <c r="K178" s="25">
        <v>2549.1885200000002</v>
      </c>
      <c r="L178" s="25">
        <v>430.16928999999999</v>
      </c>
      <c r="M178" s="25">
        <v>14.601780000000002</v>
      </c>
      <c r="N178" s="25">
        <v>444.77107000000001</v>
      </c>
      <c r="O178" s="25">
        <v>3165.3599900000004</v>
      </c>
      <c r="P178" s="25">
        <v>2139.4383399999997</v>
      </c>
      <c r="Q178" s="25">
        <v>0</v>
      </c>
      <c r="R178" s="26">
        <v>2139.4383399999997</v>
      </c>
    </row>
    <row r="179" spans="1:18">
      <c r="A179" s="27"/>
      <c r="B179" s="27"/>
      <c r="C179" s="27"/>
      <c r="D179" s="22" t="s">
        <v>206</v>
      </c>
      <c r="E179" s="23">
        <v>311</v>
      </c>
      <c r="F179" s="24">
        <v>18181.41043</v>
      </c>
      <c r="G179" s="25">
        <v>0</v>
      </c>
      <c r="H179" s="25">
        <v>18181.41043</v>
      </c>
      <c r="I179" s="25">
        <v>27277.133690000002</v>
      </c>
      <c r="J179" s="25">
        <v>98.910610000000005</v>
      </c>
      <c r="K179" s="25">
        <v>27376.044300000001</v>
      </c>
      <c r="L179" s="25">
        <v>2533.1842099999999</v>
      </c>
      <c r="M179" s="25">
        <v>84.960229999999996</v>
      </c>
      <c r="N179" s="25">
        <v>2618.14444</v>
      </c>
      <c r="O179" s="25">
        <v>48175.599170000001</v>
      </c>
      <c r="P179" s="25">
        <v>16537.697179999999</v>
      </c>
      <c r="Q179" s="25">
        <v>0</v>
      </c>
      <c r="R179" s="26">
        <v>16537.697179999999</v>
      </c>
    </row>
    <row r="180" spans="1:18">
      <c r="A180" s="27"/>
      <c r="B180" s="27"/>
      <c r="C180" s="22" t="s">
        <v>208</v>
      </c>
      <c r="D180" s="22" t="s">
        <v>163</v>
      </c>
      <c r="E180" s="23">
        <v>300</v>
      </c>
      <c r="F180" s="24">
        <v>9831.5566400000007</v>
      </c>
      <c r="G180" s="25">
        <v>0</v>
      </c>
      <c r="H180" s="25">
        <v>9831.5566400000007</v>
      </c>
      <c r="I180" s="25">
        <v>26633.97337</v>
      </c>
      <c r="J180" s="25">
        <v>0.43201000000000001</v>
      </c>
      <c r="K180" s="25">
        <v>26634.40538</v>
      </c>
      <c r="L180" s="25">
        <v>1066.0768700000001</v>
      </c>
      <c r="M180" s="25">
        <v>0</v>
      </c>
      <c r="N180" s="25">
        <v>1066.0768700000001</v>
      </c>
      <c r="O180" s="25">
        <v>37532.038890000003</v>
      </c>
      <c r="P180" s="25">
        <v>5014.2446300000001</v>
      </c>
      <c r="Q180" s="25">
        <v>0</v>
      </c>
      <c r="R180" s="26">
        <v>5014.2446300000001</v>
      </c>
    </row>
    <row r="181" spans="1:18">
      <c r="A181" s="27"/>
      <c r="B181" s="27"/>
      <c r="C181" s="22" t="s">
        <v>209</v>
      </c>
      <c r="D181" s="22" t="s">
        <v>210</v>
      </c>
      <c r="E181" s="23">
        <v>599</v>
      </c>
      <c r="F181" s="24">
        <v>324.51209</v>
      </c>
      <c r="G181" s="25">
        <v>0</v>
      </c>
      <c r="H181" s="25">
        <v>324.51209</v>
      </c>
      <c r="I181" s="25">
        <v>1710.38</v>
      </c>
      <c r="J181" s="25">
        <v>0</v>
      </c>
      <c r="K181" s="25">
        <v>1710.38</v>
      </c>
      <c r="L181" s="25">
        <v>41.478059999999999</v>
      </c>
      <c r="M181" s="25">
        <v>0</v>
      </c>
      <c r="N181" s="25">
        <v>41.478059999999999</v>
      </c>
      <c r="O181" s="25">
        <v>2076.3701499999997</v>
      </c>
      <c r="P181" s="25">
        <v>1730.5505000000001</v>
      </c>
      <c r="Q181" s="25">
        <v>0</v>
      </c>
      <c r="R181" s="26">
        <v>1730.5505000000001</v>
      </c>
    </row>
    <row r="182" spans="1:18">
      <c r="A182" s="27"/>
      <c r="B182" s="27"/>
      <c r="C182" s="27"/>
      <c r="D182" s="22" t="s">
        <v>209</v>
      </c>
      <c r="E182" s="23">
        <v>290</v>
      </c>
      <c r="F182" s="24">
        <v>377.89150999999998</v>
      </c>
      <c r="G182" s="25">
        <v>0</v>
      </c>
      <c r="H182" s="25">
        <v>377.89150999999998</v>
      </c>
      <c r="I182" s="25">
        <v>7225.31531</v>
      </c>
      <c r="J182" s="25">
        <v>0.15081999999999998</v>
      </c>
      <c r="K182" s="25">
        <v>7225.4661299999998</v>
      </c>
      <c r="L182" s="25">
        <v>213.70908</v>
      </c>
      <c r="M182" s="25">
        <v>0</v>
      </c>
      <c r="N182" s="25">
        <v>213.70908</v>
      </c>
      <c r="O182" s="25">
        <v>7817.0667199999998</v>
      </c>
      <c r="P182" s="25">
        <v>2102.7190499999997</v>
      </c>
      <c r="Q182" s="25">
        <v>0</v>
      </c>
      <c r="R182" s="26">
        <v>2102.7190499999997</v>
      </c>
    </row>
    <row r="183" spans="1:18">
      <c r="A183" s="27"/>
      <c r="B183" s="27"/>
      <c r="C183" s="22" t="s">
        <v>211</v>
      </c>
      <c r="D183" s="22" t="s">
        <v>212</v>
      </c>
      <c r="E183" s="23">
        <v>296</v>
      </c>
      <c r="F183" s="24">
        <v>1826.88806</v>
      </c>
      <c r="G183" s="25">
        <v>0</v>
      </c>
      <c r="H183" s="25">
        <v>1826.88806</v>
      </c>
      <c r="I183" s="25">
        <v>7132.0237400000005</v>
      </c>
      <c r="J183" s="25">
        <v>4.7999999999999996E-4</v>
      </c>
      <c r="K183" s="25">
        <v>7132.0242199999993</v>
      </c>
      <c r="L183" s="25">
        <v>252.0557</v>
      </c>
      <c r="M183" s="25">
        <v>0</v>
      </c>
      <c r="N183" s="25">
        <v>252.0557</v>
      </c>
      <c r="O183" s="25">
        <v>9210.9679800000013</v>
      </c>
      <c r="P183" s="25">
        <v>3297.23234</v>
      </c>
      <c r="Q183" s="25">
        <v>0</v>
      </c>
      <c r="R183" s="26">
        <v>3297.23234</v>
      </c>
    </row>
    <row r="184" spans="1:18">
      <c r="A184" s="27"/>
      <c r="B184" s="27"/>
      <c r="C184" s="22" t="s">
        <v>213</v>
      </c>
      <c r="D184" s="22" t="s">
        <v>213</v>
      </c>
      <c r="E184" s="23">
        <v>307</v>
      </c>
      <c r="F184" s="24">
        <v>666.80047000000002</v>
      </c>
      <c r="G184" s="25">
        <v>0</v>
      </c>
      <c r="H184" s="25">
        <v>666.80047000000002</v>
      </c>
      <c r="I184" s="25">
        <v>14375.1862</v>
      </c>
      <c r="J184" s="25">
        <v>1.9000000000000001E-4</v>
      </c>
      <c r="K184" s="25">
        <v>14375.186390000001</v>
      </c>
      <c r="L184" s="25">
        <v>459.03126000000003</v>
      </c>
      <c r="M184" s="25">
        <v>0</v>
      </c>
      <c r="N184" s="25">
        <v>459.03126000000003</v>
      </c>
      <c r="O184" s="25">
        <v>15501.018119999999</v>
      </c>
      <c r="P184" s="25">
        <v>3693.6633999999999</v>
      </c>
      <c r="Q184" s="25">
        <v>0</v>
      </c>
      <c r="R184" s="26">
        <v>3693.6633999999999</v>
      </c>
    </row>
    <row r="185" spans="1:18">
      <c r="A185" s="27"/>
      <c r="B185" s="27"/>
      <c r="C185" s="22" t="s">
        <v>214</v>
      </c>
      <c r="D185" s="22" t="s">
        <v>214</v>
      </c>
      <c r="E185" s="23">
        <v>306</v>
      </c>
      <c r="F185" s="24">
        <v>274.70883000000003</v>
      </c>
      <c r="G185" s="25">
        <v>0</v>
      </c>
      <c r="H185" s="25">
        <v>274.70883000000003</v>
      </c>
      <c r="I185" s="25">
        <v>9862.672779999999</v>
      </c>
      <c r="J185" s="25">
        <v>0.35437000000000002</v>
      </c>
      <c r="K185" s="25">
        <v>9863.0271499999999</v>
      </c>
      <c r="L185" s="25">
        <v>195.62013000000002</v>
      </c>
      <c r="M185" s="25">
        <v>0</v>
      </c>
      <c r="N185" s="25">
        <v>195.62013000000002</v>
      </c>
      <c r="O185" s="25">
        <v>10333.356109999999</v>
      </c>
      <c r="P185" s="25">
        <v>1798.6701399999999</v>
      </c>
      <c r="Q185" s="25">
        <v>0</v>
      </c>
      <c r="R185" s="26">
        <v>1798.6701399999999</v>
      </c>
    </row>
    <row r="186" spans="1:18">
      <c r="A186" s="27"/>
      <c r="B186" s="22" t="s">
        <v>215</v>
      </c>
      <c r="C186" s="22" t="s">
        <v>216</v>
      </c>
      <c r="D186" s="22" t="s">
        <v>216</v>
      </c>
      <c r="E186" s="23">
        <v>203</v>
      </c>
      <c r="F186" s="24">
        <v>2506.21335</v>
      </c>
      <c r="G186" s="25">
        <v>0</v>
      </c>
      <c r="H186" s="25">
        <v>2506.21335</v>
      </c>
      <c r="I186" s="25">
        <v>9979.4731199999987</v>
      </c>
      <c r="J186" s="25">
        <v>56.7652</v>
      </c>
      <c r="K186" s="25">
        <v>10036.23832</v>
      </c>
      <c r="L186" s="25">
        <v>391.86695000000003</v>
      </c>
      <c r="M186" s="25">
        <v>3.722</v>
      </c>
      <c r="N186" s="25">
        <v>395.58895000000001</v>
      </c>
      <c r="O186" s="25">
        <v>12938.04062</v>
      </c>
      <c r="P186" s="25">
        <v>5235.2411600000005</v>
      </c>
      <c r="Q186" s="25">
        <v>0</v>
      </c>
      <c r="R186" s="26">
        <v>5235.2411600000005</v>
      </c>
    </row>
    <row r="187" spans="1:18">
      <c r="A187" s="27"/>
      <c r="B187" s="27"/>
      <c r="C187" s="27"/>
      <c r="D187" s="22" t="s">
        <v>217</v>
      </c>
      <c r="E187" s="23">
        <v>541</v>
      </c>
      <c r="F187" s="24">
        <v>2456.3723500000001</v>
      </c>
      <c r="G187" s="25">
        <v>0</v>
      </c>
      <c r="H187" s="25">
        <v>2456.3723500000001</v>
      </c>
      <c r="I187" s="25">
        <v>4008.83961</v>
      </c>
      <c r="J187" s="25">
        <v>2.5010000000000001E-2</v>
      </c>
      <c r="K187" s="25">
        <v>4008.8646200000003</v>
      </c>
      <c r="L187" s="25">
        <v>112.62062</v>
      </c>
      <c r="M187" s="25">
        <v>0</v>
      </c>
      <c r="N187" s="25">
        <v>112.62062</v>
      </c>
      <c r="O187" s="25">
        <v>6577.8575899999996</v>
      </c>
      <c r="P187" s="25">
        <v>1824.8845800000001</v>
      </c>
      <c r="Q187" s="25">
        <v>0</v>
      </c>
      <c r="R187" s="26">
        <v>1824.8845800000001</v>
      </c>
    </row>
    <row r="188" spans="1:18">
      <c r="A188" s="27"/>
      <c r="B188" s="27"/>
      <c r="C188" s="22" t="s">
        <v>218</v>
      </c>
      <c r="D188" s="22" t="s">
        <v>219</v>
      </c>
      <c r="E188" s="23">
        <v>204</v>
      </c>
      <c r="F188" s="24">
        <v>4324.9454000000005</v>
      </c>
      <c r="G188" s="25">
        <v>0</v>
      </c>
      <c r="H188" s="25">
        <v>4324.9454000000005</v>
      </c>
      <c r="I188" s="25">
        <v>19891.350710000002</v>
      </c>
      <c r="J188" s="25">
        <v>7.5482500000000003</v>
      </c>
      <c r="K188" s="25">
        <v>19898.898960000002</v>
      </c>
      <c r="L188" s="25">
        <v>523.57184000000007</v>
      </c>
      <c r="M188" s="25">
        <v>0</v>
      </c>
      <c r="N188" s="25">
        <v>523.57184000000007</v>
      </c>
      <c r="O188" s="25">
        <v>24747.4162</v>
      </c>
      <c r="P188" s="25">
        <v>8518.4346000000005</v>
      </c>
      <c r="Q188" s="25">
        <v>0</v>
      </c>
      <c r="R188" s="26">
        <v>8518.4346000000005</v>
      </c>
    </row>
    <row r="189" spans="1:18">
      <c r="A189" s="27"/>
      <c r="B189" s="27"/>
      <c r="C189" s="22" t="s">
        <v>215</v>
      </c>
      <c r="D189" s="22" t="s">
        <v>215</v>
      </c>
      <c r="E189" s="23">
        <v>201</v>
      </c>
      <c r="F189" s="24">
        <v>31476.701730000001</v>
      </c>
      <c r="G189" s="25">
        <v>0</v>
      </c>
      <c r="H189" s="25">
        <v>31476.701730000001</v>
      </c>
      <c r="I189" s="25">
        <v>123153.67899</v>
      </c>
      <c r="J189" s="25">
        <v>367.50479999999999</v>
      </c>
      <c r="K189" s="25">
        <v>123521.18379000001</v>
      </c>
      <c r="L189" s="25">
        <v>5841.30213</v>
      </c>
      <c r="M189" s="25">
        <v>3.67056</v>
      </c>
      <c r="N189" s="25">
        <v>5844.9726900000005</v>
      </c>
      <c r="O189" s="25">
        <v>160842.85821000001</v>
      </c>
      <c r="P189" s="25">
        <v>42587.517879999999</v>
      </c>
      <c r="Q189" s="25">
        <v>0</v>
      </c>
      <c r="R189" s="26">
        <v>42587.517879999999</v>
      </c>
    </row>
    <row r="190" spans="1:18">
      <c r="A190" s="27"/>
      <c r="B190" s="27"/>
      <c r="C190" s="27"/>
      <c r="D190" s="22" t="s">
        <v>220</v>
      </c>
      <c r="E190" s="23">
        <v>712</v>
      </c>
      <c r="F190" s="24">
        <v>694.64503000000002</v>
      </c>
      <c r="G190" s="25">
        <v>0</v>
      </c>
      <c r="H190" s="25">
        <v>694.64503000000002</v>
      </c>
      <c r="I190" s="25">
        <v>1467.6078799999998</v>
      </c>
      <c r="J190" s="25">
        <v>0</v>
      </c>
      <c r="K190" s="25">
        <v>1467.6078799999998</v>
      </c>
      <c r="L190" s="25">
        <v>34.679780000000001</v>
      </c>
      <c r="M190" s="25">
        <v>0</v>
      </c>
      <c r="N190" s="25">
        <v>34.679780000000001</v>
      </c>
      <c r="O190" s="25">
        <v>2196.9326900000001</v>
      </c>
      <c r="P190" s="25">
        <v>1193.40534</v>
      </c>
      <c r="Q190" s="25">
        <v>0</v>
      </c>
      <c r="R190" s="26">
        <v>1193.40534</v>
      </c>
    </row>
    <row r="191" spans="1:18">
      <c r="A191" s="27"/>
      <c r="B191" s="27"/>
      <c r="C191" s="27"/>
      <c r="D191" s="22" t="s">
        <v>221</v>
      </c>
      <c r="E191" s="23">
        <v>202</v>
      </c>
      <c r="F191" s="24">
        <v>128.14983000000001</v>
      </c>
      <c r="G191" s="25">
        <v>0</v>
      </c>
      <c r="H191" s="25">
        <v>128.14983000000001</v>
      </c>
      <c r="I191" s="25">
        <v>4050.8264599999998</v>
      </c>
      <c r="J191" s="25">
        <v>0</v>
      </c>
      <c r="K191" s="25">
        <v>4050.8264599999998</v>
      </c>
      <c r="L191" s="25">
        <v>70.635039999999989</v>
      </c>
      <c r="M191" s="25">
        <v>0</v>
      </c>
      <c r="N191" s="25">
        <v>70.635039999999989</v>
      </c>
      <c r="O191" s="25">
        <v>4249.6113299999997</v>
      </c>
      <c r="P191" s="25">
        <v>826.65807999999993</v>
      </c>
      <c r="Q191" s="25">
        <v>0</v>
      </c>
      <c r="R191" s="26">
        <v>826.65807999999993</v>
      </c>
    </row>
    <row r="192" spans="1:18">
      <c r="A192" s="27"/>
      <c r="B192" s="27"/>
      <c r="C192" s="27"/>
      <c r="D192" s="22" t="s">
        <v>222</v>
      </c>
      <c r="E192" s="23">
        <v>648</v>
      </c>
      <c r="F192" s="24">
        <v>251.89301999999998</v>
      </c>
      <c r="G192" s="25">
        <v>0</v>
      </c>
      <c r="H192" s="25">
        <v>251.89301999999998</v>
      </c>
      <c r="I192" s="25">
        <v>8248.8226300000006</v>
      </c>
      <c r="J192" s="25">
        <v>0</v>
      </c>
      <c r="K192" s="25">
        <v>8248.8226300000006</v>
      </c>
      <c r="L192" s="25">
        <v>29.10229</v>
      </c>
      <c r="M192" s="25">
        <v>0</v>
      </c>
      <c r="N192" s="25">
        <v>29.10229</v>
      </c>
      <c r="O192" s="25">
        <v>8529.817939999999</v>
      </c>
      <c r="P192" s="25">
        <v>948.65506999999991</v>
      </c>
      <c r="Q192" s="25">
        <v>0</v>
      </c>
      <c r="R192" s="26">
        <v>948.65506999999991</v>
      </c>
    </row>
    <row r="193" spans="1:18">
      <c r="A193" s="27"/>
      <c r="B193" s="27"/>
      <c r="C193" s="22" t="s">
        <v>223</v>
      </c>
      <c r="D193" s="22" t="s">
        <v>73</v>
      </c>
      <c r="E193" s="23">
        <v>207</v>
      </c>
      <c r="F193" s="24">
        <v>4391.8604599999999</v>
      </c>
      <c r="G193" s="25">
        <v>0</v>
      </c>
      <c r="H193" s="25">
        <v>4391.8604599999999</v>
      </c>
      <c r="I193" s="25">
        <v>28373.823370000002</v>
      </c>
      <c r="J193" s="25">
        <v>0.21791999999999997</v>
      </c>
      <c r="K193" s="25">
        <v>28374.041289999997</v>
      </c>
      <c r="L193" s="25">
        <v>986.40319</v>
      </c>
      <c r="M193" s="25">
        <v>0</v>
      </c>
      <c r="N193" s="25">
        <v>986.40319</v>
      </c>
      <c r="O193" s="25">
        <v>33752.304939999995</v>
      </c>
      <c r="P193" s="25">
        <v>3800.3317999999999</v>
      </c>
      <c r="Q193" s="25">
        <v>0</v>
      </c>
      <c r="R193" s="26">
        <v>3800.3317999999999</v>
      </c>
    </row>
    <row r="194" spans="1:18">
      <c r="A194" s="27"/>
      <c r="B194" s="27"/>
      <c r="C194" s="27"/>
      <c r="D194" s="22" t="s">
        <v>224</v>
      </c>
      <c r="E194" s="23">
        <v>209</v>
      </c>
      <c r="F194" s="24">
        <v>808.74224000000004</v>
      </c>
      <c r="G194" s="25">
        <v>0</v>
      </c>
      <c r="H194" s="25">
        <v>808.74224000000004</v>
      </c>
      <c r="I194" s="25">
        <v>5683.4831900000008</v>
      </c>
      <c r="J194" s="25">
        <v>0</v>
      </c>
      <c r="K194" s="25">
        <v>5683.4831900000008</v>
      </c>
      <c r="L194" s="25">
        <v>73.227320000000006</v>
      </c>
      <c r="M194" s="25">
        <v>0</v>
      </c>
      <c r="N194" s="25">
        <v>73.227320000000006</v>
      </c>
      <c r="O194" s="25">
        <v>6565.4527500000004</v>
      </c>
      <c r="P194" s="25">
        <v>864.62301000000002</v>
      </c>
      <c r="Q194" s="25">
        <v>0</v>
      </c>
      <c r="R194" s="26">
        <v>864.62301000000002</v>
      </c>
    </row>
    <row r="195" spans="1:18">
      <c r="A195" s="27"/>
      <c r="B195" s="27"/>
      <c r="C195" s="27"/>
      <c r="D195" s="22" t="s">
        <v>225</v>
      </c>
      <c r="E195" s="23">
        <v>778</v>
      </c>
      <c r="F195" s="24">
        <v>6.8419999999999996</v>
      </c>
      <c r="G195" s="25">
        <v>0</v>
      </c>
      <c r="H195" s="25">
        <v>6.8419999999999996</v>
      </c>
      <c r="I195" s="25">
        <v>593.71649000000002</v>
      </c>
      <c r="J195" s="25">
        <v>0</v>
      </c>
      <c r="K195" s="25">
        <v>593.71649000000002</v>
      </c>
      <c r="L195" s="25">
        <v>92.209270000000004</v>
      </c>
      <c r="M195" s="25">
        <v>0</v>
      </c>
      <c r="N195" s="25">
        <v>92.209270000000004</v>
      </c>
      <c r="O195" s="25">
        <v>692.76775999999995</v>
      </c>
      <c r="P195" s="25">
        <v>2111.6168900000002</v>
      </c>
      <c r="Q195" s="25">
        <v>0</v>
      </c>
      <c r="R195" s="26">
        <v>2111.6168900000002</v>
      </c>
    </row>
    <row r="196" spans="1:18">
      <c r="A196" s="27"/>
      <c r="B196" s="27"/>
      <c r="C196" s="22" t="s">
        <v>226</v>
      </c>
      <c r="D196" s="22" t="s">
        <v>226</v>
      </c>
      <c r="E196" s="23">
        <v>214</v>
      </c>
      <c r="F196" s="24">
        <v>1341.0023899999999</v>
      </c>
      <c r="G196" s="25">
        <v>0</v>
      </c>
      <c r="H196" s="25">
        <v>1341.0023899999999</v>
      </c>
      <c r="I196" s="25">
        <v>12999.471970000001</v>
      </c>
      <c r="J196" s="25">
        <v>0.86199999999999999</v>
      </c>
      <c r="K196" s="25">
        <v>13000.333970000002</v>
      </c>
      <c r="L196" s="25">
        <v>126.08363</v>
      </c>
      <c r="M196" s="25">
        <v>0</v>
      </c>
      <c r="N196" s="25">
        <v>126.08363</v>
      </c>
      <c r="O196" s="25">
        <v>14467.41999</v>
      </c>
      <c r="P196" s="25">
        <v>5009.0844999999999</v>
      </c>
      <c r="Q196" s="25">
        <v>0</v>
      </c>
      <c r="R196" s="26">
        <v>5009.0844999999999</v>
      </c>
    </row>
    <row r="197" spans="1:18">
      <c r="A197" s="27"/>
      <c r="B197" s="27"/>
      <c r="C197" s="27"/>
      <c r="D197" s="22" t="s">
        <v>227</v>
      </c>
      <c r="E197" s="23">
        <v>736</v>
      </c>
      <c r="F197" s="24">
        <v>587.37426000000005</v>
      </c>
      <c r="G197" s="25">
        <v>0</v>
      </c>
      <c r="H197" s="25">
        <v>587.37426000000005</v>
      </c>
      <c r="I197" s="25">
        <v>2091.1097599999998</v>
      </c>
      <c r="J197" s="25">
        <v>0</v>
      </c>
      <c r="K197" s="25">
        <v>2091.1097599999998</v>
      </c>
      <c r="L197" s="25">
        <v>48.245050000000006</v>
      </c>
      <c r="M197" s="25">
        <v>0</v>
      </c>
      <c r="N197" s="25">
        <v>48.245050000000006</v>
      </c>
      <c r="O197" s="25">
        <v>2726.7290699999999</v>
      </c>
      <c r="P197" s="25">
        <v>2548.7204500000003</v>
      </c>
      <c r="Q197" s="25">
        <v>0</v>
      </c>
      <c r="R197" s="26">
        <v>2548.7204500000003</v>
      </c>
    </row>
    <row r="198" spans="1:18">
      <c r="A198" s="27"/>
      <c r="B198" s="27"/>
      <c r="C198" s="22" t="s">
        <v>228</v>
      </c>
      <c r="D198" s="22" t="s">
        <v>228</v>
      </c>
      <c r="E198" s="23">
        <v>499</v>
      </c>
      <c r="F198" s="24">
        <v>946.9898199999999</v>
      </c>
      <c r="G198" s="25">
        <v>0</v>
      </c>
      <c r="H198" s="25">
        <v>946.9898199999999</v>
      </c>
      <c r="I198" s="25">
        <v>9109.4784600000003</v>
      </c>
      <c r="J198" s="25">
        <v>0.10425</v>
      </c>
      <c r="K198" s="25">
        <v>9109.5827100000006</v>
      </c>
      <c r="L198" s="25">
        <v>163.72073</v>
      </c>
      <c r="M198" s="25">
        <v>0</v>
      </c>
      <c r="N198" s="25">
        <v>163.72073</v>
      </c>
      <c r="O198" s="25">
        <v>10220.29326</v>
      </c>
      <c r="P198" s="25">
        <v>4481.4520199999997</v>
      </c>
      <c r="Q198" s="25">
        <v>0</v>
      </c>
      <c r="R198" s="26">
        <v>4481.4520199999997</v>
      </c>
    </row>
    <row r="199" spans="1:18">
      <c r="A199" s="27"/>
      <c r="B199" s="27"/>
      <c r="C199" s="22" t="s">
        <v>229</v>
      </c>
      <c r="D199" s="22" t="s">
        <v>229</v>
      </c>
      <c r="E199" s="23">
        <v>480</v>
      </c>
      <c r="F199" s="24">
        <v>469.38414</v>
      </c>
      <c r="G199" s="25">
        <v>0</v>
      </c>
      <c r="H199" s="25">
        <v>469.38414</v>
      </c>
      <c r="I199" s="25">
        <v>8561.488949999999</v>
      </c>
      <c r="J199" s="25">
        <v>3.3900000000000002E-3</v>
      </c>
      <c r="K199" s="25">
        <v>8561.4923400000007</v>
      </c>
      <c r="L199" s="25">
        <v>151.20282999999998</v>
      </c>
      <c r="M199" s="25">
        <v>0</v>
      </c>
      <c r="N199" s="25">
        <v>151.20282999999998</v>
      </c>
      <c r="O199" s="25">
        <v>9182.079310000001</v>
      </c>
      <c r="P199" s="25">
        <v>3260.9748100000002</v>
      </c>
      <c r="Q199" s="25">
        <v>0</v>
      </c>
      <c r="R199" s="26">
        <v>3260.9748100000002</v>
      </c>
    </row>
    <row r="200" spans="1:18">
      <c r="A200" s="27"/>
      <c r="B200" s="22" t="s">
        <v>230</v>
      </c>
      <c r="C200" s="22" t="s">
        <v>230</v>
      </c>
      <c r="D200" s="22" t="s">
        <v>230</v>
      </c>
      <c r="E200" s="23">
        <v>150</v>
      </c>
      <c r="F200" s="24">
        <v>35602.966630000003</v>
      </c>
      <c r="G200" s="25">
        <v>57.845570000000002</v>
      </c>
      <c r="H200" s="25">
        <v>35660.8122</v>
      </c>
      <c r="I200" s="25">
        <v>156130.86921999999</v>
      </c>
      <c r="J200" s="25">
        <v>2059.6279199999999</v>
      </c>
      <c r="K200" s="25">
        <v>158190.49713999999</v>
      </c>
      <c r="L200" s="25">
        <v>14944.724380000001</v>
      </c>
      <c r="M200" s="25">
        <v>1282.17823</v>
      </c>
      <c r="N200" s="25">
        <v>16226.902609999999</v>
      </c>
      <c r="O200" s="25">
        <v>210078.21195</v>
      </c>
      <c r="P200" s="25">
        <v>123111.99645000001</v>
      </c>
      <c r="Q200" s="25">
        <v>0</v>
      </c>
      <c r="R200" s="26">
        <v>123111.99645000001</v>
      </c>
    </row>
    <row r="201" spans="1:18">
      <c r="A201" s="27"/>
      <c r="B201" s="27"/>
      <c r="C201" s="27"/>
      <c r="D201" s="27"/>
      <c r="E201" s="28">
        <v>845</v>
      </c>
      <c r="F201" s="29">
        <v>4.7089999999999996</v>
      </c>
      <c r="G201" s="30">
        <v>0</v>
      </c>
      <c r="H201" s="30">
        <v>4.7089999999999996</v>
      </c>
      <c r="I201" s="30">
        <v>8.4978600000000011</v>
      </c>
      <c r="J201" s="30">
        <v>0</v>
      </c>
      <c r="K201" s="30">
        <v>8.4978600000000011</v>
      </c>
      <c r="L201" s="30">
        <v>463.82979</v>
      </c>
      <c r="M201" s="30">
        <v>8.9811899999999998</v>
      </c>
      <c r="N201" s="30">
        <v>472.81097999999997</v>
      </c>
      <c r="O201" s="30">
        <v>486.01784000000004</v>
      </c>
      <c r="P201" s="30">
        <v>0</v>
      </c>
      <c r="Q201" s="30">
        <v>0</v>
      </c>
      <c r="R201" s="31">
        <v>0</v>
      </c>
    </row>
    <row r="202" spans="1:18">
      <c r="A202" s="27"/>
      <c r="B202" s="27"/>
      <c r="C202" s="27"/>
      <c r="D202" s="22" t="s">
        <v>231</v>
      </c>
      <c r="E202" s="23">
        <v>631</v>
      </c>
      <c r="F202" s="24">
        <v>8849.7761499999997</v>
      </c>
      <c r="G202" s="25">
        <v>0</v>
      </c>
      <c r="H202" s="25">
        <v>8849.7761499999997</v>
      </c>
      <c r="I202" s="25">
        <v>58866.8799</v>
      </c>
      <c r="J202" s="25">
        <v>372.15631999999999</v>
      </c>
      <c r="K202" s="25">
        <v>59239.036220000002</v>
      </c>
      <c r="L202" s="25">
        <v>2022.3987199999999</v>
      </c>
      <c r="M202" s="25">
        <v>66.360169999999997</v>
      </c>
      <c r="N202" s="25">
        <v>2088.7588900000001</v>
      </c>
      <c r="O202" s="25">
        <v>70177.571260000012</v>
      </c>
      <c r="P202" s="25">
        <v>28291.510989999999</v>
      </c>
      <c r="Q202" s="25">
        <v>0</v>
      </c>
      <c r="R202" s="26">
        <v>28291.510989999999</v>
      </c>
    </row>
    <row r="203" spans="1:18">
      <c r="A203" s="27"/>
      <c r="B203" s="27"/>
      <c r="C203" s="22" t="s">
        <v>232</v>
      </c>
      <c r="D203" s="22" t="s">
        <v>233</v>
      </c>
      <c r="E203" s="23">
        <v>162</v>
      </c>
      <c r="F203" s="24">
        <v>11503.715470000001</v>
      </c>
      <c r="G203" s="25">
        <v>0</v>
      </c>
      <c r="H203" s="25">
        <v>11503.715470000001</v>
      </c>
      <c r="I203" s="25">
        <v>28983.705829999999</v>
      </c>
      <c r="J203" s="25">
        <v>379.12076000000002</v>
      </c>
      <c r="K203" s="25">
        <v>29362.826590000001</v>
      </c>
      <c r="L203" s="25">
        <v>5857.6276200000002</v>
      </c>
      <c r="M203" s="25">
        <v>150.59402</v>
      </c>
      <c r="N203" s="25">
        <v>6008.2216399999998</v>
      </c>
      <c r="O203" s="25">
        <v>46874.763700000003</v>
      </c>
      <c r="P203" s="25">
        <v>39702.491459999997</v>
      </c>
      <c r="Q203" s="25">
        <v>0</v>
      </c>
      <c r="R203" s="26">
        <v>39702.491459999997</v>
      </c>
    </row>
    <row r="204" spans="1:18">
      <c r="A204" s="27"/>
      <c r="B204" s="27"/>
      <c r="C204" s="27"/>
      <c r="D204" s="22" t="s">
        <v>234</v>
      </c>
      <c r="E204" s="23">
        <v>484</v>
      </c>
      <c r="F204" s="24">
        <v>1598.4769799999999</v>
      </c>
      <c r="G204" s="25">
        <v>0</v>
      </c>
      <c r="H204" s="25">
        <v>1598.4769799999999</v>
      </c>
      <c r="I204" s="25">
        <v>25267.889050000002</v>
      </c>
      <c r="J204" s="25">
        <v>55.659269999999999</v>
      </c>
      <c r="K204" s="25">
        <v>25323.548320000002</v>
      </c>
      <c r="L204" s="25">
        <v>862.24363000000005</v>
      </c>
      <c r="M204" s="25">
        <v>3.4986799999999998</v>
      </c>
      <c r="N204" s="25">
        <v>865.74231000000009</v>
      </c>
      <c r="O204" s="25">
        <v>27787.767609999999</v>
      </c>
      <c r="P204" s="25">
        <v>6920.12835</v>
      </c>
      <c r="Q204" s="25">
        <v>0</v>
      </c>
      <c r="R204" s="26">
        <v>6920.12835</v>
      </c>
    </row>
    <row r="205" spans="1:18">
      <c r="A205" s="27"/>
      <c r="B205" s="27"/>
      <c r="C205" s="22" t="s">
        <v>235</v>
      </c>
      <c r="D205" s="22" t="s">
        <v>235</v>
      </c>
      <c r="E205" s="23">
        <v>151</v>
      </c>
      <c r="F205" s="24">
        <v>1318.7043899999999</v>
      </c>
      <c r="G205" s="25">
        <v>0</v>
      </c>
      <c r="H205" s="25">
        <v>1318.7043899999999</v>
      </c>
      <c r="I205" s="25">
        <v>21641.459790000001</v>
      </c>
      <c r="J205" s="25">
        <v>1.992E-2</v>
      </c>
      <c r="K205" s="25">
        <v>21641.47971</v>
      </c>
      <c r="L205" s="25">
        <v>736.03291000000002</v>
      </c>
      <c r="M205" s="25">
        <v>0</v>
      </c>
      <c r="N205" s="25">
        <v>736.03291000000002</v>
      </c>
      <c r="O205" s="25">
        <v>23696.21701</v>
      </c>
      <c r="P205" s="25">
        <v>2680.1609500000004</v>
      </c>
      <c r="Q205" s="25">
        <v>0</v>
      </c>
      <c r="R205" s="26">
        <v>2680.1609500000004</v>
      </c>
    </row>
    <row r="206" spans="1:18">
      <c r="A206" s="27"/>
      <c r="B206" s="27"/>
      <c r="C206" s="22" t="s">
        <v>236</v>
      </c>
      <c r="D206" s="22" t="s">
        <v>118</v>
      </c>
      <c r="E206" s="23">
        <v>152</v>
      </c>
      <c r="F206" s="24">
        <v>893.87960999999996</v>
      </c>
      <c r="G206" s="25">
        <v>0</v>
      </c>
      <c r="H206" s="25">
        <v>893.87960999999996</v>
      </c>
      <c r="I206" s="25">
        <v>24904.35497</v>
      </c>
      <c r="J206" s="25">
        <v>4.0899999999999999E-3</v>
      </c>
      <c r="K206" s="25">
        <v>24904.359059999999</v>
      </c>
      <c r="L206" s="25">
        <v>468.19668999999999</v>
      </c>
      <c r="M206" s="25">
        <v>0</v>
      </c>
      <c r="N206" s="25">
        <v>468.19668999999999</v>
      </c>
      <c r="O206" s="25">
        <v>26266.435359999999</v>
      </c>
      <c r="P206" s="25">
        <v>4061.50155</v>
      </c>
      <c r="Q206" s="25">
        <v>0</v>
      </c>
      <c r="R206" s="26">
        <v>4061.50155</v>
      </c>
    </row>
    <row r="207" spans="1:18">
      <c r="A207" s="27"/>
      <c r="B207" s="27"/>
      <c r="C207" s="22" t="s">
        <v>237</v>
      </c>
      <c r="D207" s="22" t="s">
        <v>237</v>
      </c>
      <c r="E207" s="23">
        <v>485</v>
      </c>
      <c r="F207" s="24">
        <v>312.75752</v>
      </c>
      <c r="G207" s="25">
        <v>0</v>
      </c>
      <c r="H207" s="25">
        <v>312.75752</v>
      </c>
      <c r="I207" s="25">
        <v>14951.656929999999</v>
      </c>
      <c r="J207" s="25">
        <v>0</v>
      </c>
      <c r="K207" s="25">
        <v>14951.656929999999</v>
      </c>
      <c r="L207" s="25">
        <v>153.54813000000001</v>
      </c>
      <c r="M207" s="25">
        <v>0</v>
      </c>
      <c r="N207" s="25">
        <v>153.54813000000001</v>
      </c>
      <c r="O207" s="25">
        <v>15417.962579999999</v>
      </c>
      <c r="P207" s="25">
        <v>3032.47334</v>
      </c>
      <c r="Q207" s="25">
        <v>0</v>
      </c>
      <c r="R207" s="26">
        <v>3032.47334</v>
      </c>
    </row>
    <row r="208" spans="1:18">
      <c r="A208" s="27"/>
      <c r="B208" s="27"/>
      <c r="C208" s="22" t="s">
        <v>238</v>
      </c>
      <c r="D208" s="22" t="s">
        <v>239</v>
      </c>
      <c r="E208" s="23">
        <v>157</v>
      </c>
      <c r="F208" s="24">
        <v>1307.6435300000001</v>
      </c>
      <c r="G208" s="25">
        <v>0</v>
      </c>
      <c r="H208" s="25">
        <v>1307.6435300000001</v>
      </c>
      <c r="I208" s="25">
        <v>24131.617019999998</v>
      </c>
      <c r="J208" s="25">
        <v>3.6929999999999998E-2</v>
      </c>
      <c r="K208" s="25">
        <v>24131.65395</v>
      </c>
      <c r="L208" s="25">
        <v>561.72072000000003</v>
      </c>
      <c r="M208" s="25">
        <v>0</v>
      </c>
      <c r="N208" s="25">
        <v>561.72072000000003</v>
      </c>
      <c r="O208" s="25">
        <v>26001.018199999999</v>
      </c>
      <c r="P208" s="25">
        <v>3305.18613</v>
      </c>
      <c r="Q208" s="25">
        <v>0</v>
      </c>
      <c r="R208" s="26">
        <v>3305.18613</v>
      </c>
    </row>
    <row r="209" spans="1:18">
      <c r="A209" s="27"/>
      <c r="B209" s="27"/>
      <c r="C209" s="22" t="s">
        <v>240</v>
      </c>
      <c r="D209" s="22" t="s">
        <v>241</v>
      </c>
      <c r="E209" s="23">
        <v>490</v>
      </c>
      <c r="F209" s="24">
        <v>677.71944999999994</v>
      </c>
      <c r="G209" s="25">
        <v>0</v>
      </c>
      <c r="H209" s="25">
        <v>677.71944999999994</v>
      </c>
      <c r="I209" s="25">
        <v>12774.772660000001</v>
      </c>
      <c r="J209" s="25">
        <v>0.14416000000000001</v>
      </c>
      <c r="K209" s="25">
        <v>12774.91682</v>
      </c>
      <c r="L209" s="25">
        <v>230.68311</v>
      </c>
      <c r="M209" s="25">
        <v>0</v>
      </c>
      <c r="N209" s="25">
        <v>230.68311</v>
      </c>
      <c r="O209" s="25">
        <v>13683.319380000001</v>
      </c>
      <c r="P209" s="25">
        <v>5779.7130900000002</v>
      </c>
      <c r="Q209" s="25">
        <v>0</v>
      </c>
      <c r="R209" s="26">
        <v>5779.7130900000002</v>
      </c>
    </row>
    <row r="210" spans="1:18">
      <c r="A210" s="27"/>
      <c r="B210" s="27"/>
      <c r="C210" s="22" t="s">
        <v>242</v>
      </c>
      <c r="D210" s="22" t="s">
        <v>243</v>
      </c>
      <c r="E210" s="23">
        <v>161</v>
      </c>
      <c r="F210" s="24">
        <v>1420.0821899999999</v>
      </c>
      <c r="G210" s="25">
        <v>0</v>
      </c>
      <c r="H210" s="25">
        <v>1420.0821899999999</v>
      </c>
      <c r="I210" s="25">
        <v>15639.19342</v>
      </c>
      <c r="J210" s="25">
        <v>3.5060000000000001E-2</v>
      </c>
      <c r="K210" s="25">
        <v>15639.22848</v>
      </c>
      <c r="L210" s="25">
        <v>565.07655</v>
      </c>
      <c r="M210" s="25">
        <v>0</v>
      </c>
      <c r="N210" s="25">
        <v>565.07655</v>
      </c>
      <c r="O210" s="25">
        <v>17624.387220000001</v>
      </c>
      <c r="P210" s="25">
        <v>2929.1833900000001</v>
      </c>
      <c r="Q210" s="25">
        <v>0</v>
      </c>
      <c r="R210" s="26">
        <v>2929.1833900000001</v>
      </c>
    </row>
    <row r="211" spans="1:18">
      <c r="A211" s="27"/>
      <c r="B211" s="27"/>
      <c r="C211" s="22" t="s">
        <v>244</v>
      </c>
      <c r="D211" s="22" t="s">
        <v>244</v>
      </c>
      <c r="E211" s="23">
        <v>514</v>
      </c>
      <c r="F211" s="24">
        <v>190.56475</v>
      </c>
      <c r="G211" s="25">
        <v>0</v>
      </c>
      <c r="H211" s="25">
        <v>190.56475</v>
      </c>
      <c r="I211" s="25">
        <v>10806.66884</v>
      </c>
      <c r="J211" s="25">
        <v>0</v>
      </c>
      <c r="K211" s="25">
        <v>10806.66884</v>
      </c>
      <c r="L211" s="25">
        <v>354.23174999999998</v>
      </c>
      <c r="M211" s="25">
        <v>0</v>
      </c>
      <c r="N211" s="25">
        <v>354.23174999999998</v>
      </c>
      <c r="O211" s="25">
        <v>11351.465340000001</v>
      </c>
      <c r="P211" s="25">
        <v>7849.2890199999993</v>
      </c>
      <c r="Q211" s="25">
        <v>0</v>
      </c>
      <c r="R211" s="26">
        <v>7849.2890199999993</v>
      </c>
    </row>
    <row r="212" spans="1:18">
      <c r="A212" s="27"/>
      <c r="B212" s="27"/>
      <c r="C212" s="27"/>
      <c r="D212" s="22" t="s">
        <v>245</v>
      </c>
      <c r="E212" s="23">
        <v>838</v>
      </c>
      <c r="F212" s="24">
        <v>2420.7123199999996</v>
      </c>
      <c r="G212" s="25">
        <v>0</v>
      </c>
      <c r="H212" s="25">
        <v>2420.7123199999996</v>
      </c>
      <c r="I212" s="25">
        <v>1344.5020500000001</v>
      </c>
      <c r="J212" s="25">
        <v>2.2260000000000002E-2</v>
      </c>
      <c r="K212" s="25">
        <v>1344.52431</v>
      </c>
      <c r="L212" s="25">
        <v>36.463749999999997</v>
      </c>
      <c r="M212" s="25">
        <v>0</v>
      </c>
      <c r="N212" s="25">
        <v>36.463749999999997</v>
      </c>
      <c r="O212" s="25">
        <v>3801.7003799999998</v>
      </c>
      <c r="P212" s="25">
        <v>2226.7451900000001</v>
      </c>
      <c r="Q212" s="25">
        <v>0</v>
      </c>
      <c r="R212" s="26">
        <v>2226.7451900000001</v>
      </c>
    </row>
    <row r="213" spans="1:18">
      <c r="A213" s="27"/>
      <c r="B213" s="27"/>
      <c r="C213" s="22" t="s">
        <v>246</v>
      </c>
      <c r="D213" s="22" t="s">
        <v>247</v>
      </c>
      <c r="E213" s="23">
        <v>486</v>
      </c>
      <c r="F213" s="24">
        <v>166.86798999999999</v>
      </c>
      <c r="G213" s="25">
        <v>0</v>
      </c>
      <c r="H213" s="25">
        <v>166.86798999999999</v>
      </c>
      <c r="I213" s="25">
        <v>8009.64192</v>
      </c>
      <c r="J213" s="25">
        <v>1.6434900000000001</v>
      </c>
      <c r="K213" s="25">
        <v>8011.2854100000004</v>
      </c>
      <c r="L213" s="25">
        <v>177.87759</v>
      </c>
      <c r="M213" s="25">
        <v>0</v>
      </c>
      <c r="N213" s="25">
        <v>177.87759</v>
      </c>
      <c r="O213" s="25">
        <v>8356.0309900000011</v>
      </c>
      <c r="P213" s="25">
        <v>1138.77244</v>
      </c>
      <c r="Q213" s="25">
        <v>0</v>
      </c>
      <c r="R213" s="26">
        <v>1138.77244</v>
      </c>
    </row>
    <row r="214" spans="1:18">
      <c r="A214" s="27"/>
      <c r="B214" s="27"/>
      <c r="C214" s="27"/>
      <c r="D214" s="22" t="s">
        <v>248</v>
      </c>
      <c r="E214" s="23">
        <v>590</v>
      </c>
      <c r="F214" s="24">
        <v>19.614939999999997</v>
      </c>
      <c r="G214" s="25">
        <v>0</v>
      </c>
      <c r="H214" s="25">
        <v>19.614939999999997</v>
      </c>
      <c r="I214" s="25">
        <v>1821.44508</v>
      </c>
      <c r="J214" s="25">
        <v>0</v>
      </c>
      <c r="K214" s="25">
        <v>1821.44508</v>
      </c>
      <c r="L214" s="25">
        <v>29.607650000000003</v>
      </c>
      <c r="M214" s="25">
        <v>0</v>
      </c>
      <c r="N214" s="25">
        <v>29.607650000000003</v>
      </c>
      <c r="O214" s="25">
        <v>1870.6676699999998</v>
      </c>
      <c r="P214" s="25">
        <v>1805.34106</v>
      </c>
      <c r="Q214" s="25">
        <v>0</v>
      </c>
      <c r="R214" s="26">
        <v>1805.34106</v>
      </c>
    </row>
    <row r="215" spans="1:18">
      <c r="A215" s="27"/>
      <c r="B215" s="27"/>
      <c r="C215" s="22" t="s">
        <v>249</v>
      </c>
      <c r="D215" s="22" t="s">
        <v>250</v>
      </c>
      <c r="E215" s="23">
        <v>154</v>
      </c>
      <c r="F215" s="24">
        <v>98.051940000000002</v>
      </c>
      <c r="G215" s="25">
        <v>0</v>
      </c>
      <c r="H215" s="25">
        <v>98.051940000000002</v>
      </c>
      <c r="I215" s="25">
        <v>12454.09684</v>
      </c>
      <c r="J215" s="25">
        <v>0</v>
      </c>
      <c r="K215" s="25">
        <v>12454.09684</v>
      </c>
      <c r="L215" s="25">
        <v>230.07014999999998</v>
      </c>
      <c r="M215" s="25">
        <v>0</v>
      </c>
      <c r="N215" s="25">
        <v>230.07014999999998</v>
      </c>
      <c r="O215" s="25">
        <v>12782.218929999999</v>
      </c>
      <c r="P215" s="25">
        <v>1856.51154</v>
      </c>
      <c r="Q215" s="25">
        <v>0</v>
      </c>
      <c r="R215" s="26">
        <v>1856.51154</v>
      </c>
    </row>
    <row r="216" spans="1:18">
      <c r="A216" s="27"/>
      <c r="B216" s="22" t="s">
        <v>251</v>
      </c>
      <c r="C216" s="22" t="s">
        <v>252</v>
      </c>
      <c r="D216" s="22" t="s">
        <v>253</v>
      </c>
      <c r="E216" s="23">
        <v>216</v>
      </c>
      <c r="F216" s="24">
        <v>27083.516250000001</v>
      </c>
      <c r="G216" s="25">
        <v>0</v>
      </c>
      <c r="H216" s="25">
        <v>27083.516250000001</v>
      </c>
      <c r="I216" s="25">
        <v>34569.336069999998</v>
      </c>
      <c r="J216" s="25">
        <v>374.62662</v>
      </c>
      <c r="K216" s="25">
        <v>34943.96269</v>
      </c>
      <c r="L216" s="25">
        <v>11728.81817</v>
      </c>
      <c r="M216" s="25">
        <v>715.47212999999999</v>
      </c>
      <c r="N216" s="25">
        <v>12444.290300000001</v>
      </c>
      <c r="O216" s="25">
        <v>74471.769239999994</v>
      </c>
      <c r="P216" s="25">
        <v>76080.4087</v>
      </c>
      <c r="Q216" s="25">
        <v>0</v>
      </c>
      <c r="R216" s="26">
        <v>76080.4087</v>
      </c>
    </row>
    <row r="217" spans="1:18">
      <c r="A217" s="27"/>
      <c r="B217" s="27"/>
      <c r="C217" s="22" t="s">
        <v>251</v>
      </c>
      <c r="D217" s="22" t="s">
        <v>251</v>
      </c>
      <c r="E217" s="23">
        <v>215</v>
      </c>
      <c r="F217" s="24">
        <v>81804.644809999998</v>
      </c>
      <c r="G217" s="25">
        <v>1175.12997</v>
      </c>
      <c r="H217" s="25">
        <v>82979.774780000007</v>
      </c>
      <c r="I217" s="25">
        <v>140881.99447999999</v>
      </c>
      <c r="J217" s="25">
        <v>997.71189000000004</v>
      </c>
      <c r="K217" s="25">
        <v>141879.70637</v>
      </c>
      <c r="L217" s="25">
        <v>28947.212739999999</v>
      </c>
      <c r="M217" s="25">
        <v>3200.2535800000001</v>
      </c>
      <c r="N217" s="25">
        <v>32147.46632</v>
      </c>
      <c r="O217" s="25">
        <v>257006.94746999998</v>
      </c>
      <c r="P217" s="25">
        <v>151751.70219000001</v>
      </c>
      <c r="Q217" s="25">
        <v>0</v>
      </c>
      <c r="R217" s="26">
        <v>151751.70219000001</v>
      </c>
    </row>
    <row r="218" spans="1:18">
      <c r="A218" s="27"/>
      <c r="B218" s="27"/>
      <c r="C218" s="27"/>
      <c r="D218" s="22" t="s">
        <v>254</v>
      </c>
      <c r="E218" s="23">
        <v>544</v>
      </c>
      <c r="F218" s="24">
        <v>5355.5480499999994</v>
      </c>
      <c r="G218" s="25">
        <v>0</v>
      </c>
      <c r="H218" s="25">
        <v>5355.5480499999994</v>
      </c>
      <c r="I218" s="25">
        <v>33615.183789999995</v>
      </c>
      <c r="J218" s="25">
        <v>0</v>
      </c>
      <c r="K218" s="25">
        <v>33615.183789999995</v>
      </c>
      <c r="L218" s="25">
        <v>2861.65461</v>
      </c>
      <c r="M218" s="25">
        <v>28.494289999999999</v>
      </c>
      <c r="N218" s="25">
        <v>2890.1488999999997</v>
      </c>
      <c r="O218" s="25">
        <v>41860.880740000001</v>
      </c>
      <c r="P218" s="25">
        <v>5433.9547699999994</v>
      </c>
      <c r="Q218" s="25">
        <v>0</v>
      </c>
      <c r="R218" s="26">
        <v>5433.9547699999994</v>
      </c>
    </row>
    <row r="219" spans="1:18">
      <c r="A219" s="27"/>
      <c r="B219" s="27"/>
      <c r="C219" s="27"/>
      <c r="D219" s="22" t="s">
        <v>255</v>
      </c>
      <c r="E219" s="23">
        <v>780</v>
      </c>
      <c r="F219" s="24">
        <v>0.77200000000000002</v>
      </c>
      <c r="G219" s="25">
        <v>0</v>
      </c>
      <c r="H219" s="25">
        <v>0.77200000000000002</v>
      </c>
      <c r="I219" s="25">
        <v>218.90282999999999</v>
      </c>
      <c r="J219" s="25">
        <v>0</v>
      </c>
      <c r="K219" s="25">
        <v>218.90282999999999</v>
      </c>
      <c r="L219" s="25">
        <v>994.58452999999997</v>
      </c>
      <c r="M219" s="25">
        <v>0</v>
      </c>
      <c r="N219" s="25">
        <v>994.58452999999997</v>
      </c>
      <c r="O219" s="25">
        <v>1214.25936</v>
      </c>
      <c r="P219" s="25">
        <v>2686.8317400000001</v>
      </c>
      <c r="Q219" s="25">
        <v>0</v>
      </c>
      <c r="R219" s="26">
        <v>2686.8317400000001</v>
      </c>
    </row>
    <row r="220" spans="1:18">
      <c r="A220" s="27"/>
      <c r="B220" s="27"/>
      <c r="C220" s="22" t="s">
        <v>256</v>
      </c>
      <c r="D220" s="22" t="s">
        <v>256</v>
      </c>
      <c r="E220" s="23">
        <v>217</v>
      </c>
      <c r="F220" s="24">
        <v>62487.76455</v>
      </c>
      <c r="G220" s="25">
        <v>0</v>
      </c>
      <c r="H220" s="25">
        <v>62487.76455</v>
      </c>
      <c r="I220" s="25">
        <v>30674.054600000003</v>
      </c>
      <c r="J220" s="25">
        <v>394.89994000000002</v>
      </c>
      <c r="K220" s="25">
        <v>31068.954539999999</v>
      </c>
      <c r="L220" s="25">
        <v>5838.4865300000001</v>
      </c>
      <c r="M220" s="25">
        <v>533.13548000000003</v>
      </c>
      <c r="N220" s="25">
        <v>6371.62201</v>
      </c>
      <c r="O220" s="25">
        <v>99928.341099999991</v>
      </c>
      <c r="P220" s="25">
        <v>20481.877809999998</v>
      </c>
      <c r="Q220" s="25">
        <v>0</v>
      </c>
      <c r="R220" s="26">
        <v>20481.877809999998</v>
      </c>
    </row>
    <row r="221" spans="1:18">
      <c r="A221" s="27"/>
      <c r="B221" s="27"/>
      <c r="C221" s="27"/>
      <c r="D221" s="22" t="s">
        <v>257</v>
      </c>
      <c r="E221" s="23">
        <v>218</v>
      </c>
      <c r="F221" s="24">
        <v>13237.640599999999</v>
      </c>
      <c r="G221" s="25">
        <v>0</v>
      </c>
      <c r="H221" s="25">
        <v>13237.640599999999</v>
      </c>
      <c r="I221" s="25">
        <v>1538.84151</v>
      </c>
      <c r="J221" s="25">
        <v>0.38739000000000001</v>
      </c>
      <c r="K221" s="25">
        <v>1539.2288999999998</v>
      </c>
      <c r="L221" s="25">
        <v>2910.8691100000001</v>
      </c>
      <c r="M221" s="25">
        <v>103.25125999999999</v>
      </c>
      <c r="N221" s="25">
        <v>3014.1203700000001</v>
      </c>
      <c r="O221" s="25">
        <v>17790.989870000001</v>
      </c>
      <c r="P221" s="25">
        <v>2537.5270099999998</v>
      </c>
      <c r="Q221" s="25">
        <v>0</v>
      </c>
      <c r="R221" s="26">
        <v>2537.5270099999998</v>
      </c>
    </row>
    <row r="222" spans="1:18">
      <c r="A222" s="27"/>
      <c r="B222" s="27"/>
      <c r="C222" s="22" t="s">
        <v>258</v>
      </c>
      <c r="D222" s="22" t="s">
        <v>258</v>
      </c>
      <c r="E222" s="23">
        <v>220</v>
      </c>
      <c r="F222" s="24">
        <v>2577.9142299999999</v>
      </c>
      <c r="G222" s="25">
        <v>0</v>
      </c>
      <c r="H222" s="25">
        <v>2577.9142299999999</v>
      </c>
      <c r="I222" s="25">
        <v>12097.113499999999</v>
      </c>
      <c r="J222" s="25">
        <v>19.818390000000001</v>
      </c>
      <c r="K222" s="25">
        <v>12116.93189</v>
      </c>
      <c r="L222" s="25">
        <v>1034.5497800000001</v>
      </c>
      <c r="M222" s="25">
        <v>15.386520000000001</v>
      </c>
      <c r="N222" s="25">
        <v>1049.9363000000001</v>
      </c>
      <c r="O222" s="25">
        <v>15744.78242</v>
      </c>
      <c r="P222" s="25">
        <v>4047.7857200000003</v>
      </c>
      <c r="Q222" s="25">
        <v>0</v>
      </c>
      <c r="R222" s="26">
        <v>4047.7857200000003</v>
      </c>
    </row>
    <row r="223" spans="1:18">
      <c r="A223" s="27"/>
      <c r="B223" s="27"/>
      <c r="C223" s="22" t="s">
        <v>259</v>
      </c>
      <c r="D223" s="22" t="s">
        <v>259</v>
      </c>
      <c r="E223" s="23">
        <v>219</v>
      </c>
      <c r="F223" s="24">
        <v>20993.208360000001</v>
      </c>
      <c r="G223" s="25">
        <v>0</v>
      </c>
      <c r="H223" s="25">
        <v>20993.208360000001</v>
      </c>
      <c r="I223" s="25">
        <v>28608.201809999999</v>
      </c>
      <c r="J223" s="25">
        <v>422.57339000000002</v>
      </c>
      <c r="K223" s="25">
        <v>29030.7752</v>
      </c>
      <c r="L223" s="25">
        <v>8462.7214000000004</v>
      </c>
      <c r="M223" s="25">
        <v>2331.4512300000001</v>
      </c>
      <c r="N223" s="25">
        <v>10794.172630000001</v>
      </c>
      <c r="O223" s="25">
        <v>60818.156189999994</v>
      </c>
      <c r="P223" s="25">
        <v>39299.729770000005</v>
      </c>
      <c r="Q223" s="25">
        <v>0</v>
      </c>
      <c r="R223" s="26">
        <v>39299.729770000005</v>
      </c>
    </row>
    <row r="224" spans="1:18">
      <c r="A224" s="27"/>
      <c r="B224" s="22" t="s">
        <v>260</v>
      </c>
      <c r="C224" s="22" t="s">
        <v>261</v>
      </c>
      <c r="D224" s="22" t="s">
        <v>261</v>
      </c>
      <c r="E224" s="23">
        <v>242</v>
      </c>
      <c r="F224" s="24">
        <v>11336.29297</v>
      </c>
      <c r="G224" s="25">
        <v>0.52554999999999996</v>
      </c>
      <c r="H224" s="25">
        <v>11336.818519999999</v>
      </c>
      <c r="I224" s="25">
        <v>31758.565050000001</v>
      </c>
      <c r="J224" s="25">
        <v>684.76902000000007</v>
      </c>
      <c r="K224" s="25">
        <v>32443.334070000001</v>
      </c>
      <c r="L224" s="25">
        <v>4675.9440300000006</v>
      </c>
      <c r="M224" s="25">
        <v>406.44723999999997</v>
      </c>
      <c r="N224" s="25">
        <v>5082.3912699999992</v>
      </c>
      <c r="O224" s="25">
        <v>48862.543859999998</v>
      </c>
      <c r="P224" s="25">
        <v>26580.643840000001</v>
      </c>
      <c r="Q224" s="25">
        <v>0</v>
      </c>
      <c r="R224" s="26">
        <v>26580.643840000001</v>
      </c>
    </row>
    <row r="225" spans="1:18">
      <c r="A225" s="27"/>
      <c r="B225" s="27"/>
      <c r="C225" s="27"/>
      <c r="D225" s="22" t="s">
        <v>262</v>
      </c>
      <c r="E225" s="23">
        <v>481</v>
      </c>
      <c r="F225" s="24">
        <v>13466.041730000001</v>
      </c>
      <c r="G225" s="25">
        <v>0</v>
      </c>
      <c r="H225" s="25">
        <v>13466.041730000001</v>
      </c>
      <c r="I225" s="25">
        <v>15045.929169999999</v>
      </c>
      <c r="J225" s="25">
        <v>2.1999999999999999E-2</v>
      </c>
      <c r="K225" s="25">
        <v>15045.95117</v>
      </c>
      <c r="L225" s="25">
        <v>2195.82719</v>
      </c>
      <c r="M225" s="25">
        <v>0</v>
      </c>
      <c r="N225" s="25">
        <v>2195.82719</v>
      </c>
      <c r="O225" s="25">
        <v>30707.820090000001</v>
      </c>
      <c r="P225" s="25">
        <v>10147.438910000001</v>
      </c>
      <c r="Q225" s="25">
        <v>0</v>
      </c>
      <c r="R225" s="26">
        <v>10147.438910000001</v>
      </c>
    </row>
    <row r="226" spans="1:18">
      <c r="A226" s="27"/>
      <c r="B226" s="27"/>
      <c r="C226" s="27"/>
      <c r="D226" s="22" t="s">
        <v>263</v>
      </c>
      <c r="E226" s="23">
        <v>243</v>
      </c>
      <c r="F226" s="24">
        <v>2327.3867500000001</v>
      </c>
      <c r="G226" s="25">
        <v>0</v>
      </c>
      <c r="H226" s="25">
        <v>2327.3867500000001</v>
      </c>
      <c r="I226" s="25">
        <v>15347.786990000001</v>
      </c>
      <c r="J226" s="25">
        <v>6.7193300000000002</v>
      </c>
      <c r="K226" s="25">
        <v>15354.50632</v>
      </c>
      <c r="L226" s="25">
        <v>309.11589000000004</v>
      </c>
      <c r="M226" s="25">
        <v>0</v>
      </c>
      <c r="N226" s="25">
        <v>309.11589000000004</v>
      </c>
      <c r="O226" s="25">
        <v>17991.008959999999</v>
      </c>
      <c r="P226" s="25">
        <v>4372.2805499999995</v>
      </c>
      <c r="Q226" s="25">
        <v>0</v>
      </c>
      <c r="R226" s="26">
        <v>4372.2805499999995</v>
      </c>
    </row>
    <row r="227" spans="1:18">
      <c r="A227" s="27"/>
      <c r="B227" s="27"/>
      <c r="C227" s="27"/>
      <c r="D227" s="22" t="s">
        <v>264</v>
      </c>
      <c r="E227" s="23">
        <v>572</v>
      </c>
      <c r="F227" s="24">
        <v>276.78636</v>
      </c>
      <c r="G227" s="25">
        <v>0</v>
      </c>
      <c r="H227" s="25">
        <v>276.78636</v>
      </c>
      <c r="I227" s="25">
        <v>4778.0875800000003</v>
      </c>
      <c r="J227" s="25">
        <v>0</v>
      </c>
      <c r="K227" s="25">
        <v>4778.0875800000003</v>
      </c>
      <c r="L227" s="25">
        <v>146.05257999999998</v>
      </c>
      <c r="M227" s="25">
        <v>0</v>
      </c>
      <c r="N227" s="25">
        <v>146.05257999999998</v>
      </c>
      <c r="O227" s="25">
        <v>5200.92652</v>
      </c>
      <c r="P227" s="25">
        <v>3873.5845899999999</v>
      </c>
      <c r="Q227" s="25">
        <v>0</v>
      </c>
      <c r="R227" s="26">
        <v>3873.5845899999999</v>
      </c>
    </row>
    <row r="228" spans="1:18">
      <c r="A228" s="27"/>
      <c r="B228" s="27"/>
      <c r="C228" s="22" t="s">
        <v>265</v>
      </c>
      <c r="D228" s="22" t="s">
        <v>265</v>
      </c>
      <c r="E228" s="23">
        <v>224</v>
      </c>
      <c r="F228" s="24">
        <v>1125.0204799999999</v>
      </c>
      <c r="G228" s="25">
        <v>0</v>
      </c>
      <c r="H228" s="25">
        <v>1125.0204799999999</v>
      </c>
      <c r="I228" s="25">
        <v>13805.268699999999</v>
      </c>
      <c r="J228" s="25">
        <v>0</v>
      </c>
      <c r="K228" s="25">
        <v>13805.268699999999</v>
      </c>
      <c r="L228" s="25">
        <v>1596.6939199999999</v>
      </c>
      <c r="M228" s="25">
        <v>41.734790000000004</v>
      </c>
      <c r="N228" s="25">
        <v>1638.4287099999999</v>
      </c>
      <c r="O228" s="25">
        <v>16568.71789</v>
      </c>
      <c r="P228" s="25">
        <v>5061.3671799999993</v>
      </c>
      <c r="Q228" s="25">
        <v>0</v>
      </c>
      <c r="R228" s="26">
        <v>5061.3671799999993</v>
      </c>
    </row>
    <row r="229" spans="1:18">
      <c r="A229" s="27"/>
      <c r="B229" s="27"/>
      <c r="C229" s="22" t="s">
        <v>266</v>
      </c>
      <c r="D229" s="22" t="s">
        <v>266</v>
      </c>
      <c r="E229" s="23">
        <v>240</v>
      </c>
      <c r="F229" s="24">
        <v>4042.8395</v>
      </c>
      <c r="G229" s="25">
        <v>0</v>
      </c>
      <c r="H229" s="25">
        <v>4042.8395</v>
      </c>
      <c r="I229" s="25">
        <v>20284.827850000001</v>
      </c>
      <c r="J229" s="25">
        <v>0</v>
      </c>
      <c r="K229" s="25">
        <v>20284.827850000001</v>
      </c>
      <c r="L229" s="25">
        <v>1307.8007600000001</v>
      </c>
      <c r="M229" s="25">
        <v>0.74439999999999995</v>
      </c>
      <c r="N229" s="25">
        <v>1308.5451599999999</v>
      </c>
      <c r="O229" s="25">
        <v>25636.212510000001</v>
      </c>
      <c r="P229" s="25">
        <v>4110.3882800000001</v>
      </c>
      <c r="Q229" s="25">
        <v>0</v>
      </c>
      <c r="R229" s="26">
        <v>4110.3882800000001</v>
      </c>
    </row>
    <row r="230" spans="1:18">
      <c r="A230" s="27"/>
      <c r="B230" s="27"/>
      <c r="C230" s="22" t="s">
        <v>267</v>
      </c>
      <c r="D230" s="22" t="s">
        <v>268</v>
      </c>
      <c r="E230" s="23">
        <v>565</v>
      </c>
      <c r="F230" s="24">
        <v>25622.023510000003</v>
      </c>
      <c r="G230" s="25">
        <v>0</v>
      </c>
      <c r="H230" s="25">
        <v>25622.023510000003</v>
      </c>
      <c r="I230" s="25">
        <v>60795.006630000003</v>
      </c>
      <c r="J230" s="25">
        <v>0</v>
      </c>
      <c r="K230" s="25">
        <v>60795.006630000003</v>
      </c>
      <c r="L230" s="25">
        <v>3613.9963299999999</v>
      </c>
      <c r="M230" s="25">
        <v>37.112209999999997</v>
      </c>
      <c r="N230" s="25">
        <v>3651.1085400000002</v>
      </c>
      <c r="O230" s="25">
        <v>90068.138680000004</v>
      </c>
      <c r="P230" s="25">
        <v>10989.958640000001</v>
      </c>
      <c r="Q230" s="25">
        <v>0</v>
      </c>
      <c r="R230" s="26">
        <v>10989.958640000001</v>
      </c>
    </row>
    <row r="231" spans="1:18">
      <c r="A231" s="27"/>
      <c r="B231" s="27"/>
      <c r="C231" s="27"/>
      <c r="D231" s="22" t="s">
        <v>269</v>
      </c>
      <c r="E231" s="23">
        <v>221</v>
      </c>
      <c r="F231" s="24">
        <v>115782.44631999999</v>
      </c>
      <c r="G231" s="25">
        <v>0.15874000000000002</v>
      </c>
      <c r="H231" s="25">
        <v>115782.60506</v>
      </c>
      <c r="I231" s="25">
        <v>307288.66965</v>
      </c>
      <c r="J231" s="25">
        <v>2873.9611</v>
      </c>
      <c r="K231" s="25">
        <v>310162.63075000001</v>
      </c>
      <c r="L231" s="25">
        <v>27961.659970000001</v>
      </c>
      <c r="M231" s="25">
        <v>2862.29214</v>
      </c>
      <c r="N231" s="25">
        <v>30823.952109999998</v>
      </c>
      <c r="O231" s="25">
        <v>456769.18792</v>
      </c>
      <c r="P231" s="25">
        <v>127537.82446999999</v>
      </c>
      <c r="Q231" s="25">
        <v>0</v>
      </c>
      <c r="R231" s="26">
        <v>127537.82446999999</v>
      </c>
    </row>
    <row r="232" spans="1:18">
      <c r="A232" s="27"/>
      <c r="B232" s="27"/>
      <c r="C232" s="27"/>
      <c r="D232" s="27"/>
      <c r="E232" s="28">
        <v>834</v>
      </c>
      <c r="F232" s="29">
        <v>0</v>
      </c>
      <c r="G232" s="30">
        <v>0</v>
      </c>
      <c r="H232" s="30">
        <v>0</v>
      </c>
      <c r="I232" s="30">
        <v>46.964349999999996</v>
      </c>
      <c r="J232" s="30">
        <v>0</v>
      </c>
      <c r="K232" s="30">
        <v>46.964349999999996</v>
      </c>
      <c r="L232" s="30">
        <v>2747.33554</v>
      </c>
      <c r="M232" s="30">
        <v>50.954550000000005</v>
      </c>
      <c r="N232" s="30">
        <v>2798.29009</v>
      </c>
      <c r="O232" s="30">
        <v>2845.2544400000002</v>
      </c>
      <c r="P232" s="30">
        <v>5483.2758600000006</v>
      </c>
      <c r="Q232" s="30">
        <v>0</v>
      </c>
      <c r="R232" s="31">
        <v>5483.2758600000006</v>
      </c>
    </row>
    <row r="233" spans="1:18">
      <c r="A233" s="27"/>
      <c r="B233" s="27"/>
      <c r="C233" s="27"/>
      <c r="D233" s="22" t="s">
        <v>267</v>
      </c>
      <c r="E233" s="23">
        <v>222</v>
      </c>
      <c r="F233" s="24">
        <v>6220.6370399999996</v>
      </c>
      <c r="G233" s="25">
        <v>0</v>
      </c>
      <c r="H233" s="25">
        <v>6220.6370399999996</v>
      </c>
      <c r="I233" s="25">
        <v>11812.02252</v>
      </c>
      <c r="J233" s="25">
        <v>1352.5920000000001</v>
      </c>
      <c r="K233" s="25">
        <v>13164.614519999999</v>
      </c>
      <c r="L233" s="25">
        <v>8865.9781899999998</v>
      </c>
      <c r="M233" s="25">
        <v>1001.46287</v>
      </c>
      <c r="N233" s="25">
        <v>9867.441060000001</v>
      </c>
      <c r="O233" s="25">
        <v>29252.692620000002</v>
      </c>
      <c r="P233" s="25">
        <v>82371.292920000007</v>
      </c>
      <c r="Q233" s="25">
        <v>0</v>
      </c>
      <c r="R233" s="26">
        <v>82371.292920000007</v>
      </c>
    </row>
    <row r="234" spans="1:18">
      <c r="A234" s="27"/>
      <c r="B234" s="27"/>
      <c r="C234" s="27"/>
      <c r="D234" s="27"/>
      <c r="E234" s="28">
        <v>850</v>
      </c>
      <c r="F234" s="29">
        <v>0</v>
      </c>
      <c r="G234" s="30">
        <v>0</v>
      </c>
      <c r="H234" s="30">
        <v>0</v>
      </c>
      <c r="I234" s="30">
        <v>2.4724200000000001</v>
      </c>
      <c r="J234" s="30">
        <v>0</v>
      </c>
      <c r="K234" s="30">
        <v>2.4724200000000001</v>
      </c>
      <c r="L234" s="30">
        <v>0</v>
      </c>
      <c r="M234" s="30">
        <v>0</v>
      </c>
      <c r="N234" s="30">
        <v>0</v>
      </c>
      <c r="O234" s="30">
        <v>2.4724200000000001</v>
      </c>
      <c r="P234" s="30">
        <v>0</v>
      </c>
      <c r="Q234" s="30">
        <v>0</v>
      </c>
      <c r="R234" s="31">
        <v>0</v>
      </c>
    </row>
    <row r="235" spans="1:18">
      <c r="A235" s="27"/>
      <c r="B235" s="27"/>
      <c r="C235" s="27"/>
      <c r="D235" s="22" t="s">
        <v>270</v>
      </c>
      <c r="E235" s="23">
        <v>721</v>
      </c>
      <c r="F235" s="24">
        <v>3.5544499999999997</v>
      </c>
      <c r="G235" s="25">
        <v>0</v>
      </c>
      <c r="H235" s="25">
        <v>3.5544499999999997</v>
      </c>
      <c r="I235" s="25">
        <v>263.03207000000003</v>
      </c>
      <c r="J235" s="25">
        <v>0</v>
      </c>
      <c r="K235" s="25">
        <v>263.03207000000003</v>
      </c>
      <c r="L235" s="25">
        <v>17.935389999999998</v>
      </c>
      <c r="M235" s="25">
        <v>0</v>
      </c>
      <c r="N235" s="25">
        <v>17.935389999999998</v>
      </c>
      <c r="O235" s="25">
        <v>284.52190999999999</v>
      </c>
      <c r="P235" s="25">
        <v>277.07296000000002</v>
      </c>
      <c r="Q235" s="25">
        <v>0</v>
      </c>
      <c r="R235" s="26">
        <v>277.07296000000002</v>
      </c>
    </row>
    <row r="236" spans="1:18">
      <c r="A236" s="27"/>
      <c r="B236" s="27"/>
      <c r="C236" s="22" t="s">
        <v>271</v>
      </c>
      <c r="D236" s="22" t="s">
        <v>271</v>
      </c>
      <c r="E236" s="23">
        <v>225</v>
      </c>
      <c r="F236" s="24">
        <v>5126.7727100000002</v>
      </c>
      <c r="G236" s="25">
        <v>0</v>
      </c>
      <c r="H236" s="25">
        <v>5126.7727100000002</v>
      </c>
      <c r="I236" s="25">
        <v>11467.2659</v>
      </c>
      <c r="J236" s="25">
        <v>173.53724</v>
      </c>
      <c r="K236" s="25">
        <v>11640.80314</v>
      </c>
      <c r="L236" s="25">
        <v>2118.4537200000004</v>
      </c>
      <c r="M236" s="25">
        <v>10.049440000000001</v>
      </c>
      <c r="N236" s="25">
        <v>2128.5031600000002</v>
      </c>
      <c r="O236" s="25">
        <v>18896.079010000001</v>
      </c>
      <c r="P236" s="25">
        <v>24234.750079999998</v>
      </c>
      <c r="Q236" s="25">
        <v>0</v>
      </c>
      <c r="R236" s="26">
        <v>24234.750079999998</v>
      </c>
    </row>
    <row r="237" spans="1:18">
      <c r="A237" s="27"/>
      <c r="B237" s="27"/>
      <c r="C237" s="27"/>
      <c r="D237" s="22" t="s">
        <v>272</v>
      </c>
      <c r="E237" s="23">
        <v>226</v>
      </c>
      <c r="F237" s="24">
        <v>98.816190000000006</v>
      </c>
      <c r="G237" s="25">
        <v>0</v>
      </c>
      <c r="H237" s="25">
        <v>98.816190000000006</v>
      </c>
      <c r="I237" s="25">
        <v>11092.327359999999</v>
      </c>
      <c r="J237" s="25">
        <v>17.99784</v>
      </c>
      <c r="K237" s="25">
        <v>11110.325199999999</v>
      </c>
      <c r="L237" s="25">
        <v>96.452880000000007</v>
      </c>
      <c r="M237" s="25">
        <v>0</v>
      </c>
      <c r="N237" s="25">
        <v>96.452880000000007</v>
      </c>
      <c r="O237" s="25">
        <v>11305.59427</v>
      </c>
      <c r="P237" s="25">
        <v>988.14745999999991</v>
      </c>
      <c r="Q237" s="25">
        <v>0</v>
      </c>
      <c r="R237" s="26">
        <v>988.14745999999991</v>
      </c>
    </row>
    <row r="238" spans="1:18">
      <c r="A238" s="27"/>
      <c r="B238" s="27"/>
      <c r="C238" s="22" t="s">
        <v>260</v>
      </c>
      <c r="D238" s="22" t="s">
        <v>260</v>
      </c>
      <c r="E238" s="23">
        <v>228</v>
      </c>
      <c r="F238" s="24">
        <v>1424.9618500000001</v>
      </c>
      <c r="G238" s="25">
        <v>0</v>
      </c>
      <c r="H238" s="25">
        <v>1424.9618500000001</v>
      </c>
      <c r="I238" s="25">
        <v>11750.6628</v>
      </c>
      <c r="J238" s="25">
        <v>97.040729999999996</v>
      </c>
      <c r="K238" s="25">
        <v>11847.703529999999</v>
      </c>
      <c r="L238" s="25">
        <v>620.21019999999999</v>
      </c>
      <c r="M238" s="25">
        <v>0</v>
      </c>
      <c r="N238" s="25">
        <v>620.21019999999999</v>
      </c>
      <c r="O238" s="25">
        <v>13892.87558</v>
      </c>
      <c r="P238" s="25">
        <v>6250.3360700000003</v>
      </c>
      <c r="Q238" s="25">
        <v>0</v>
      </c>
      <c r="R238" s="26">
        <v>6250.3360700000003</v>
      </c>
    </row>
    <row r="239" spans="1:18">
      <c r="A239" s="27"/>
      <c r="B239" s="27"/>
      <c r="C239" s="27"/>
      <c r="D239" s="22" t="s">
        <v>273</v>
      </c>
      <c r="E239" s="23">
        <v>229</v>
      </c>
      <c r="F239" s="24">
        <v>1098.8831699999998</v>
      </c>
      <c r="G239" s="25">
        <v>0</v>
      </c>
      <c r="H239" s="25">
        <v>1098.8831699999998</v>
      </c>
      <c r="I239" s="25">
        <v>4236.66446</v>
      </c>
      <c r="J239" s="25">
        <v>0</v>
      </c>
      <c r="K239" s="25">
        <v>4236.66446</v>
      </c>
      <c r="L239" s="25">
        <v>86.551000000000002</v>
      </c>
      <c r="M239" s="25">
        <v>0</v>
      </c>
      <c r="N239" s="25">
        <v>86.551000000000002</v>
      </c>
      <c r="O239" s="25">
        <v>5422.0986299999995</v>
      </c>
      <c r="P239" s="25">
        <v>1294.94146</v>
      </c>
      <c r="Q239" s="25">
        <v>0</v>
      </c>
      <c r="R239" s="26">
        <v>1294.94146</v>
      </c>
    </row>
    <row r="240" spans="1:18">
      <c r="A240" s="27"/>
      <c r="B240" s="27"/>
      <c r="C240" s="22" t="s">
        <v>274</v>
      </c>
      <c r="D240" s="22" t="s">
        <v>275</v>
      </c>
      <c r="E240" s="23">
        <v>532</v>
      </c>
      <c r="F240" s="24">
        <v>10278.555050000001</v>
      </c>
      <c r="G240" s="25">
        <v>0</v>
      </c>
      <c r="H240" s="25">
        <v>10278.555050000001</v>
      </c>
      <c r="I240" s="25">
        <v>23805.290679999998</v>
      </c>
      <c r="J240" s="25">
        <v>3.4229000000000003</v>
      </c>
      <c r="K240" s="25">
        <v>23808.71358</v>
      </c>
      <c r="L240" s="25">
        <v>608.33299999999997</v>
      </c>
      <c r="M240" s="25">
        <v>0</v>
      </c>
      <c r="N240" s="25">
        <v>608.33299999999997</v>
      </c>
      <c r="O240" s="25">
        <v>34695.601630000005</v>
      </c>
      <c r="P240" s="25">
        <v>9001.6228599999995</v>
      </c>
      <c r="Q240" s="25">
        <v>0</v>
      </c>
      <c r="R240" s="26">
        <v>9001.6228599999995</v>
      </c>
    </row>
    <row r="241" spans="1:18">
      <c r="A241" s="27"/>
      <c r="B241" s="27"/>
      <c r="C241" s="27"/>
      <c r="D241" s="22" t="s">
        <v>274</v>
      </c>
      <c r="E241" s="23">
        <v>241</v>
      </c>
      <c r="F241" s="24">
        <v>35581.379609999996</v>
      </c>
      <c r="G241" s="25">
        <v>0</v>
      </c>
      <c r="H241" s="25">
        <v>35581.379609999996</v>
      </c>
      <c r="I241" s="25">
        <v>44473.11608</v>
      </c>
      <c r="J241" s="25">
        <v>433.4796</v>
      </c>
      <c r="K241" s="25">
        <v>44906.595679999999</v>
      </c>
      <c r="L241" s="25">
        <v>4860.9981200000002</v>
      </c>
      <c r="M241" s="25">
        <v>124.54433999999999</v>
      </c>
      <c r="N241" s="25">
        <v>4985.5424599999997</v>
      </c>
      <c r="O241" s="25">
        <v>85473.517749999999</v>
      </c>
      <c r="P241" s="25">
        <v>32091.400989999998</v>
      </c>
      <c r="Q241" s="25">
        <v>0</v>
      </c>
      <c r="R241" s="26">
        <v>32091.400989999998</v>
      </c>
    </row>
    <row r="242" spans="1:18">
      <c r="A242" s="27"/>
      <c r="B242" s="27"/>
      <c r="C242" s="27"/>
      <c r="D242" s="22" t="s">
        <v>276</v>
      </c>
      <c r="E242" s="23">
        <v>617</v>
      </c>
      <c r="F242" s="24">
        <v>9217.8891700000004</v>
      </c>
      <c r="G242" s="25">
        <v>0</v>
      </c>
      <c r="H242" s="25">
        <v>9217.8891700000004</v>
      </c>
      <c r="I242" s="25">
        <v>15540.34815</v>
      </c>
      <c r="J242" s="25">
        <v>0</v>
      </c>
      <c r="K242" s="25">
        <v>15540.34815</v>
      </c>
      <c r="L242" s="25">
        <v>399.59957000000003</v>
      </c>
      <c r="M242" s="25">
        <v>0</v>
      </c>
      <c r="N242" s="25">
        <v>399.59957000000003</v>
      </c>
      <c r="O242" s="25">
        <v>25157.836890000002</v>
      </c>
      <c r="P242" s="25">
        <v>8410.1582699999999</v>
      </c>
      <c r="Q242" s="25">
        <v>0</v>
      </c>
      <c r="R242" s="26">
        <v>8410.1582699999999</v>
      </c>
    </row>
    <row r="243" spans="1:18">
      <c r="A243" s="27"/>
      <c r="B243" s="27"/>
      <c r="C243" s="22" t="s">
        <v>277</v>
      </c>
      <c r="D243" s="22" t="s">
        <v>216</v>
      </c>
      <c r="E243" s="23">
        <v>232</v>
      </c>
      <c r="F243" s="24">
        <v>853.08888999999999</v>
      </c>
      <c r="G243" s="25">
        <v>0</v>
      </c>
      <c r="H243" s="25">
        <v>853.08888999999999</v>
      </c>
      <c r="I243" s="25">
        <v>13782.93024</v>
      </c>
      <c r="J243" s="25">
        <v>94.184649999999991</v>
      </c>
      <c r="K243" s="25">
        <v>13877.114890000001</v>
      </c>
      <c r="L243" s="25">
        <v>137.52530999999999</v>
      </c>
      <c r="M243" s="25">
        <v>0</v>
      </c>
      <c r="N243" s="25">
        <v>137.52530999999999</v>
      </c>
      <c r="O243" s="25">
        <v>14867.729090000001</v>
      </c>
      <c r="P243" s="25">
        <v>2315.4142599999996</v>
      </c>
      <c r="Q243" s="25">
        <v>0</v>
      </c>
      <c r="R243" s="26">
        <v>2315.4142599999996</v>
      </c>
    </row>
    <row r="244" spans="1:18">
      <c r="A244" s="27"/>
      <c r="B244" s="27"/>
      <c r="C244" s="27"/>
      <c r="D244" s="22" t="s">
        <v>277</v>
      </c>
      <c r="E244" s="23">
        <v>231</v>
      </c>
      <c r="F244" s="24">
        <v>11288.63985</v>
      </c>
      <c r="G244" s="25">
        <v>0</v>
      </c>
      <c r="H244" s="25">
        <v>11288.63985</v>
      </c>
      <c r="I244" s="25">
        <v>17255.28037</v>
      </c>
      <c r="J244" s="25">
        <v>753.13045999999997</v>
      </c>
      <c r="K244" s="25">
        <v>18008.410829999997</v>
      </c>
      <c r="L244" s="25">
        <v>2136.1120899999996</v>
      </c>
      <c r="M244" s="25">
        <v>8.2814500000000013</v>
      </c>
      <c r="N244" s="25">
        <v>2144.39354</v>
      </c>
      <c r="O244" s="25">
        <v>31441.444219999998</v>
      </c>
      <c r="P244" s="25">
        <v>16148.94724</v>
      </c>
      <c r="Q244" s="25">
        <v>0</v>
      </c>
      <c r="R244" s="26">
        <v>16148.94724</v>
      </c>
    </row>
    <row r="245" spans="1:18">
      <c r="A245" s="27"/>
      <c r="B245" s="27"/>
      <c r="C245" s="27"/>
      <c r="D245" s="22" t="s">
        <v>278</v>
      </c>
      <c r="E245" s="23">
        <v>583</v>
      </c>
      <c r="F245" s="24">
        <v>42.154040000000002</v>
      </c>
      <c r="G245" s="25">
        <v>0</v>
      </c>
      <c r="H245" s="25">
        <v>42.154040000000002</v>
      </c>
      <c r="I245" s="25">
        <v>1921.59094</v>
      </c>
      <c r="J245" s="25">
        <v>1.1175299999999999</v>
      </c>
      <c r="K245" s="25">
        <v>1922.70847</v>
      </c>
      <c r="L245" s="25">
        <v>31.487410000000001</v>
      </c>
      <c r="M245" s="25">
        <v>0</v>
      </c>
      <c r="N245" s="25">
        <v>31.487410000000001</v>
      </c>
      <c r="O245" s="25">
        <v>1996.3499199999999</v>
      </c>
      <c r="P245" s="25">
        <v>1403.48712</v>
      </c>
      <c r="Q245" s="25">
        <v>0</v>
      </c>
      <c r="R245" s="26">
        <v>1403.48712</v>
      </c>
    </row>
    <row r="246" spans="1:18">
      <c r="A246" s="27"/>
      <c r="B246" s="27"/>
      <c r="C246" s="22" t="s">
        <v>222</v>
      </c>
      <c r="D246" s="22" t="s">
        <v>279</v>
      </c>
      <c r="E246" s="23">
        <v>237</v>
      </c>
      <c r="F246" s="24">
        <v>23040.904690000003</v>
      </c>
      <c r="G246" s="25">
        <v>260.54000000000002</v>
      </c>
      <c r="H246" s="25">
        <v>23301.44469</v>
      </c>
      <c r="I246" s="25">
        <v>4779.5738499999998</v>
      </c>
      <c r="J246" s="25">
        <v>116.98577</v>
      </c>
      <c r="K246" s="25">
        <v>4896.55962</v>
      </c>
      <c r="L246" s="25">
        <v>2623.45046</v>
      </c>
      <c r="M246" s="25">
        <v>381.91985</v>
      </c>
      <c r="N246" s="25">
        <v>3005.3703100000002</v>
      </c>
      <c r="O246" s="25">
        <v>31203.374620000002</v>
      </c>
      <c r="P246" s="25">
        <v>9378.3439099999996</v>
      </c>
      <c r="Q246" s="25">
        <v>0</v>
      </c>
      <c r="R246" s="26">
        <v>9378.3439099999996</v>
      </c>
    </row>
    <row r="247" spans="1:18">
      <c r="A247" s="27"/>
      <c r="B247" s="22" t="s">
        <v>280</v>
      </c>
      <c r="C247" s="22" t="s">
        <v>281</v>
      </c>
      <c r="D247" s="22" t="s">
        <v>282</v>
      </c>
      <c r="E247" s="23">
        <v>147</v>
      </c>
      <c r="F247" s="24">
        <v>5936.9255800000001</v>
      </c>
      <c r="G247" s="25">
        <v>0</v>
      </c>
      <c r="H247" s="25">
        <v>5936.9255800000001</v>
      </c>
      <c r="I247" s="25">
        <v>13470.712579999999</v>
      </c>
      <c r="J247" s="25">
        <v>7.0999999999999991E-4</v>
      </c>
      <c r="K247" s="25">
        <v>13470.71329</v>
      </c>
      <c r="L247" s="25">
        <v>842.34635000000003</v>
      </c>
      <c r="M247" s="25">
        <v>9.0296099999999999</v>
      </c>
      <c r="N247" s="25">
        <v>851.37595999999996</v>
      </c>
      <c r="O247" s="25">
        <v>20259.014829999996</v>
      </c>
      <c r="P247" s="25">
        <v>5572.9817400000002</v>
      </c>
      <c r="Q247" s="25">
        <v>0</v>
      </c>
      <c r="R247" s="26">
        <v>5572.9817400000002</v>
      </c>
    </row>
    <row r="248" spans="1:18">
      <c r="A248" s="27"/>
      <c r="B248" s="27"/>
      <c r="C248" s="27"/>
      <c r="D248" s="22" t="s">
        <v>283</v>
      </c>
      <c r="E248" s="23">
        <v>145</v>
      </c>
      <c r="F248" s="24">
        <v>7451.35455</v>
      </c>
      <c r="G248" s="25">
        <v>0</v>
      </c>
      <c r="H248" s="25">
        <v>7451.35455</v>
      </c>
      <c r="I248" s="25">
        <v>734.30538000000001</v>
      </c>
      <c r="J248" s="25">
        <v>115.66405999999999</v>
      </c>
      <c r="K248" s="25">
        <v>849.96943999999996</v>
      </c>
      <c r="L248" s="25">
        <v>691.12198999999998</v>
      </c>
      <c r="M248" s="25">
        <v>0</v>
      </c>
      <c r="N248" s="25">
        <v>691.12198999999998</v>
      </c>
      <c r="O248" s="25">
        <v>8992.4459800000004</v>
      </c>
      <c r="P248" s="25">
        <v>10204.608330000001</v>
      </c>
      <c r="Q248" s="25">
        <v>0</v>
      </c>
      <c r="R248" s="26">
        <v>10204.608330000001</v>
      </c>
    </row>
    <row r="249" spans="1:18">
      <c r="A249" s="27"/>
      <c r="B249" s="27"/>
      <c r="C249" s="27"/>
      <c r="D249" s="22" t="s">
        <v>281</v>
      </c>
      <c r="E249" s="23">
        <v>142</v>
      </c>
      <c r="F249" s="24">
        <v>343.34166999999997</v>
      </c>
      <c r="G249" s="25">
        <v>0</v>
      </c>
      <c r="H249" s="25">
        <v>343.34166999999997</v>
      </c>
      <c r="I249" s="25">
        <v>12977.586230000001</v>
      </c>
      <c r="J249" s="25">
        <v>29.965150000000001</v>
      </c>
      <c r="K249" s="25">
        <v>13007.551380000001</v>
      </c>
      <c r="L249" s="25">
        <v>658.46983999999998</v>
      </c>
      <c r="M249" s="25">
        <v>20.63477</v>
      </c>
      <c r="N249" s="25">
        <v>679.10460999999998</v>
      </c>
      <c r="O249" s="25">
        <v>14029.997660000001</v>
      </c>
      <c r="P249" s="25">
        <v>3618.5406899999998</v>
      </c>
      <c r="Q249" s="25">
        <v>0</v>
      </c>
      <c r="R249" s="26">
        <v>3618.5406899999998</v>
      </c>
    </row>
    <row r="250" spans="1:18">
      <c r="A250" s="27"/>
      <c r="B250" s="27"/>
      <c r="C250" s="27"/>
      <c r="D250" s="22" t="s">
        <v>284</v>
      </c>
      <c r="E250" s="23">
        <v>146</v>
      </c>
      <c r="F250" s="24">
        <v>1368.2439299999999</v>
      </c>
      <c r="G250" s="25">
        <v>0</v>
      </c>
      <c r="H250" s="25">
        <v>1368.2439299999999</v>
      </c>
      <c r="I250" s="25">
        <v>3560.0545999999999</v>
      </c>
      <c r="J250" s="25">
        <v>12.937340000000001</v>
      </c>
      <c r="K250" s="25">
        <v>3572.9919399999999</v>
      </c>
      <c r="L250" s="25">
        <v>843.85500999999999</v>
      </c>
      <c r="M250" s="25">
        <v>0</v>
      </c>
      <c r="N250" s="25">
        <v>843.85500999999999</v>
      </c>
      <c r="O250" s="25">
        <v>5785.0908799999997</v>
      </c>
      <c r="P250" s="25">
        <v>4240.6869999999999</v>
      </c>
      <c r="Q250" s="25">
        <v>0</v>
      </c>
      <c r="R250" s="26">
        <v>4240.6869999999999</v>
      </c>
    </row>
    <row r="251" spans="1:18">
      <c r="A251" s="27"/>
      <c r="B251" s="27"/>
      <c r="C251" s="27"/>
      <c r="D251" s="22" t="s">
        <v>285</v>
      </c>
      <c r="E251" s="23">
        <v>143</v>
      </c>
      <c r="F251" s="24">
        <v>740.98678000000007</v>
      </c>
      <c r="G251" s="25">
        <v>0</v>
      </c>
      <c r="H251" s="25">
        <v>740.98678000000007</v>
      </c>
      <c r="I251" s="25">
        <v>14014.22358</v>
      </c>
      <c r="J251" s="25">
        <v>0.60880999999999996</v>
      </c>
      <c r="K251" s="25">
        <v>14014.832390000001</v>
      </c>
      <c r="L251" s="25">
        <v>500.54975000000002</v>
      </c>
      <c r="M251" s="25">
        <v>0</v>
      </c>
      <c r="N251" s="25">
        <v>500.54975000000002</v>
      </c>
      <c r="O251" s="25">
        <v>15256.368920000001</v>
      </c>
      <c r="P251" s="25">
        <v>5955.2942699999994</v>
      </c>
      <c r="Q251" s="25">
        <v>0</v>
      </c>
      <c r="R251" s="26">
        <v>5955.2942699999994</v>
      </c>
    </row>
    <row r="252" spans="1:18">
      <c r="A252" s="27"/>
      <c r="B252" s="27"/>
      <c r="C252" s="22" t="s">
        <v>286</v>
      </c>
      <c r="D252" s="22" t="s">
        <v>286</v>
      </c>
      <c r="E252" s="23">
        <v>149</v>
      </c>
      <c r="F252" s="24">
        <v>6364.0932899999998</v>
      </c>
      <c r="G252" s="25">
        <v>0</v>
      </c>
      <c r="H252" s="25">
        <v>6364.0932899999998</v>
      </c>
      <c r="I252" s="25">
        <v>18390.18102</v>
      </c>
      <c r="J252" s="25">
        <v>203.82511</v>
      </c>
      <c r="K252" s="25">
        <v>18594.006129999998</v>
      </c>
      <c r="L252" s="25">
        <v>3301.4752400000002</v>
      </c>
      <c r="M252" s="25">
        <v>277.61609000000004</v>
      </c>
      <c r="N252" s="25">
        <v>3579.0913300000002</v>
      </c>
      <c r="O252" s="25">
        <v>28537.190750000002</v>
      </c>
      <c r="P252" s="25">
        <v>32799.926879999999</v>
      </c>
      <c r="Q252" s="25">
        <v>0</v>
      </c>
      <c r="R252" s="26">
        <v>32799.926879999999</v>
      </c>
    </row>
    <row r="253" spans="1:18">
      <c r="A253" s="27"/>
      <c r="B253" s="27"/>
      <c r="C253" s="22" t="s">
        <v>287</v>
      </c>
      <c r="D253" s="22" t="s">
        <v>287</v>
      </c>
      <c r="E253" s="23">
        <v>135</v>
      </c>
      <c r="F253" s="24">
        <v>3397.3567699999999</v>
      </c>
      <c r="G253" s="25">
        <v>0</v>
      </c>
      <c r="H253" s="25">
        <v>3397.3567699999999</v>
      </c>
      <c r="I253" s="25">
        <v>20773.785649999998</v>
      </c>
      <c r="J253" s="25">
        <v>43.668289999999999</v>
      </c>
      <c r="K253" s="25">
        <v>20817.453940000003</v>
      </c>
      <c r="L253" s="25">
        <v>749.72784999999999</v>
      </c>
      <c r="M253" s="25">
        <v>54.27834</v>
      </c>
      <c r="N253" s="25">
        <v>804.00618999999995</v>
      </c>
      <c r="O253" s="25">
        <v>25018.816899999998</v>
      </c>
      <c r="P253" s="25">
        <v>5885.9632799999999</v>
      </c>
      <c r="Q253" s="25">
        <v>0</v>
      </c>
      <c r="R253" s="26">
        <v>5885.9632799999999</v>
      </c>
    </row>
    <row r="254" spans="1:18">
      <c r="A254" s="27"/>
      <c r="B254" s="27"/>
      <c r="C254" s="27"/>
      <c r="D254" s="22" t="s">
        <v>288</v>
      </c>
      <c r="E254" s="23">
        <v>534</v>
      </c>
      <c r="F254" s="24">
        <v>178.77324999999999</v>
      </c>
      <c r="G254" s="25">
        <v>0</v>
      </c>
      <c r="H254" s="25">
        <v>178.77324999999999</v>
      </c>
      <c r="I254" s="25">
        <v>8225.08043</v>
      </c>
      <c r="J254" s="25">
        <v>3.9500000000000004E-3</v>
      </c>
      <c r="K254" s="25">
        <v>8225.0843800000002</v>
      </c>
      <c r="L254" s="25">
        <v>218.48205999999999</v>
      </c>
      <c r="M254" s="25">
        <v>0</v>
      </c>
      <c r="N254" s="25">
        <v>218.48205999999999</v>
      </c>
      <c r="O254" s="25">
        <v>8622.3396899999989</v>
      </c>
      <c r="P254" s="25">
        <v>1443.7251299999998</v>
      </c>
      <c r="Q254" s="25">
        <v>0</v>
      </c>
      <c r="R254" s="26">
        <v>1443.7251299999998</v>
      </c>
    </row>
    <row r="255" spans="1:18">
      <c r="A255" s="27"/>
      <c r="B255" s="27"/>
      <c r="C255" s="22" t="s">
        <v>289</v>
      </c>
      <c r="D255" s="22" t="s">
        <v>290</v>
      </c>
      <c r="E255" s="23">
        <v>134</v>
      </c>
      <c r="F255" s="24">
        <v>28781.800010000003</v>
      </c>
      <c r="G255" s="25">
        <v>0</v>
      </c>
      <c r="H255" s="25">
        <v>28781.800010000003</v>
      </c>
      <c r="I255" s="25">
        <v>81012.033960000001</v>
      </c>
      <c r="J255" s="25">
        <v>68.989570000000001</v>
      </c>
      <c r="K255" s="25">
        <v>81081.023530000006</v>
      </c>
      <c r="L255" s="25">
        <v>2325.0384800000002</v>
      </c>
      <c r="M255" s="25">
        <v>9.0816800000000004</v>
      </c>
      <c r="N255" s="25">
        <v>2334.1201599999999</v>
      </c>
      <c r="O255" s="25">
        <v>112196.9437</v>
      </c>
      <c r="P255" s="25">
        <v>29244.205890000001</v>
      </c>
      <c r="Q255" s="25">
        <v>0</v>
      </c>
      <c r="R255" s="26">
        <v>29244.205890000001</v>
      </c>
    </row>
    <row r="256" spans="1:18">
      <c r="A256" s="27"/>
      <c r="B256" s="27"/>
      <c r="C256" s="22" t="s">
        <v>291</v>
      </c>
      <c r="D256" s="22" t="s">
        <v>291</v>
      </c>
      <c r="E256" s="23">
        <v>128</v>
      </c>
      <c r="F256" s="24">
        <v>294518.57863</v>
      </c>
      <c r="G256" s="25">
        <v>19920.506710000001</v>
      </c>
      <c r="H256" s="25">
        <v>314439.08533999999</v>
      </c>
      <c r="I256" s="25">
        <v>261007.8916</v>
      </c>
      <c r="J256" s="25">
        <v>7244.4239600000001</v>
      </c>
      <c r="K256" s="25">
        <v>268252.31556000002</v>
      </c>
      <c r="L256" s="25">
        <v>132742.17350999999</v>
      </c>
      <c r="M256" s="25">
        <v>13040.19542</v>
      </c>
      <c r="N256" s="25">
        <v>145782.36893</v>
      </c>
      <c r="O256" s="25">
        <v>728473.76983</v>
      </c>
      <c r="P256" s="25">
        <v>255642.00940000001</v>
      </c>
      <c r="Q256" s="25">
        <v>0</v>
      </c>
      <c r="R256" s="26">
        <v>255642.00940000001</v>
      </c>
    </row>
    <row r="257" spans="1:18">
      <c r="A257" s="27"/>
      <c r="B257" s="27"/>
      <c r="C257" s="27"/>
      <c r="D257" s="27"/>
      <c r="E257" s="28">
        <v>528</v>
      </c>
      <c r="F257" s="29">
        <v>32431.382750000001</v>
      </c>
      <c r="G257" s="30">
        <v>0</v>
      </c>
      <c r="H257" s="30">
        <v>32431.382750000001</v>
      </c>
      <c r="I257" s="30">
        <v>50052.3969</v>
      </c>
      <c r="J257" s="30">
        <v>228.67748</v>
      </c>
      <c r="K257" s="30">
        <v>50281.074380000005</v>
      </c>
      <c r="L257" s="30">
        <v>12982.03074</v>
      </c>
      <c r="M257" s="30">
        <v>1166.68893</v>
      </c>
      <c r="N257" s="30">
        <v>14148.71967</v>
      </c>
      <c r="O257" s="30">
        <v>96861.176800000001</v>
      </c>
      <c r="P257" s="30">
        <v>61690.288059999999</v>
      </c>
      <c r="Q257" s="30">
        <v>0</v>
      </c>
      <c r="R257" s="31">
        <v>61690.288059999999</v>
      </c>
    </row>
    <row r="258" spans="1:18">
      <c r="A258" s="27"/>
      <c r="B258" s="27"/>
      <c r="C258" s="27"/>
      <c r="D258" s="22" t="s">
        <v>292</v>
      </c>
      <c r="E258" s="23">
        <v>584</v>
      </c>
      <c r="F258" s="24">
        <v>43057.348100000003</v>
      </c>
      <c r="G258" s="25">
        <v>0</v>
      </c>
      <c r="H258" s="25">
        <v>43057.348100000003</v>
      </c>
      <c r="I258" s="25">
        <v>189.07535999999999</v>
      </c>
      <c r="J258" s="25">
        <v>718.52544999999998</v>
      </c>
      <c r="K258" s="25">
        <v>907.60081000000002</v>
      </c>
      <c r="L258" s="25">
        <v>25194.874489999998</v>
      </c>
      <c r="M258" s="25">
        <v>4735.4377000000004</v>
      </c>
      <c r="N258" s="25">
        <v>29930.312190000001</v>
      </c>
      <c r="O258" s="25">
        <v>73895.261099999989</v>
      </c>
      <c r="P258" s="25">
        <v>41241.733619999999</v>
      </c>
      <c r="Q258" s="25">
        <v>0</v>
      </c>
      <c r="R258" s="26">
        <v>41241.733619999999</v>
      </c>
    </row>
    <row r="259" spans="1:18">
      <c r="A259" s="27"/>
      <c r="B259" s="27"/>
      <c r="C259" s="27"/>
      <c r="D259" s="22" t="s">
        <v>293</v>
      </c>
      <c r="E259" s="23">
        <v>132</v>
      </c>
      <c r="F259" s="24">
        <v>6098.6200599999993</v>
      </c>
      <c r="G259" s="25">
        <v>0</v>
      </c>
      <c r="H259" s="25">
        <v>6098.6200599999993</v>
      </c>
      <c r="I259" s="25">
        <v>45628.054909999999</v>
      </c>
      <c r="J259" s="25">
        <v>75.862020000000001</v>
      </c>
      <c r="K259" s="25">
        <v>45703.916929999999</v>
      </c>
      <c r="L259" s="25">
        <v>1391.3384599999999</v>
      </c>
      <c r="M259" s="25">
        <v>5.1363599999999998</v>
      </c>
      <c r="N259" s="25">
        <v>1396.4748200000001</v>
      </c>
      <c r="O259" s="25">
        <v>53199.011810000004</v>
      </c>
      <c r="P259" s="25">
        <v>1740.3981899999999</v>
      </c>
      <c r="Q259" s="25">
        <v>0</v>
      </c>
      <c r="R259" s="26">
        <v>1740.3981899999999</v>
      </c>
    </row>
    <row r="260" spans="1:18">
      <c r="A260" s="27"/>
      <c r="B260" s="27"/>
      <c r="C260" s="27"/>
      <c r="D260" s="22" t="s">
        <v>294</v>
      </c>
      <c r="E260" s="23">
        <v>129</v>
      </c>
      <c r="F260" s="24">
        <v>8711.5185299999994</v>
      </c>
      <c r="G260" s="25">
        <v>0</v>
      </c>
      <c r="H260" s="25">
        <v>8711.5185299999994</v>
      </c>
      <c r="I260" s="25">
        <v>32880.088149999996</v>
      </c>
      <c r="J260" s="25">
        <v>26.125790000000002</v>
      </c>
      <c r="K260" s="25">
        <v>32906.213940000001</v>
      </c>
      <c r="L260" s="25">
        <v>1075.4787200000001</v>
      </c>
      <c r="M260" s="25">
        <v>84.840159999999997</v>
      </c>
      <c r="N260" s="25">
        <v>1160.3188799999998</v>
      </c>
      <c r="O260" s="25">
        <v>42778.051350000002</v>
      </c>
      <c r="P260" s="25">
        <v>4549.0090799999998</v>
      </c>
      <c r="Q260" s="25">
        <v>0</v>
      </c>
      <c r="R260" s="26">
        <v>4549.0090799999998</v>
      </c>
    </row>
    <row r="261" spans="1:18">
      <c r="A261" s="27"/>
      <c r="B261" s="27"/>
      <c r="C261" s="22" t="s">
        <v>295</v>
      </c>
      <c r="D261" s="22" t="s">
        <v>295</v>
      </c>
      <c r="E261" s="23">
        <v>131</v>
      </c>
      <c r="F261" s="24">
        <v>4422.30285</v>
      </c>
      <c r="G261" s="25">
        <v>0</v>
      </c>
      <c r="H261" s="25">
        <v>4422.30285</v>
      </c>
      <c r="I261" s="25">
        <v>9219.53658</v>
      </c>
      <c r="J261" s="25">
        <v>0.60763</v>
      </c>
      <c r="K261" s="25">
        <v>9220.1442100000004</v>
      </c>
      <c r="L261" s="25">
        <v>2197.1038900000003</v>
      </c>
      <c r="M261" s="25">
        <v>0</v>
      </c>
      <c r="N261" s="25">
        <v>2197.1038900000003</v>
      </c>
      <c r="O261" s="25">
        <v>15839.550949999999</v>
      </c>
      <c r="P261" s="25">
        <v>3655.98821</v>
      </c>
      <c r="Q261" s="25">
        <v>0</v>
      </c>
      <c r="R261" s="26">
        <v>3655.98821</v>
      </c>
    </row>
    <row r="262" spans="1:18">
      <c r="A262" s="27"/>
      <c r="B262" s="27"/>
      <c r="C262" s="22" t="s">
        <v>296</v>
      </c>
      <c r="D262" s="22" t="s">
        <v>296</v>
      </c>
      <c r="E262" s="23">
        <v>138</v>
      </c>
      <c r="F262" s="24">
        <v>5742.5454900000004</v>
      </c>
      <c r="G262" s="25">
        <v>0</v>
      </c>
      <c r="H262" s="25">
        <v>5742.5454900000004</v>
      </c>
      <c r="I262" s="25">
        <v>19600.367569999999</v>
      </c>
      <c r="J262" s="25">
        <v>32.07255</v>
      </c>
      <c r="K262" s="25">
        <v>19632.440119999999</v>
      </c>
      <c r="L262" s="25">
        <v>2687.1760800000002</v>
      </c>
      <c r="M262" s="25">
        <v>202.85897</v>
      </c>
      <c r="N262" s="25">
        <v>2890.03505</v>
      </c>
      <c r="O262" s="25">
        <v>28265.020660000002</v>
      </c>
      <c r="P262" s="25">
        <v>15721.11609</v>
      </c>
      <c r="Q262" s="25">
        <v>0</v>
      </c>
      <c r="R262" s="26">
        <v>15721.11609</v>
      </c>
    </row>
    <row r="263" spans="1:18">
      <c r="A263" s="27"/>
      <c r="B263" s="27"/>
      <c r="C263" s="27"/>
      <c r="D263" s="22" t="s">
        <v>297</v>
      </c>
      <c r="E263" s="23">
        <v>137</v>
      </c>
      <c r="F263" s="24">
        <v>1541.1010200000001</v>
      </c>
      <c r="G263" s="25">
        <v>0</v>
      </c>
      <c r="H263" s="25">
        <v>1541.1010200000001</v>
      </c>
      <c r="I263" s="25">
        <v>17077.158930000001</v>
      </c>
      <c r="J263" s="25">
        <v>95.336190000000002</v>
      </c>
      <c r="K263" s="25">
        <v>17172.49512</v>
      </c>
      <c r="L263" s="25">
        <v>494.93777</v>
      </c>
      <c r="M263" s="25">
        <v>0</v>
      </c>
      <c r="N263" s="25">
        <v>494.93777</v>
      </c>
      <c r="O263" s="25">
        <v>19208.533910000002</v>
      </c>
      <c r="P263" s="25">
        <v>5516.5644400000001</v>
      </c>
      <c r="Q263" s="25">
        <v>0</v>
      </c>
      <c r="R263" s="26">
        <v>5516.5644400000001</v>
      </c>
    </row>
    <row r="264" spans="1:18">
      <c r="A264" s="27"/>
      <c r="B264" s="27"/>
      <c r="C264" s="27"/>
      <c r="D264" s="27"/>
      <c r="E264" s="28">
        <v>608</v>
      </c>
      <c r="F264" s="29">
        <v>153.80889000000002</v>
      </c>
      <c r="G264" s="30">
        <v>0</v>
      </c>
      <c r="H264" s="30">
        <v>153.80889000000002</v>
      </c>
      <c r="I264" s="30">
        <v>2834.7186400000001</v>
      </c>
      <c r="J264" s="30">
        <v>0</v>
      </c>
      <c r="K264" s="30">
        <v>2834.7186400000001</v>
      </c>
      <c r="L264" s="30">
        <v>183.56853000000001</v>
      </c>
      <c r="M264" s="30">
        <v>0</v>
      </c>
      <c r="N264" s="30">
        <v>183.56853000000001</v>
      </c>
      <c r="O264" s="30">
        <v>3172.0960599999999</v>
      </c>
      <c r="P264" s="30">
        <v>1373.2135700000001</v>
      </c>
      <c r="Q264" s="30">
        <v>0</v>
      </c>
      <c r="R264" s="31">
        <v>1373.2135700000001</v>
      </c>
    </row>
    <row r="265" spans="1:18">
      <c r="A265" s="27"/>
      <c r="B265" s="27"/>
      <c r="C265" s="27"/>
      <c r="D265" s="22" t="s">
        <v>298</v>
      </c>
      <c r="E265" s="23">
        <v>136</v>
      </c>
      <c r="F265" s="24">
        <v>451.42652000000004</v>
      </c>
      <c r="G265" s="25">
        <v>0</v>
      </c>
      <c r="H265" s="25">
        <v>451.42652000000004</v>
      </c>
      <c r="I265" s="25">
        <v>11085.514949999999</v>
      </c>
      <c r="J265" s="25">
        <v>192.62045999999998</v>
      </c>
      <c r="K265" s="25">
        <v>11278.135410000001</v>
      </c>
      <c r="L265" s="25">
        <v>748.53174000000001</v>
      </c>
      <c r="M265" s="25">
        <v>6.6996000000000002</v>
      </c>
      <c r="N265" s="25">
        <v>755.23133999999993</v>
      </c>
      <c r="O265" s="25">
        <v>12484.79327</v>
      </c>
      <c r="P265" s="25">
        <v>7256.4994100000004</v>
      </c>
      <c r="Q265" s="25">
        <v>0</v>
      </c>
      <c r="R265" s="26">
        <v>7256.4994100000004</v>
      </c>
    </row>
    <row r="266" spans="1:18">
      <c r="A266" s="27"/>
      <c r="B266" s="27"/>
      <c r="C266" s="27"/>
      <c r="D266" s="22" t="s">
        <v>299</v>
      </c>
      <c r="E266" s="23">
        <v>139</v>
      </c>
      <c r="F266" s="24">
        <v>251.44157000000001</v>
      </c>
      <c r="G266" s="25">
        <v>0</v>
      </c>
      <c r="H266" s="25">
        <v>251.44157000000001</v>
      </c>
      <c r="I266" s="25">
        <v>2878.7957500000002</v>
      </c>
      <c r="J266" s="25">
        <v>0</v>
      </c>
      <c r="K266" s="25">
        <v>2878.7957500000002</v>
      </c>
      <c r="L266" s="25">
        <v>72.821789999999993</v>
      </c>
      <c r="M266" s="25">
        <v>0</v>
      </c>
      <c r="N266" s="25">
        <v>72.821789999999993</v>
      </c>
      <c r="O266" s="25">
        <v>3203.0591099999997</v>
      </c>
      <c r="P266" s="25">
        <v>2480.9459400000001</v>
      </c>
      <c r="Q266" s="25">
        <v>0</v>
      </c>
      <c r="R266" s="26">
        <v>2480.9459400000001</v>
      </c>
    </row>
    <row r="267" spans="1:18">
      <c r="A267" s="27"/>
      <c r="B267" s="27"/>
      <c r="C267" s="22" t="s">
        <v>300</v>
      </c>
      <c r="D267" s="22" t="s">
        <v>300</v>
      </c>
      <c r="E267" s="23">
        <v>141</v>
      </c>
      <c r="F267" s="24">
        <v>1271.2861399999999</v>
      </c>
      <c r="G267" s="25">
        <v>0</v>
      </c>
      <c r="H267" s="25">
        <v>1271.2861399999999</v>
      </c>
      <c r="I267" s="25">
        <v>31239.377550000001</v>
      </c>
      <c r="J267" s="25">
        <v>90.27525</v>
      </c>
      <c r="K267" s="25">
        <v>31329.6528</v>
      </c>
      <c r="L267" s="25">
        <v>389.60795000000002</v>
      </c>
      <c r="M267" s="25">
        <v>0</v>
      </c>
      <c r="N267" s="25">
        <v>389.60795000000002</v>
      </c>
      <c r="O267" s="25">
        <v>32990.546889999998</v>
      </c>
      <c r="P267" s="25">
        <v>4501.1001799999995</v>
      </c>
      <c r="Q267" s="25">
        <v>0</v>
      </c>
      <c r="R267" s="26">
        <v>4501.1001799999995</v>
      </c>
    </row>
    <row r="268" spans="1:18">
      <c r="A268" s="27"/>
      <c r="B268" s="27"/>
      <c r="C268" s="22" t="s">
        <v>301</v>
      </c>
      <c r="D268" s="22" t="s">
        <v>302</v>
      </c>
      <c r="E268" s="23">
        <v>16</v>
      </c>
      <c r="F268" s="24">
        <v>4311.0405799999999</v>
      </c>
      <c r="G268" s="25">
        <v>0</v>
      </c>
      <c r="H268" s="25">
        <v>4311.0405799999999</v>
      </c>
      <c r="I268" s="25">
        <v>12411.05566</v>
      </c>
      <c r="J268" s="25">
        <v>1.8350000000000002E-2</v>
      </c>
      <c r="K268" s="25">
        <v>12411.07401</v>
      </c>
      <c r="L268" s="25">
        <v>376.14643999999998</v>
      </c>
      <c r="M268" s="25">
        <v>0</v>
      </c>
      <c r="N268" s="25">
        <v>376.14643999999998</v>
      </c>
      <c r="O268" s="25">
        <v>17098.261030000001</v>
      </c>
      <c r="P268" s="25">
        <v>2388.1052799999998</v>
      </c>
      <c r="Q268" s="25">
        <v>0</v>
      </c>
      <c r="R268" s="26">
        <v>2388.1052799999998</v>
      </c>
    </row>
    <row r="269" spans="1:18">
      <c r="A269" s="27"/>
      <c r="B269" s="27"/>
      <c r="C269" s="22" t="s">
        <v>303</v>
      </c>
      <c r="D269" s="22" t="s">
        <v>304</v>
      </c>
      <c r="E269" s="23">
        <v>140</v>
      </c>
      <c r="F269" s="24">
        <v>10209.71859</v>
      </c>
      <c r="G269" s="25">
        <v>0</v>
      </c>
      <c r="H269" s="25">
        <v>10209.71859</v>
      </c>
      <c r="I269" s="25">
        <v>23642.67309</v>
      </c>
      <c r="J269" s="25">
        <v>1.1221400000000001</v>
      </c>
      <c r="K269" s="25">
        <v>23643.79523</v>
      </c>
      <c r="L269" s="25">
        <v>809.20169999999996</v>
      </c>
      <c r="M269" s="25">
        <v>0</v>
      </c>
      <c r="N269" s="25">
        <v>809.20169999999996</v>
      </c>
      <c r="O269" s="25">
        <v>34662.715520000005</v>
      </c>
      <c r="P269" s="25">
        <v>5419.2695800000001</v>
      </c>
      <c r="Q269" s="25">
        <v>0</v>
      </c>
      <c r="R269" s="26">
        <v>5419.2695800000001</v>
      </c>
    </row>
    <row r="270" spans="1:18">
      <c r="A270" s="27"/>
      <c r="B270" s="27"/>
      <c r="C270" s="27"/>
      <c r="D270" s="22" t="s">
        <v>305</v>
      </c>
      <c r="E270" s="23">
        <v>833</v>
      </c>
      <c r="F270" s="24">
        <v>1724.4580900000001</v>
      </c>
      <c r="G270" s="25">
        <v>0</v>
      </c>
      <c r="H270" s="25">
        <v>1724.4580900000001</v>
      </c>
      <c r="I270" s="25">
        <v>264.65765000000005</v>
      </c>
      <c r="J270" s="25">
        <v>0</v>
      </c>
      <c r="K270" s="25">
        <v>264.65765000000005</v>
      </c>
      <c r="L270" s="25">
        <v>36.003660000000004</v>
      </c>
      <c r="M270" s="25">
        <v>0</v>
      </c>
      <c r="N270" s="25">
        <v>36.003660000000004</v>
      </c>
      <c r="O270" s="25">
        <v>2025.1193999999998</v>
      </c>
      <c r="P270" s="25">
        <v>1763.65551</v>
      </c>
      <c r="Q270" s="25">
        <v>0</v>
      </c>
      <c r="R270" s="26">
        <v>1763.65551</v>
      </c>
    </row>
    <row r="271" spans="1:18">
      <c r="A271" s="27"/>
      <c r="B271" s="27"/>
      <c r="C271" s="22" t="s">
        <v>306</v>
      </c>
      <c r="D271" s="22" t="s">
        <v>306</v>
      </c>
      <c r="E271" s="23">
        <v>133</v>
      </c>
      <c r="F271" s="24">
        <v>53.623739999999998</v>
      </c>
      <c r="G271" s="25">
        <v>0</v>
      </c>
      <c r="H271" s="25">
        <v>53.623739999999998</v>
      </c>
      <c r="I271" s="25">
        <v>6606.85376</v>
      </c>
      <c r="J271" s="25">
        <v>18.267049999999998</v>
      </c>
      <c r="K271" s="25">
        <v>6625.1208099999994</v>
      </c>
      <c r="L271" s="25">
        <v>143.25920000000002</v>
      </c>
      <c r="M271" s="25">
        <v>0</v>
      </c>
      <c r="N271" s="25">
        <v>143.25920000000002</v>
      </c>
      <c r="O271" s="25">
        <v>6822.0037499999999</v>
      </c>
      <c r="P271" s="25">
        <v>3467.0462499999999</v>
      </c>
      <c r="Q271" s="25">
        <v>0</v>
      </c>
      <c r="R271" s="26">
        <v>3467.0462499999999</v>
      </c>
    </row>
    <row r="272" spans="1:18">
      <c r="A272" s="27"/>
      <c r="B272" s="27"/>
      <c r="C272" s="22" t="s">
        <v>307</v>
      </c>
      <c r="D272" s="22" t="s">
        <v>307</v>
      </c>
      <c r="E272" s="23">
        <v>465</v>
      </c>
      <c r="F272" s="24">
        <v>72.94314</v>
      </c>
      <c r="G272" s="25">
        <v>0</v>
      </c>
      <c r="H272" s="25">
        <v>72.94314</v>
      </c>
      <c r="I272" s="25">
        <v>5273.4797400000007</v>
      </c>
      <c r="J272" s="25">
        <v>2.2774200000000002</v>
      </c>
      <c r="K272" s="25">
        <v>5275.7571600000001</v>
      </c>
      <c r="L272" s="25">
        <v>165.93630999999999</v>
      </c>
      <c r="M272" s="25">
        <v>0</v>
      </c>
      <c r="N272" s="25">
        <v>165.93630999999999</v>
      </c>
      <c r="O272" s="25">
        <v>5514.6366100000005</v>
      </c>
      <c r="P272" s="25">
        <v>1457.7608799999998</v>
      </c>
      <c r="Q272" s="25">
        <v>0</v>
      </c>
      <c r="R272" s="26">
        <v>1457.7608799999998</v>
      </c>
    </row>
    <row r="273" spans="1:18">
      <c r="A273" s="27"/>
      <c r="B273" s="22" t="s">
        <v>308</v>
      </c>
      <c r="C273" s="22" t="s">
        <v>309</v>
      </c>
      <c r="D273" s="22" t="s">
        <v>310</v>
      </c>
      <c r="E273" s="23">
        <v>56</v>
      </c>
      <c r="F273" s="24">
        <v>1177.54827</v>
      </c>
      <c r="G273" s="25">
        <v>0</v>
      </c>
      <c r="H273" s="25">
        <v>1177.54827</v>
      </c>
      <c r="I273" s="25">
        <v>4349.1318799999999</v>
      </c>
      <c r="J273" s="25">
        <v>0.27374999999999999</v>
      </c>
      <c r="K273" s="25">
        <v>4349.4056300000002</v>
      </c>
      <c r="L273" s="25">
        <v>499.12702000000002</v>
      </c>
      <c r="M273" s="25">
        <v>0</v>
      </c>
      <c r="N273" s="25">
        <v>499.12702000000002</v>
      </c>
      <c r="O273" s="25">
        <v>6026.0809200000003</v>
      </c>
      <c r="P273" s="25">
        <v>4359.5279800000008</v>
      </c>
      <c r="Q273" s="25">
        <v>0</v>
      </c>
      <c r="R273" s="26">
        <v>4359.5279800000008</v>
      </c>
    </row>
    <row r="274" spans="1:18">
      <c r="A274" s="27"/>
      <c r="B274" s="27"/>
      <c r="C274" s="27"/>
      <c r="D274" s="22" t="s">
        <v>309</v>
      </c>
      <c r="E274" s="23">
        <v>44</v>
      </c>
      <c r="F274" s="24">
        <v>113738.01420000001</v>
      </c>
      <c r="G274" s="25">
        <v>1050.1192699999999</v>
      </c>
      <c r="H274" s="25">
        <v>114788.13347</v>
      </c>
      <c r="I274" s="25">
        <v>195319.24434</v>
      </c>
      <c r="J274" s="25">
        <v>3434.4225200000001</v>
      </c>
      <c r="K274" s="25">
        <v>198753.66686000003</v>
      </c>
      <c r="L274" s="25">
        <v>70114.925180000006</v>
      </c>
      <c r="M274" s="25">
        <v>8123.6034800000007</v>
      </c>
      <c r="N274" s="25">
        <v>78238.528659999996</v>
      </c>
      <c r="O274" s="25">
        <v>391780.32899000001</v>
      </c>
      <c r="P274" s="25">
        <v>229845.27518999999</v>
      </c>
      <c r="Q274" s="25">
        <v>0</v>
      </c>
      <c r="R274" s="26">
        <v>229845.27518999999</v>
      </c>
    </row>
    <row r="275" spans="1:18">
      <c r="A275" s="27"/>
      <c r="B275" s="27"/>
      <c r="C275" s="27"/>
      <c r="D275" s="27"/>
      <c r="E275" s="28">
        <v>533</v>
      </c>
      <c r="F275" s="29">
        <v>4446.9556900000007</v>
      </c>
      <c r="G275" s="30">
        <v>0</v>
      </c>
      <c r="H275" s="30">
        <v>4446.9556900000007</v>
      </c>
      <c r="I275" s="30">
        <v>2464.3707300000001</v>
      </c>
      <c r="J275" s="30">
        <v>886.50490000000002</v>
      </c>
      <c r="K275" s="30">
        <v>3350.87563</v>
      </c>
      <c r="L275" s="30">
        <v>12546.63638</v>
      </c>
      <c r="M275" s="30">
        <v>3225.8171699999998</v>
      </c>
      <c r="N275" s="30">
        <v>15772.45355</v>
      </c>
      <c r="O275" s="30">
        <v>23570.28487</v>
      </c>
      <c r="P275" s="30">
        <v>46504.245820000004</v>
      </c>
      <c r="Q275" s="30">
        <v>0</v>
      </c>
      <c r="R275" s="31">
        <v>46504.245820000004</v>
      </c>
    </row>
    <row r="276" spans="1:18">
      <c r="A276" s="27"/>
      <c r="B276" s="27"/>
      <c r="C276" s="27"/>
      <c r="D276" s="22" t="s">
        <v>311</v>
      </c>
      <c r="E276" s="23">
        <v>561</v>
      </c>
      <c r="F276" s="24">
        <v>7582.52261</v>
      </c>
      <c r="G276" s="25">
        <v>0</v>
      </c>
      <c r="H276" s="25">
        <v>7582.52261</v>
      </c>
      <c r="I276" s="25">
        <v>787.82276999999999</v>
      </c>
      <c r="J276" s="25">
        <v>0</v>
      </c>
      <c r="K276" s="25">
        <v>787.82276999999999</v>
      </c>
      <c r="L276" s="25">
        <v>8640.9451099999987</v>
      </c>
      <c r="M276" s="25">
        <v>137.96977999999999</v>
      </c>
      <c r="N276" s="25">
        <v>8778.91489</v>
      </c>
      <c r="O276" s="25">
        <v>17149.260269999999</v>
      </c>
      <c r="P276" s="25">
        <v>25415.34446</v>
      </c>
      <c r="Q276" s="25">
        <v>0</v>
      </c>
      <c r="R276" s="26">
        <v>25415.34446</v>
      </c>
    </row>
    <row r="277" spans="1:18">
      <c r="A277" s="27"/>
      <c r="B277" s="27"/>
      <c r="C277" s="27"/>
      <c r="D277" s="22" t="s">
        <v>312</v>
      </c>
      <c r="E277" s="23">
        <v>616</v>
      </c>
      <c r="F277" s="24">
        <v>11276.63545</v>
      </c>
      <c r="G277" s="25">
        <v>0</v>
      </c>
      <c r="H277" s="25">
        <v>11276.63545</v>
      </c>
      <c r="I277" s="25">
        <v>61067.651450000005</v>
      </c>
      <c r="J277" s="25">
        <v>819.54218000000003</v>
      </c>
      <c r="K277" s="25">
        <v>61887.193630000002</v>
      </c>
      <c r="L277" s="25">
        <v>5992.7533899999999</v>
      </c>
      <c r="M277" s="25">
        <v>647.30269999999996</v>
      </c>
      <c r="N277" s="25">
        <v>6640.05609</v>
      </c>
      <c r="O277" s="25">
        <v>79803.885170000009</v>
      </c>
      <c r="P277" s="25">
        <v>36644.07905</v>
      </c>
      <c r="Q277" s="25">
        <v>0</v>
      </c>
      <c r="R277" s="26">
        <v>36644.07905</v>
      </c>
    </row>
    <row r="278" spans="1:18">
      <c r="A278" s="27"/>
      <c r="B278" s="27"/>
      <c r="C278" s="27"/>
      <c r="D278" s="22" t="s">
        <v>313</v>
      </c>
      <c r="E278" s="23">
        <v>46</v>
      </c>
      <c r="F278" s="24">
        <v>732.9719399999999</v>
      </c>
      <c r="G278" s="25">
        <v>0</v>
      </c>
      <c r="H278" s="25">
        <v>732.9719399999999</v>
      </c>
      <c r="I278" s="25">
        <v>4507.2371199999998</v>
      </c>
      <c r="J278" s="25">
        <v>6.7000000000000002E-3</v>
      </c>
      <c r="K278" s="25">
        <v>4507.2438200000006</v>
      </c>
      <c r="L278" s="25">
        <v>517.71809999999994</v>
      </c>
      <c r="M278" s="25">
        <v>0.70717999999999992</v>
      </c>
      <c r="N278" s="25">
        <v>518.42528000000004</v>
      </c>
      <c r="O278" s="25">
        <v>5758.6410400000004</v>
      </c>
      <c r="P278" s="25">
        <v>3434.96821</v>
      </c>
      <c r="Q278" s="25">
        <v>0</v>
      </c>
      <c r="R278" s="26">
        <v>3434.96821</v>
      </c>
    </row>
    <row r="279" spans="1:18">
      <c r="A279" s="27"/>
      <c r="B279" s="27"/>
      <c r="C279" s="27"/>
      <c r="D279" s="22" t="s">
        <v>314</v>
      </c>
      <c r="E279" s="23">
        <v>53</v>
      </c>
      <c r="F279" s="24">
        <v>3856.4763599999997</v>
      </c>
      <c r="G279" s="25">
        <v>1.1836</v>
      </c>
      <c r="H279" s="25">
        <v>3857.65996</v>
      </c>
      <c r="I279" s="25">
        <v>11051.60932</v>
      </c>
      <c r="J279" s="25">
        <v>48.243870000000001</v>
      </c>
      <c r="K279" s="25">
        <v>11099.85319</v>
      </c>
      <c r="L279" s="25">
        <v>1759.70162</v>
      </c>
      <c r="M279" s="25">
        <v>149.09026</v>
      </c>
      <c r="N279" s="25">
        <v>1908.79188</v>
      </c>
      <c r="O279" s="25">
        <v>16866.30503</v>
      </c>
      <c r="P279" s="25">
        <v>6256.0607399999999</v>
      </c>
      <c r="Q279" s="25">
        <v>0</v>
      </c>
      <c r="R279" s="26">
        <v>6256.0607399999999</v>
      </c>
    </row>
    <row r="280" spans="1:18">
      <c r="A280" s="27"/>
      <c r="B280" s="27"/>
      <c r="C280" s="27"/>
      <c r="D280" s="22" t="s">
        <v>315</v>
      </c>
      <c r="E280" s="23">
        <v>45</v>
      </c>
      <c r="F280" s="24">
        <v>318.17644999999999</v>
      </c>
      <c r="G280" s="25">
        <v>0</v>
      </c>
      <c r="H280" s="25">
        <v>318.17644999999999</v>
      </c>
      <c r="I280" s="25">
        <v>5531.7840800000004</v>
      </c>
      <c r="J280" s="25">
        <v>3.8450000000000005E-2</v>
      </c>
      <c r="K280" s="25">
        <v>5531.8225300000004</v>
      </c>
      <c r="L280" s="25">
        <v>823.24426000000005</v>
      </c>
      <c r="M280" s="25">
        <v>0</v>
      </c>
      <c r="N280" s="25">
        <v>823.24426000000005</v>
      </c>
      <c r="O280" s="25">
        <v>6673.2432399999998</v>
      </c>
      <c r="P280" s="25">
        <v>8081.6074000000008</v>
      </c>
      <c r="Q280" s="25">
        <v>0</v>
      </c>
      <c r="R280" s="26">
        <v>8081.6074000000008</v>
      </c>
    </row>
    <row r="281" spans="1:18">
      <c r="A281" s="27"/>
      <c r="B281" s="27"/>
      <c r="C281" s="27"/>
      <c r="D281" s="22" t="s">
        <v>316</v>
      </c>
      <c r="E281" s="23">
        <v>51</v>
      </c>
      <c r="F281" s="24">
        <v>467.75137999999998</v>
      </c>
      <c r="G281" s="25">
        <v>0</v>
      </c>
      <c r="H281" s="25">
        <v>467.75137999999998</v>
      </c>
      <c r="I281" s="25">
        <v>2596.5598100000002</v>
      </c>
      <c r="J281" s="25">
        <v>3.6900000000000001E-3</v>
      </c>
      <c r="K281" s="25">
        <v>2596.5635000000002</v>
      </c>
      <c r="L281" s="25">
        <v>166.10034999999999</v>
      </c>
      <c r="M281" s="25">
        <v>0</v>
      </c>
      <c r="N281" s="25">
        <v>166.10034999999999</v>
      </c>
      <c r="O281" s="25">
        <v>3230.4152300000001</v>
      </c>
      <c r="P281" s="25">
        <v>2107.5596600000003</v>
      </c>
      <c r="Q281" s="25">
        <v>0</v>
      </c>
      <c r="R281" s="26">
        <v>2107.5596600000003</v>
      </c>
    </row>
    <row r="282" spans="1:18">
      <c r="A282" s="27"/>
      <c r="B282" s="27"/>
      <c r="C282" s="27"/>
      <c r="D282" s="22" t="s">
        <v>317</v>
      </c>
      <c r="E282" s="23">
        <v>585</v>
      </c>
      <c r="F282" s="24">
        <v>320.13031999999998</v>
      </c>
      <c r="G282" s="25">
        <v>0</v>
      </c>
      <c r="H282" s="25">
        <v>320.13031999999998</v>
      </c>
      <c r="I282" s="25">
        <v>2921.66905</v>
      </c>
      <c r="J282" s="25">
        <v>0</v>
      </c>
      <c r="K282" s="25">
        <v>2921.66905</v>
      </c>
      <c r="L282" s="25">
        <v>455.55086</v>
      </c>
      <c r="M282" s="25">
        <v>0</v>
      </c>
      <c r="N282" s="25">
        <v>455.55086</v>
      </c>
      <c r="O282" s="25">
        <v>3697.35023</v>
      </c>
      <c r="P282" s="25">
        <v>4399.6297500000001</v>
      </c>
      <c r="Q282" s="25">
        <v>0</v>
      </c>
      <c r="R282" s="26">
        <v>4399.6297500000001</v>
      </c>
    </row>
    <row r="283" spans="1:18">
      <c r="A283" s="27"/>
      <c r="B283" s="27"/>
      <c r="C283" s="27"/>
      <c r="D283" s="22" t="s">
        <v>318</v>
      </c>
      <c r="E283" s="23">
        <v>49</v>
      </c>
      <c r="F283" s="24">
        <v>393.19281000000001</v>
      </c>
      <c r="G283" s="25">
        <v>0</v>
      </c>
      <c r="H283" s="25">
        <v>393.19281000000001</v>
      </c>
      <c r="I283" s="25">
        <v>1974.1998899999999</v>
      </c>
      <c r="J283" s="25">
        <v>1.593E-2</v>
      </c>
      <c r="K283" s="25">
        <v>1974.2158200000001</v>
      </c>
      <c r="L283" s="25">
        <v>349.54255000000001</v>
      </c>
      <c r="M283" s="25">
        <v>0</v>
      </c>
      <c r="N283" s="25">
        <v>349.54255000000001</v>
      </c>
      <c r="O283" s="25">
        <v>2716.95118</v>
      </c>
      <c r="P283" s="25">
        <v>3229.0842400000001</v>
      </c>
      <c r="Q283" s="25">
        <v>0</v>
      </c>
      <c r="R283" s="26">
        <v>3229.0842400000001</v>
      </c>
    </row>
    <row r="284" spans="1:18">
      <c r="A284" s="27"/>
      <c r="B284" s="27"/>
      <c r="C284" s="27"/>
      <c r="D284" s="22" t="s">
        <v>319</v>
      </c>
      <c r="E284" s="23">
        <v>50</v>
      </c>
      <c r="F284" s="24">
        <v>1173.36052</v>
      </c>
      <c r="G284" s="25">
        <v>0</v>
      </c>
      <c r="H284" s="25">
        <v>1173.36052</v>
      </c>
      <c r="I284" s="25">
        <v>6553.5218499999992</v>
      </c>
      <c r="J284" s="25">
        <v>37.077750000000002</v>
      </c>
      <c r="K284" s="25">
        <v>6590.5995999999996</v>
      </c>
      <c r="L284" s="25">
        <v>1331.3358400000002</v>
      </c>
      <c r="M284" s="25">
        <v>3.8886700000000003</v>
      </c>
      <c r="N284" s="25">
        <v>1335.22451</v>
      </c>
      <c r="O284" s="25">
        <v>9099.1846300000016</v>
      </c>
      <c r="P284" s="25">
        <v>6781.8345999999992</v>
      </c>
      <c r="Q284" s="25">
        <v>0</v>
      </c>
      <c r="R284" s="26">
        <v>6781.8345999999992</v>
      </c>
    </row>
    <row r="285" spans="1:18">
      <c r="A285" s="27"/>
      <c r="B285" s="27"/>
      <c r="C285" s="27"/>
      <c r="D285" s="22" t="s">
        <v>320</v>
      </c>
      <c r="E285" s="23">
        <v>54</v>
      </c>
      <c r="F285" s="24">
        <v>1355.74046</v>
      </c>
      <c r="G285" s="25">
        <v>0</v>
      </c>
      <c r="H285" s="25">
        <v>1355.74046</v>
      </c>
      <c r="I285" s="25">
        <v>4095.4223999999999</v>
      </c>
      <c r="J285" s="25">
        <v>25.233669999999996</v>
      </c>
      <c r="K285" s="25">
        <v>4120.65607</v>
      </c>
      <c r="L285" s="25">
        <v>893.41908999999998</v>
      </c>
      <c r="M285" s="25">
        <v>0</v>
      </c>
      <c r="N285" s="25">
        <v>893.41908999999998</v>
      </c>
      <c r="O285" s="25">
        <v>6369.8156200000003</v>
      </c>
      <c r="P285" s="25">
        <v>2916.1384500000004</v>
      </c>
      <c r="Q285" s="25">
        <v>0</v>
      </c>
      <c r="R285" s="26">
        <v>2916.1384500000004</v>
      </c>
    </row>
    <row r="286" spans="1:18">
      <c r="A286" s="27"/>
      <c r="B286" s="27"/>
      <c r="C286" s="27"/>
      <c r="D286" s="22" t="s">
        <v>321</v>
      </c>
      <c r="E286" s="23">
        <v>48</v>
      </c>
      <c r="F286" s="24">
        <v>177.82704999999999</v>
      </c>
      <c r="G286" s="25">
        <v>0</v>
      </c>
      <c r="H286" s="25">
        <v>177.82704999999999</v>
      </c>
      <c r="I286" s="25">
        <v>2745.35817</v>
      </c>
      <c r="J286" s="25">
        <v>75.274550000000005</v>
      </c>
      <c r="K286" s="25">
        <v>2820.6327200000001</v>
      </c>
      <c r="L286" s="25">
        <v>311.71603999999996</v>
      </c>
      <c r="M286" s="25">
        <v>0</v>
      </c>
      <c r="N286" s="25">
        <v>311.71603999999996</v>
      </c>
      <c r="O286" s="25">
        <v>3310.1758100000002</v>
      </c>
      <c r="P286" s="25">
        <v>2138.2602900000002</v>
      </c>
      <c r="Q286" s="25">
        <v>0</v>
      </c>
      <c r="R286" s="26">
        <v>2138.2602900000002</v>
      </c>
    </row>
    <row r="287" spans="1:18">
      <c r="A287" s="27"/>
      <c r="B287" s="27"/>
      <c r="C287" s="27"/>
      <c r="D287" s="22" t="s">
        <v>322</v>
      </c>
      <c r="E287" s="23">
        <v>47</v>
      </c>
      <c r="F287" s="24">
        <v>82.62012</v>
      </c>
      <c r="G287" s="25">
        <v>0</v>
      </c>
      <c r="H287" s="25">
        <v>82.62012</v>
      </c>
      <c r="I287" s="25">
        <v>1643.48525</v>
      </c>
      <c r="J287" s="25">
        <v>11.33639</v>
      </c>
      <c r="K287" s="25">
        <v>1654.8216399999999</v>
      </c>
      <c r="L287" s="25">
        <v>174.35835</v>
      </c>
      <c r="M287" s="25">
        <v>1.861</v>
      </c>
      <c r="N287" s="25">
        <v>176.21935000000002</v>
      </c>
      <c r="O287" s="25">
        <v>1913.66111</v>
      </c>
      <c r="P287" s="25">
        <v>1594.61393</v>
      </c>
      <c r="Q287" s="25">
        <v>0</v>
      </c>
      <c r="R287" s="26">
        <v>1594.61393</v>
      </c>
    </row>
    <row r="288" spans="1:18">
      <c r="A288" s="27"/>
      <c r="B288" s="27"/>
      <c r="C288" s="27"/>
      <c r="D288" s="22" t="s">
        <v>323</v>
      </c>
      <c r="E288" s="23">
        <v>55</v>
      </c>
      <c r="F288" s="24">
        <v>2802.08266</v>
      </c>
      <c r="G288" s="25">
        <v>0</v>
      </c>
      <c r="H288" s="25">
        <v>2802.08266</v>
      </c>
      <c r="I288" s="25">
        <v>1492.4140300000001</v>
      </c>
      <c r="J288" s="25">
        <v>0</v>
      </c>
      <c r="K288" s="25">
        <v>1492.4140300000001</v>
      </c>
      <c r="L288" s="25">
        <v>149.06639000000001</v>
      </c>
      <c r="M288" s="25">
        <v>0</v>
      </c>
      <c r="N288" s="25">
        <v>149.06639000000001</v>
      </c>
      <c r="O288" s="25">
        <v>4443.5630799999999</v>
      </c>
      <c r="P288" s="25">
        <v>2479.32069</v>
      </c>
      <c r="Q288" s="25">
        <v>0</v>
      </c>
      <c r="R288" s="26">
        <v>2479.32069</v>
      </c>
    </row>
    <row r="289" spans="1:18">
      <c r="A289" s="27"/>
      <c r="B289" s="27"/>
      <c r="C289" s="22" t="s">
        <v>308</v>
      </c>
      <c r="D289" s="22" t="s">
        <v>308</v>
      </c>
      <c r="E289" s="23">
        <v>57</v>
      </c>
      <c r="F289" s="24">
        <v>19723.34101</v>
      </c>
      <c r="G289" s="25">
        <v>0</v>
      </c>
      <c r="H289" s="25">
        <v>19723.34101</v>
      </c>
      <c r="I289" s="25">
        <v>94893.184519999995</v>
      </c>
      <c r="J289" s="25">
        <v>1099.3379</v>
      </c>
      <c r="K289" s="25">
        <v>95992.522420000008</v>
      </c>
      <c r="L289" s="25">
        <v>8641.7065899999998</v>
      </c>
      <c r="M289" s="25">
        <v>836.38867000000005</v>
      </c>
      <c r="N289" s="25">
        <v>9478.0952600000001</v>
      </c>
      <c r="O289" s="25">
        <v>125193.95869</v>
      </c>
      <c r="P289" s="25">
        <v>63430.254520000002</v>
      </c>
      <c r="Q289" s="25">
        <v>0</v>
      </c>
      <c r="R289" s="26">
        <v>63430.254520000002</v>
      </c>
    </row>
    <row r="290" spans="1:18">
      <c r="A290" s="27"/>
      <c r="B290" s="27"/>
      <c r="C290" s="27"/>
      <c r="D290" s="22" t="s">
        <v>324</v>
      </c>
      <c r="E290" s="23">
        <v>62</v>
      </c>
      <c r="F290" s="24">
        <v>1938.5958600000001</v>
      </c>
      <c r="G290" s="25">
        <v>0</v>
      </c>
      <c r="H290" s="25">
        <v>1938.5958600000001</v>
      </c>
      <c r="I290" s="25">
        <v>9906.0584699999999</v>
      </c>
      <c r="J290" s="25">
        <v>4.7999999999999996E-4</v>
      </c>
      <c r="K290" s="25">
        <v>9906.0589499999987</v>
      </c>
      <c r="L290" s="25">
        <v>1165.6763500000002</v>
      </c>
      <c r="M290" s="25">
        <v>112.13485</v>
      </c>
      <c r="N290" s="25">
        <v>1277.8111999999999</v>
      </c>
      <c r="O290" s="25">
        <v>13122.46601</v>
      </c>
      <c r="P290" s="25">
        <v>3927.6488899999999</v>
      </c>
      <c r="Q290" s="25">
        <v>0</v>
      </c>
      <c r="R290" s="26">
        <v>3927.6488899999999</v>
      </c>
    </row>
    <row r="291" spans="1:18">
      <c r="A291" s="27"/>
      <c r="B291" s="27"/>
      <c r="C291" s="27"/>
      <c r="D291" s="22" t="s">
        <v>325</v>
      </c>
      <c r="E291" s="23">
        <v>61</v>
      </c>
      <c r="F291" s="24">
        <v>1384.6459</v>
      </c>
      <c r="G291" s="25">
        <v>0</v>
      </c>
      <c r="H291" s="25">
        <v>1384.6459</v>
      </c>
      <c r="I291" s="25">
        <v>6922.1496500000003</v>
      </c>
      <c r="J291" s="25">
        <v>0.33318999999999999</v>
      </c>
      <c r="K291" s="25">
        <v>6922.4828399999997</v>
      </c>
      <c r="L291" s="25">
        <v>1428.33602</v>
      </c>
      <c r="M291" s="25">
        <v>0</v>
      </c>
      <c r="N291" s="25">
        <v>1428.33602</v>
      </c>
      <c r="O291" s="25">
        <v>9735.4647599999989</v>
      </c>
      <c r="P291" s="25">
        <v>4094.29162</v>
      </c>
      <c r="Q291" s="25">
        <v>0</v>
      </c>
      <c r="R291" s="26">
        <v>4094.29162</v>
      </c>
    </row>
    <row r="292" spans="1:18">
      <c r="A292" s="27"/>
      <c r="B292" s="27"/>
      <c r="C292" s="27"/>
      <c r="D292" s="22" t="s">
        <v>326</v>
      </c>
      <c r="E292" s="23">
        <v>59</v>
      </c>
      <c r="F292" s="24">
        <v>563.09378000000004</v>
      </c>
      <c r="G292" s="25">
        <v>0</v>
      </c>
      <c r="H292" s="25">
        <v>563.09378000000004</v>
      </c>
      <c r="I292" s="25">
        <v>12541.955460000001</v>
      </c>
      <c r="J292" s="25">
        <v>0</v>
      </c>
      <c r="K292" s="25">
        <v>12541.955460000001</v>
      </c>
      <c r="L292" s="25">
        <v>207.5147</v>
      </c>
      <c r="M292" s="25">
        <v>0</v>
      </c>
      <c r="N292" s="25">
        <v>207.5147</v>
      </c>
      <c r="O292" s="25">
        <v>13312.56394</v>
      </c>
      <c r="P292" s="25">
        <v>3518.64032</v>
      </c>
      <c r="Q292" s="25">
        <v>0</v>
      </c>
      <c r="R292" s="26">
        <v>3518.64032</v>
      </c>
    </row>
    <row r="293" spans="1:18">
      <c r="A293" s="27"/>
      <c r="B293" s="27"/>
      <c r="C293" s="27"/>
      <c r="D293" s="22" t="s">
        <v>327</v>
      </c>
      <c r="E293" s="23">
        <v>60</v>
      </c>
      <c r="F293" s="24">
        <v>2090.2031699999998</v>
      </c>
      <c r="G293" s="25">
        <v>0</v>
      </c>
      <c r="H293" s="25">
        <v>2090.2031699999998</v>
      </c>
      <c r="I293" s="25">
        <v>2960.7289500000002</v>
      </c>
      <c r="J293" s="25">
        <v>0</v>
      </c>
      <c r="K293" s="25">
        <v>2960.7289500000002</v>
      </c>
      <c r="L293" s="25">
        <v>662.19952000000001</v>
      </c>
      <c r="M293" s="25">
        <v>0.74439999999999995</v>
      </c>
      <c r="N293" s="25">
        <v>662.94392000000005</v>
      </c>
      <c r="O293" s="25">
        <v>5713.8760400000001</v>
      </c>
      <c r="P293" s="25">
        <v>1898.6842099999999</v>
      </c>
      <c r="Q293" s="25">
        <v>0</v>
      </c>
      <c r="R293" s="26">
        <v>1898.6842099999999</v>
      </c>
    </row>
    <row r="294" spans="1:18">
      <c r="A294" s="27"/>
      <c r="B294" s="27"/>
      <c r="C294" s="27"/>
      <c r="D294" s="22" t="s">
        <v>328</v>
      </c>
      <c r="E294" s="23">
        <v>63</v>
      </c>
      <c r="F294" s="24">
        <v>449.00034000000005</v>
      </c>
      <c r="G294" s="25">
        <v>0</v>
      </c>
      <c r="H294" s="25">
        <v>449.00034000000005</v>
      </c>
      <c r="I294" s="25">
        <v>3795.9536499999999</v>
      </c>
      <c r="J294" s="25">
        <v>7.7000000000000002E-3</v>
      </c>
      <c r="K294" s="25">
        <v>3795.96135</v>
      </c>
      <c r="L294" s="25">
        <v>372.07964000000004</v>
      </c>
      <c r="M294" s="25">
        <v>0</v>
      </c>
      <c r="N294" s="25">
        <v>372.07964000000004</v>
      </c>
      <c r="O294" s="25">
        <v>4617.04133</v>
      </c>
      <c r="P294" s="25">
        <v>3749.85205</v>
      </c>
      <c r="Q294" s="25">
        <v>0</v>
      </c>
      <c r="R294" s="26">
        <v>3749.85205</v>
      </c>
    </row>
    <row r="295" spans="1:18">
      <c r="A295" s="27"/>
      <c r="B295" s="27"/>
      <c r="C295" s="27"/>
      <c r="D295" s="22" t="s">
        <v>329</v>
      </c>
      <c r="E295" s="23">
        <v>58</v>
      </c>
      <c r="F295" s="24">
        <v>3315.2205099999996</v>
      </c>
      <c r="G295" s="25">
        <v>0</v>
      </c>
      <c r="H295" s="25">
        <v>3315.2205099999996</v>
      </c>
      <c r="I295" s="25">
        <v>4506.8267599999999</v>
      </c>
      <c r="J295" s="25">
        <v>0</v>
      </c>
      <c r="K295" s="25">
        <v>4506.8267599999999</v>
      </c>
      <c r="L295" s="25">
        <v>573.24775999999997</v>
      </c>
      <c r="M295" s="25">
        <v>0</v>
      </c>
      <c r="N295" s="25">
        <v>573.24775999999997</v>
      </c>
      <c r="O295" s="25">
        <v>8395.2950299999993</v>
      </c>
      <c r="P295" s="25">
        <v>3584.4381000000003</v>
      </c>
      <c r="Q295" s="25">
        <v>0</v>
      </c>
      <c r="R295" s="26">
        <v>3584.4381000000003</v>
      </c>
    </row>
    <row r="296" spans="1:18">
      <c r="A296" s="27"/>
      <c r="B296" s="27"/>
      <c r="C296" s="22" t="s">
        <v>330</v>
      </c>
      <c r="D296" s="22" t="s">
        <v>330</v>
      </c>
      <c r="E296" s="23">
        <v>64</v>
      </c>
      <c r="F296" s="24">
        <v>4303.44859</v>
      </c>
      <c r="G296" s="25">
        <v>0</v>
      </c>
      <c r="H296" s="25">
        <v>4303.44859</v>
      </c>
      <c r="I296" s="25">
        <v>35006.186900000001</v>
      </c>
      <c r="J296" s="25">
        <v>223.55356</v>
      </c>
      <c r="K296" s="25">
        <v>35229.740460000001</v>
      </c>
      <c r="L296" s="25">
        <v>2764.0476899999999</v>
      </c>
      <c r="M296" s="25">
        <v>5.1475299999999997</v>
      </c>
      <c r="N296" s="25">
        <v>2769.1952200000001</v>
      </c>
      <c r="O296" s="25">
        <v>42302.384270000002</v>
      </c>
      <c r="P296" s="25">
        <v>31769.68777</v>
      </c>
      <c r="Q296" s="25">
        <v>0</v>
      </c>
      <c r="R296" s="26">
        <v>31769.68777</v>
      </c>
    </row>
    <row r="297" spans="1:18">
      <c r="A297" s="27"/>
      <c r="B297" s="22" t="s">
        <v>331</v>
      </c>
      <c r="C297" s="22" t="s">
        <v>332</v>
      </c>
      <c r="D297" s="22" t="s">
        <v>332</v>
      </c>
      <c r="E297" s="23">
        <v>262</v>
      </c>
      <c r="F297" s="24">
        <v>17583.565579999999</v>
      </c>
      <c r="G297" s="25">
        <v>0</v>
      </c>
      <c r="H297" s="25">
        <v>17583.565579999999</v>
      </c>
      <c r="I297" s="25">
        <v>46623.864979999998</v>
      </c>
      <c r="J297" s="25">
        <v>321.27146000000005</v>
      </c>
      <c r="K297" s="25">
        <v>46945.136439999995</v>
      </c>
      <c r="L297" s="25">
        <v>6713.5770700000003</v>
      </c>
      <c r="M297" s="25">
        <v>509.78131000000002</v>
      </c>
      <c r="N297" s="25">
        <v>7223.3583799999997</v>
      </c>
      <c r="O297" s="25">
        <v>71752.060400000002</v>
      </c>
      <c r="P297" s="25">
        <v>39113.307829999998</v>
      </c>
      <c r="Q297" s="25">
        <v>0</v>
      </c>
      <c r="R297" s="26">
        <v>39113.307829999998</v>
      </c>
    </row>
    <row r="298" spans="1:18">
      <c r="A298" s="27"/>
      <c r="B298" s="27"/>
      <c r="C298" s="27"/>
      <c r="D298" s="22" t="s">
        <v>333</v>
      </c>
      <c r="E298" s="23">
        <v>263</v>
      </c>
      <c r="F298" s="24">
        <v>1179.91074</v>
      </c>
      <c r="G298" s="25">
        <v>0</v>
      </c>
      <c r="H298" s="25">
        <v>1179.91074</v>
      </c>
      <c r="I298" s="25">
        <v>4102.0688</v>
      </c>
      <c r="J298" s="25">
        <v>291.37560999999999</v>
      </c>
      <c r="K298" s="25">
        <v>4393.4444100000001</v>
      </c>
      <c r="L298" s="25">
        <v>1343.69361</v>
      </c>
      <c r="M298" s="25">
        <v>20.246860000000002</v>
      </c>
      <c r="N298" s="25">
        <v>1363.94047</v>
      </c>
      <c r="O298" s="25">
        <v>6937.2956199999999</v>
      </c>
      <c r="P298" s="25">
        <v>3635.3517900000002</v>
      </c>
      <c r="Q298" s="25">
        <v>0</v>
      </c>
      <c r="R298" s="26">
        <v>3635.3517900000002</v>
      </c>
    </row>
    <row r="299" spans="1:18">
      <c r="A299" s="27"/>
      <c r="B299" s="27"/>
      <c r="C299" s="27"/>
      <c r="D299" s="22" t="s">
        <v>334</v>
      </c>
      <c r="E299" s="23">
        <v>265</v>
      </c>
      <c r="F299" s="24">
        <v>2286.2488599999997</v>
      </c>
      <c r="G299" s="25">
        <v>0</v>
      </c>
      <c r="H299" s="25">
        <v>2286.2488599999997</v>
      </c>
      <c r="I299" s="25">
        <v>8304.546620000001</v>
      </c>
      <c r="J299" s="25">
        <v>86.52700999999999</v>
      </c>
      <c r="K299" s="25">
        <v>8391.0736300000008</v>
      </c>
      <c r="L299" s="25">
        <v>427.61962</v>
      </c>
      <c r="M299" s="25">
        <v>0.37219999999999998</v>
      </c>
      <c r="N299" s="25">
        <v>427.99182000000002</v>
      </c>
      <c r="O299" s="25">
        <v>11105.31431</v>
      </c>
      <c r="P299" s="25">
        <v>3053.3360600000001</v>
      </c>
      <c r="Q299" s="25">
        <v>0</v>
      </c>
      <c r="R299" s="26">
        <v>3053.3360600000001</v>
      </c>
    </row>
    <row r="300" spans="1:18">
      <c r="A300" s="27"/>
      <c r="B300" s="27"/>
      <c r="C300" s="27"/>
      <c r="D300" s="22" t="s">
        <v>335</v>
      </c>
      <c r="E300" s="23">
        <v>264</v>
      </c>
      <c r="F300" s="24">
        <v>874.18065000000001</v>
      </c>
      <c r="G300" s="25">
        <v>0</v>
      </c>
      <c r="H300" s="25">
        <v>874.18065000000001</v>
      </c>
      <c r="I300" s="25">
        <v>5024.0136299999995</v>
      </c>
      <c r="J300" s="25">
        <v>40.178580000000004</v>
      </c>
      <c r="K300" s="25">
        <v>5064.1922100000002</v>
      </c>
      <c r="L300" s="25">
        <v>255.96689000000001</v>
      </c>
      <c r="M300" s="25">
        <v>0</v>
      </c>
      <c r="N300" s="25">
        <v>255.96689000000001</v>
      </c>
      <c r="O300" s="25">
        <v>6194.3397500000001</v>
      </c>
      <c r="P300" s="25">
        <v>3463.9228800000001</v>
      </c>
      <c r="Q300" s="25">
        <v>0</v>
      </c>
      <c r="R300" s="26">
        <v>3463.9228800000001</v>
      </c>
    </row>
    <row r="301" spans="1:18">
      <c r="A301" s="27"/>
      <c r="B301" s="27"/>
      <c r="C301" s="27"/>
      <c r="D301" s="22" t="s">
        <v>336</v>
      </c>
      <c r="E301" s="23">
        <v>266</v>
      </c>
      <c r="F301" s="24">
        <v>304.51031</v>
      </c>
      <c r="G301" s="25">
        <v>0</v>
      </c>
      <c r="H301" s="25">
        <v>304.51031</v>
      </c>
      <c r="I301" s="25">
        <v>2688.2421400000003</v>
      </c>
      <c r="J301" s="25">
        <v>7.5231700000000004</v>
      </c>
      <c r="K301" s="25">
        <v>2695.7653100000002</v>
      </c>
      <c r="L301" s="25">
        <v>163.94497000000001</v>
      </c>
      <c r="M301" s="25">
        <v>0</v>
      </c>
      <c r="N301" s="25">
        <v>163.94497000000001</v>
      </c>
      <c r="O301" s="25">
        <v>3164.2205899999999</v>
      </c>
      <c r="P301" s="25">
        <v>2391.7896000000001</v>
      </c>
      <c r="Q301" s="25">
        <v>0</v>
      </c>
      <c r="R301" s="26">
        <v>2391.7896000000001</v>
      </c>
    </row>
    <row r="302" spans="1:18">
      <c r="A302" s="27"/>
      <c r="B302" s="27"/>
      <c r="C302" s="22" t="s">
        <v>337</v>
      </c>
      <c r="D302" s="22" t="s">
        <v>268</v>
      </c>
      <c r="E302" s="23">
        <v>248</v>
      </c>
      <c r="F302" s="24">
        <v>1285.0259599999999</v>
      </c>
      <c r="G302" s="25">
        <v>0</v>
      </c>
      <c r="H302" s="25">
        <v>1285.0259599999999</v>
      </c>
      <c r="I302" s="25">
        <v>3229.4979500000004</v>
      </c>
      <c r="J302" s="25">
        <v>3.27677</v>
      </c>
      <c r="K302" s="25">
        <v>3232.7747200000003</v>
      </c>
      <c r="L302" s="25">
        <v>827.56414000000007</v>
      </c>
      <c r="M302" s="25">
        <v>13.89545</v>
      </c>
      <c r="N302" s="25">
        <v>841.45958999999993</v>
      </c>
      <c r="O302" s="25">
        <v>5359.2602699999998</v>
      </c>
      <c r="P302" s="25">
        <v>3150.7118999999998</v>
      </c>
      <c r="Q302" s="25">
        <v>0</v>
      </c>
      <c r="R302" s="26">
        <v>3150.7118999999998</v>
      </c>
    </row>
    <row r="303" spans="1:18">
      <c r="A303" s="27"/>
      <c r="B303" s="27"/>
      <c r="C303" s="27"/>
      <c r="D303" s="22" t="s">
        <v>338</v>
      </c>
      <c r="E303" s="23">
        <v>251</v>
      </c>
      <c r="F303" s="24">
        <v>5917.4931100000003</v>
      </c>
      <c r="G303" s="25">
        <v>0</v>
      </c>
      <c r="H303" s="25">
        <v>5917.4931100000003</v>
      </c>
      <c r="I303" s="25">
        <v>10765.502909999999</v>
      </c>
      <c r="J303" s="25">
        <v>94.900949999999995</v>
      </c>
      <c r="K303" s="25">
        <v>10860.403859999999</v>
      </c>
      <c r="L303" s="25">
        <v>1519.0938700000002</v>
      </c>
      <c r="M303" s="25">
        <v>66.620410000000007</v>
      </c>
      <c r="N303" s="25">
        <v>1585.7142799999999</v>
      </c>
      <c r="O303" s="25">
        <v>18363.611250000002</v>
      </c>
      <c r="P303" s="25">
        <v>8373.3295999999991</v>
      </c>
      <c r="Q303" s="25">
        <v>0</v>
      </c>
      <c r="R303" s="26">
        <v>8373.3295999999991</v>
      </c>
    </row>
    <row r="304" spans="1:18">
      <c r="A304" s="27"/>
      <c r="B304" s="27"/>
      <c r="C304" s="27"/>
      <c r="D304" s="22" t="s">
        <v>339</v>
      </c>
      <c r="E304" s="23">
        <v>247</v>
      </c>
      <c r="F304" s="24">
        <v>32508.37659</v>
      </c>
      <c r="G304" s="25">
        <v>0</v>
      </c>
      <c r="H304" s="25">
        <v>32508.37659</v>
      </c>
      <c r="I304" s="25">
        <v>50729.255960000002</v>
      </c>
      <c r="J304" s="25">
        <v>383.69696000000005</v>
      </c>
      <c r="K304" s="25">
        <v>51112.952920000003</v>
      </c>
      <c r="L304" s="25">
        <v>8995.1470300000001</v>
      </c>
      <c r="M304" s="25">
        <v>1129.38418</v>
      </c>
      <c r="N304" s="25">
        <v>10124.531210000001</v>
      </c>
      <c r="O304" s="25">
        <v>93745.860719999997</v>
      </c>
      <c r="P304" s="25">
        <v>61361.286500000002</v>
      </c>
      <c r="Q304" s="25">
        <v>0</v>
      </c>
      <c r="R304" s="26">
        <v>61361.286500000002</v>
      </c>
    </row>
    <row r="305" spans="1:18">
      <c r="A305" s="27"/>
      <c r="B305" s="27"/>
      <c r="C305" s="27"/>
      <c r="D305" s="22" t="s">
        <v>340</v>
      </c>
      <c r="E305" s="23">
        <v>250</v>
      </c>
      <c r="F305" s="24">
        <v>2251.3696099999997</v>
      </c>
      <c r="G305" s="25">
        <v>0</v>
      </c>
      <c r="H305" s="25">
        <v>2251.3696099999997</v>
      </c>
      <c r="I305" s="25">
        <v>5649.6253099999994</v>
      </c>
      <c r="J305" s="25">
        <v>0.30766000000000004</v>
      </c>
      <c r="K305" s="25">
        <v>5649.9329699999998</v>
      </c>
      <c r="L305" s="25">
        <v>175.65267</v>
      </c>
      <c r="M305" s="25">
        <v>0</v>
      </c>
      <c r="N305" s="25">
        <v>175.65267</v>
      </c>
      <c r="O305" s="25">
        <v>8076.95525</v>
      </c>
      <c r="P305" s="25">
        <v>3719.0996600000003</v>
      </c>
      <c r="Q305" s="25">
        <v>0</v>
      </c>
      <c r="R305" s="26">
        <v>3719.0996600000003</v>
      </c>
    </row>
    <row r="306" spans="1:18">
      <c r="A306" s="27"/>
      <c r="B306" s="27"/>
      <c r="C306" s="22" t="s">
        <v>341</v>
      </c>
      <c r="D306" s="22" t="s">
        <v>341</v>
      </c>
      <c r="E306" s="23">
        <v>260</v>
      </c>
      <c r="F306" s="24">
        <v>15610.597119999999</v>
      </c>
      <c r="G306" s="25">
        <v>0</v>
      </c>
      <c r="H306" s="25">
        <v>15610.597119999999</v>
      </c>
      <c r="I306" s="25">
        <v>41114.14832</v>
      </c>
      <c r="J306" s="25">
        <v>159.5377</v>
      </c>
      <c r="K306" s="25">
        <v>41273.686020000001</v>
      </c>
      <c r="L306" s="25">
        <v>7200.5793800000001</v>
      </c>
      <c r="M306" s="25">
        <v>362.87374999999997</v>
      </c>
      <c r="N306" s="25">
        <v>7563.4531299999999</v>
      </c>
      <c r="O306" s="25">
        <v>64447.736270000001</v>
      </c>
      <c r="P306" s="25">
        <v>36075.734069999999</v>
      </c>
      <c r="Q306" s="25">
        <v>0</v>
      </c>
      <c r="R306" s="26">
        <v>36075.734069999999</v>
      </c>
    </row>
    <row r="307" spans="1:18">
      <c r="A307" s="27"/>
      <c r="B307" s="27"/>
      <c r="C307" s="27"/>
      <c r="D307" s="22" t="s">
        <v>342</v>
      </c>
      <c r="E307" s="23">
        <v>261</v>
      </c>
      <c r="F307" s="24">
        <v>3841.0029599999998</v>
      </c>
      <c r="G307" s="25">
        <v>0</v>
      </c>
      <c r="H307" s="25">
        <v>3841.0029599999998</v>
      </c>
      <c r="I307" s="25">
        <v>1958.6641399999999</v>
      </c>
      <c r="J307" s="25">
        <v>93.816810000000004</v>
      </c>
      <c r="K307" s="25">
        <v>2052.4809500000001</v>
      </c>
      <c r="L307" s="25">
        <v>1600.8035</v>
      </c>
      <c r="M307" s="25">
        <v>41.210470000000001</v>
      </c>
      <c r="N307" s="25">
        <v>1642.01397</v>
      </c>
      <c r="O307" s="25">
        <v>7535.4978799999999</v>
      </c>
      <c r="P307" s="25">
        <v>5141.57503</v>
      </c>
      <c r="Q307" s="25">
        <v>0</v>
      </c>
      <c r="R307" s="26">
        <v>5141.57503</v>
      </c>
    </row>
    <row r="308" spans="1:18">
      <c r="A308" s="27"/>
      <c r="B308" s="27"/>
      <c r="C308" s="22" t="s">
        <v>343</v>
      </c>
      <c r="D308" s="22" t="s">
        <v>344</v>
      </c>
      <c r="E308" s="23">
        <v>252</v>
      </c>
      <c r="F308" s="24">
        <v>27345.604760000002</v>
      </c>
      <c r="G308" s="25">
        <v>0</v>
      </c>
      <c r="H308" s="25">
        <v>27345.604760000002</v>
      </c>
      <c r="I308" s="25">
        <v>78631.929519999991</v>
      </c>
      <c r="J308" s="25">
        <v>1091.8328100000001</v>
      </c>
      <c r="K308" s="25">
        <v>79723.762329999998</v>
      </c>
      <c r="L308" s="25">
        <v>13898.67426</v>
      </c>
      <c r="M308" s="25">
        <v>942.85942</v>
      </c>
      <c r="N308" s="25">
        <v>14841.53368</v>
      </c>
      <c r="O308" s="25">
        <v>121910.90076999999</v>
      </c>
      <c r="P308" s="25">
        <v>72417.73679000001</v>
      </c>
      <c r="Q308" s="25">
        <v>0</v>
      </c>
      <c r="R308" s="26">
        <v>72417.73679000001</v>
      </c>
    </row>
    <row r="309" spans="1:18">
      <c r="A309" s="27"/>
      <c r="B309" s="27"/>
      <c r="C309" s="27"/>
      <c r="D309" s="22" t="s">
        <v>343</v>
      </c>
      <c r="E309" s="23">
        <v>253</v>
      </c>
      <c r="F309" s="24">
        <v>10060.177669999999</v>
      </c>
      <c r="G309" s="25">
        <v>0</v>
      </c>
      <c r="H309" s="25">
        <v>10060.177669999999</v>
      </c>
      <c r="I309" s="25">
        <v>33588.634189999997</v>
      </c>
      <c r="J309" s="25">
        <v>363.36900000000003</v>
      </c>
      <c r="K309" s="25">
        <v>33952.003189999996</v>
      </c>
      <c r="L309" s="25">
        <v>935.69331999999997</v>
      </c>
      <c r="M309" s="25">
        <v>0.55829999999999991</v>
      </c>
      <c r="N309" s="25">
        <v>936.25162</v>
      </c>
      <c r="O309" s="25">
        <v>44948.432479999996</v>
      </c>
      <c r="P309" s="25">
        <v>2267.4128100000003</v>
      </c>
      <c r="Q309" s="25">
        <v>0</v>
      </c>
      <c r="R309" s="26">
        <v>2267.4128100000003</v>
      </c>
    </row>
    <row r="310" spans="1:18">
      <c r="A310" s="27"/>
      <c r="B310" s="27"/>
      <c r="C310" s="27"/>
      <c r="D310" s="22" t="s">
        <v>345</v>
      </c>
      <c r="E310" s="23">
        <v>254</v>
      </c>
      <c r="F310" s="24">
        <v>1235.7720800000002</v>
      </c>
      <c r="G310" s="25">
        <v>0</v>
      </c>
      <c r="H310" s="25">
        <v>1235.7720800000002</v>
      </c>
      <c r="I310" s="25">
        <v>4954.5232500000002</v>
      </c>
      <c r="J310" s="25">
        <v>1.28755</v>
      </c>
      <c r="K310" s="25">
        <v>4955.8108000000002</v>
      </c>
      <c r="L310" s="25">
        <v>242.63485</v>
      </c>
      <c r="M310" s="25">
        <v>0</v>
      </c>
      <c r="N310" s="25">
        <v>242.63485</v>
      </c>
      <c r="O310" s="25">
        <v>6434.2177300000003</v>
      </c>
      <c r="P310" s="25">
        <v>1408.3198</v>
      </c>
      <c r="Q310" s="25">
        <v>0</v>
      </c>
      <c r="R310" s="26">
        <v>1408.3198</v>
      </c>
    </row>
    <row r="311" spans="1:18">
      <c r="A311" s="27"/>
      <c r="B311" s="27"/>
      <c r="C311" s="22" t="s">
        <v>331</v>
      </c>
      <c r="D311" s="22" t="s">
        <v>346</v>
      </c>
      <c r="E311" s="23">
        <v>587</v>
      </c>
      <c r="F311" s="24">
        <v>10704.7336</v>
      </c>
      <c r="G311" s="25">
        <v>0</v>
      </c>
      <c r="H311" s="25">
        <v>10704.7336</v>
      </c>
      <c r="I311" s="25">
        <v>115571.23329</v>
      </c>
      <c r="J311" s="25">
        <v>0.23749000000000001</v>
      </c>
      <c r="K311" s="25">
        <v>115571.47078</v>
      </c>
      <c r="L311" s="25">
        <v>7822.6104299999997</v>
      </c>
      <c r="M311" s="25">
        <v>1925.8517899999999</v>
      </c>
      <c r="N311" s="25">
        <v>9748.4622200000013</v>
      </c>
      <c r="O311" s="25">
        <v>136024.6666</v>
      </c>
      <c r="P311" s="25">
        <v>172.60541000000001</v>
      </c>
      <c r="Q311" s="25">
        <v>0</v>
      </c>
      <c r="R311" s="26">
        <v>172.60541000000001</v>
      </c>
    </row>
    <row r="312" spans="1:18">
      <c r="A312" s="27"/>
      <c r="B312" s="27"/>
      <c r="C312" s="27"/>
      <c r="D312" s="27"/>
      <c r="E312" s="28">
        <v>836</v>
      </c>
      <c r="F312" s="29">
        <v>22765.6914</v>
      </c>
      <c r="G312" s="30">
        <v>0</v>
      </c>
      <c r="H312" s="30">
        <v>22765.6914</v>
      </c>
      <c r="I312" s="30">
        <v>43233.314270000003</v>
      </c>
      <c r="J312" s="30">
        <v>0</v>
      </c>
      <c r="K312" s="30">
        <v>43233.314270000003</v>
      </c>
      <c r="L312" s="30">
        <v>6410.8485899999996</v>
      </c>
      <c r="M312" s="30">
        <v>1280.7411299999999</v>
      </c>
      <c r="N312" s="30">
        <v>7691.5897199999999</v>
      </c>
      <c r="O312" s="30">
        <v>73690.595390000002</v>
      </c>
      <c r="P312" s="30">
        <v>49184.299129999999</v>
      </c>
      <c r="Q312" s="30">
        <v>0</v>
      </c>
      <c r="R312" s="31">
        <v>49184.299129999999</v>
      </c>
    </row>
    <row r="313" spans="1:18">
      <c r="A313" s="27"/>
      <c r="B313" s="27"/>
      <c r="C313" s="27"/>
      <c r="D313" s="22" t="s">
        <v>347</v>
      </c>
      <c r="E313" s="23">
        <v>545</v>
      </c>
      <c r="F313" s="24">
        <v>12206.5664</v>
      </c>
      <c r="G313" s="25">
        <v>0</v>
      </c>
      <c r="H313" s="25">
        <v>12206.5664</v>
      </c>
      <c r="I313" s="25">
        <v>63701.698810000002</v>
      </c>
      <c r="J313" s="25">
        <v>778.17693000000008</v>
      </c>
      <c r="K313" s="25">
        <v>64479.875740000003</v>
      </c>
      <c r="L313" s="25">
        <v>6730.4420499999997</v>
      </c>
      <c r="M313" s="25">
        <v>1032.0232800000001</v>
      </c>
      <c r="N313" s="25">
        <v>7762.46533</v>
      </c>
      <c r="O313" s="25">
        <v>84448.907470000006</v>
      </c>
      <c r="P313" s="25">
        <v>48645.685850000002</v>
      </c>
      <c r="Q313" s="25">
        <v>0</v>
      </c>
      <c r="R313" s="26">
        <v>48645.685850000002</v>
      </c>
    </row>
    <row r="314" spans="1:18">
      <c r="A314" s="27"/>
      <c r="B314" s="27"/>
      <c r="C314" s="27"/>
      <c r="D314" s="22" t="s">
        <v>348</v>
      </c>
      <c r="E314" s="23">
        <v>523</v>
      </c>
      <c r="F314" s="24">
        <v>0</v>
      </c>
      <c r="G314" s="25">
        <v>0</v>
      </c>
      <c r="H314" s="25">
        <v>0</v>
      </c>
      <c r="I314" s="25">
        <v>61034.491470000001</v>
      </c>
      <c r="J314" s="25">
        <v>83.996979999999994</v>
      </c>
      <c r="K314" s="25">
        <v>61118.488450000004</v>
      </c>
      <c r="L314" s="25">
        <v>1359.87697</v>
      </c>
      <c r="M314" s="25">
        <v>138.01752999999999</v>
      </c>
      <c r="N314" s="25">
        <v>1497.8945000000001</v>
      </c>
      <c r="O314" s="25">
        <v>62616.382950000007</v>
      </c>
      <c r="P314" s="25">
        <v>34373.975709999999</v>
      </c>
      <c r="Q314" s="25">
        <v>0</v>
      </c>
      <c r="R314" s="26">
        <v>34373.975709999999</v>
      </c>
    </row>
    <row r="315" spans="1:18">
      <c r="A315" s="27"/>
      <c r="B315" s="27"/>
      <c r="C315" s="27"/>
      <c r="D315" s="27"/>
      <c r="E315" s="28">
        <v>559</v>
      </c>
      <c r="F315" s="29">
        <v>21093.506280000001</v>
      </c>
      <c r="G315" s="30">
        <v>0</v>
      </c>
      <c r="H315" s="30">
        <v>21093.506280000001</v>
      </c>
      <c r="I315" s="30">
        <v>44723.817799999997</v>
      </c>
      <c r="J315" s="30">
        <v>674.82952</v>
      </c>
      <c r="K315" s="30">
        <v>45398.647320000004</v>
      </c>
      <c r="L315" s="30">
        <v>2913.2773999999999</v>
      </c>
      <c r="M315" s="30">
        <v>432.44314000000003</v>
      </c>
      <c r="N315" s="30">
        <v>3345.7205400000003</v>
      </c>
      <c r="O315" s="30">
        <v>69837.87414</v>
      </c>
      <c r="P315" s="30">
        <v>14337.945470000001</v>
      </c>
      <c r="Q315" s="30">
        <v>0</v>
      </c>
      <c r="R315" s="31">
        <v>14337.945470000001</v>
      </c>
    </row>
    <row r="316" spans="1:18">
      <c r="A316" s="27"/>
      <c r="B316" s="27"/>
      <c r="C316" s="27"/>
      <c r="D316" s="27"/>
      <c r="E316" s="28">
        <v>417</v>
      </c>
      <c r="F316" s="29">
        <v>27184.929390000001</v>
      </c>
      <c r="G316" s="30">
        <v>0</v>
      </c>
      <c r="H316" s="30">
        <v>27184.929390000001</v>
      </c>
      <c r="I316" s="30">
        <v>256485.76556999999</v>
      </c>
      <c r="J316" s="30">
        <v>1127.6324500000001</v>
      </c>
      <c r="K316" s="30">
        <v>257613.39802000002</v>
      </c>
      <c r="L316" s="30">
        <v>6984.5735199999999</v>
      </c>
      <c r="M316" s="30">
        <v>1203.87536</v>
      </c>
      <c r="N316" s="30">
        <v>8188.4488799999999</v>
      </c>
      <c r="O316" s="30">
        <v>292986.77629000001</v>
      </c>
      <c r="P316" s="30">
        <v>94966.188670000003</v>
      </c>
      <c r="Q316" s="30">
        <v>0</v>
      </c>
      <c r="R316" s="31">
        <v>94966.188670000003</v>
      </c>
    </row>
    <row r="317" spans="1:18">
      <c r="A317" s="27"/>
      <c r="B317" s="27"/>
      <c r="C317" s="27"/>
      <c r="D317" s="22" t="s">
        <v>349</v>
      </c>
      <c r="E317" s="23">
        <v>570</v>
      </c>
      <c r="F317" s="24">
        <v>149856.23882</v>
      </c>
      <c r="G317" s="25">
        <v>0</v>
      </c>
      <c r="H317" s="25">
        <v>149856.23882</v>
      </c>
      <c r="I317" s="25">
        <v>56894.10153</v>
      </c>
      <c r="J317" s="25">
        <v>1770.7871499999999</v>
      </c>
      <c r="K317" s="25">
        <v>58664.888679999996</v>
      </c>
      <c r="L317" s="25">
        <v>23815.977039999998</v>
      </c>
      <c r="M317" s="25">
        <v>15030.785890000001</v>
      </c>
      <c r="N317" s="25">
        <v>38846.762929999997</v>
      </c>
      <c r="O317" s="25">
        <v>247367.89043</v>
      </c>
      <c r="P317" s="25">
        <v>27242.320350000002</v>
      </c>
      <c r="Q317" s="25">
        <v>0</v>
      </c>
      <c r="R317" s="26">
        <v>27242.320350000002</v>
      </c>
    </row>
    <row r="318" spans="1:18">
      <c r="A318" s="27"/>
      <c r="B318" s="27"/>
      <c r="C318" s="27"/>
      <c r="D318" s="27"/>
      <c r="E318" s="28">
        <v>526</v>
      </c>
      <c r="F318" s="29">
        <v>27355.894660000002</v>
      </c>
      <c r="G318" s="30">
        <v>0</v>
      </c>
      <c r="H318" s="30">
        <v>27355.894660000002</v>
      </c>
      <c r="I318" s="30">
        <v>112577.35363</v>
      </c>
      <c r="J318" s="30">
        <v>1066.1383899999998</v>
      </c>
      <c r="K318" s="30">
        <v>113643.49201999999</v>
      </c>
      <c r="L318" s="30">
        <v>23532.109329999999</v>
      </c>
      <c r="M318" s="30">
        <v>5954.5511100000003</v>
      </c>
      <c r="N318" s="30">
        <v>29486.66044</v>
      </c>
      <c r="O318" s="30">
        <v>170486.04712</v>
      </c>
      <c r="P318" s="30">
        <v>23302.387220000001</v>
      </c>
      <c r="Q318" s="30">
        <v>0</v>
      </c>
      <c r="R318" s="31">
        <v>23302.387220000001</v>
      </c>
    </row>
    <row r="319" spans="1:18">
      <c r="A319" s="27"/>
      <c r="B319" s="27"/>
      <c r="C319" s="27"/>
      <c r="D319" s="27"/>
      <c r="E319" s="28">
        <v>551</v>
      </c>
      <c r="F319" s="29">
        <v>1760.9600600000001</v>
      </c>
      <c r="G319" s="30">
        <v>0</v>
      </c>
      <c r="H319" s="30">
        <v>1760.9600600000001</v>
      </c>
      <c r="I319" s="30">
        <v>101336.25190999999</v>
      </c>
      <c r="J319" s="30">
        <v>2714.9185699999998</v>
      </c>
      <c r="K319" s="30">
        <v>104051.17048</v>
      </c>
      <c r="L319" s="30">
        <v>9018.4544700000006</v>
      </c>
      <c r="M319" s="30">
        <v>461.78090999999995</v>
      </c>
      <c r="N319" s="30">
        <v>9480.2353800000001</v>
      </c>
      <c r="O319" s="30">
        <v>115292.36592</v>
      </c>
      <c r="P319" s="30">
        <v>18832.949700000001</v>
      </c>
      <c r="Q319" s="30">
        <v>0</v>
      </c>
      <c r="R319" s="31">
        <v>18832.949700000001</v>
      </c>
    </row>
    <row r="320" spans="1:18">
      <c r="A320" s="27"/>
      <c r="B320" s="27"/>
      <c r="C320" s="27"/>
      <c r="D320" s="27"/>
      <c r="E320" s="28">
        <v>612</v>
      </c>
      <c r="F320" s="29">
        <v>15839.39991</v>
      </c>
      <c r="G320" s="30">
        <v>0</v>
      </c>
      <c r="H320" s="30">
        <v>15839.39991</v>
      </c>
      <c r="I320" s="30">
        <v>84125.967369999998</v>
      </c>
      <c r="J320" s="30">
        <v>2322.9302499999999</v>
      </c>
      <c r="K320" s="30">
        <v>86448.897620000003</v>
      </c>
      <c r="L320" s="30">
        <v>13049.86875</v>
      </c>
      <c r="M320" s="30">
        <v>21274.071520000001</v>
      </c>
      <c r="N320" s="30">
        <v>34323.940270000006</v>
      </c>
      <c r="O320" s="30">
        <v>136612.2378</v>
      </c>
      <c r="P320" s="30">
        <v>31450.605960000001</v>
      </c>
      <c r="Q320" s="30">
        <v>0</v>
      </c>
      <c r="R320" s="31">
        <v>31450.605960000001</v>
      </c>
    </row>
    <row r="321" spans="1:18">
      <c r="A321" s="27"/>
      <c r="B321" s="27"/>
      <c r="C321" s="27"/>
      <c r="D321" s="22" t="s">
        <v>350</v>
      </c>
      <c r="E321" s="23">
        <v>576</v>
      </c>
      <c r="F321" s="24">
        <v>74828.872310000006</v>
      </c>
      <c r="G321" s="25">
        <v>0</v>
      </c>
      <c r="H321" s="25">
        <v>74828.872310000006</v>
      </c>
      <c r="I321" s="25">
        <v>117040.69918000001</v>
      </c>
      <c r="J321" s="25">
        <v>1837.7304299999998</v>
      </c>
      <c r="K321" s="25">
        <v>118878.42961000001</v>
      </c>
      <c r="L321" s="25">
        <v>18110.986270000001</v>
      </c>
      <c r="M321" s="25">
        <v>13932.564679999999</v>
      </c>
      <c r="N321" s="25">
        <v>32043.550950000001</v>
      </c>
      <c r="O321" s="25">
        <v>225750.85287</v>
      </c>
      <c r="P321" s="25">
        <v>44375.816719999995</v>
      </c>
      <c r="Q321" s="25">
        <v>0</v>
      </c>
      <c r="R321" s="26">
        <v>44375.816719999995</v>
      </c>
    </row>
    <row r="322" spans="1:18">
      <c r="A322" s="27"/>
      <c r="B322" s="27"/>
      <c r="C322" s="27"/>
      <c r="D322" s="22" t="s">
        <v>312</v>
      </c>
      <c r="E322" s="23">
        <v>606</v>
      </c>
      <c r="F322" s="24">
        <v>4577.1556100000007</v>
      </c>
      <c r="G322" s="25">
        <v>0</v>
      </c>
      <c r="H322" s="25">
        <v>4577.1556100000007</v>
      </c>
      <c r="I322" s="25">
        <v>42043.599719999998</v>
      </c>
      <c r="J322" s="25">
        <v>2.3990900000000002</v>
      </c>
      <c r="K322" s="25">
        <v>42045.998810000005</v>
      </c>
      <c r="L322" s="25">
        <v>4919.6979800000008</v>
      </c>
      <c r="M322" s="25">
        <v>6268.2168099999999</v>
      </c>
      <c r="N322" s="25">
        <v>11187.914789999999</v>
      </c>
      <c r="O322" s="25">
        <v>57811.069210000001</v>
      </c>
      <c r="P322" s="25">
        <v>19094.727129999999</v>
      </c>
      <c r="Q322" s="25">
        <v>0</v>
      </c>
      <c r="R322" s="26">
        <v>19094.727129999999</v>
      </c>
    </row>
    <row r="323" spans="1:18">
      <c r="A323" s="27"/>
      <c r="B323" s="27"/>
      <c r="C323" s="27"/>
      <c r="D323" s="27"/>
      <c r="E323" s="28">
        <v>540</v>
      </c>
      <c r="F323" s="29">
        <v>33992.042809999999</v>
      </c>
      <c r="G323" s="30">
        <v>0</v>
      </c>
      <c r="H323" s="30">
        <v>33992.042809999999</v>
      </c>
      <c r="I323" s="30">
        <v>118673.10008</v>
      </c>
      <c r="J323" s="30">
        <v>947.23066000000006</v>
      </c>
      <c r="K323" s="30">
        <v>119620.33073999999</v>
      </c>
      <c r="L323" s="30">
        <v>31149.29938</v>
      </c>
      <c r="M323" s="30">
        <v>14348.63977</v>
      </c>
      <c r="N323" s="30">
        <v>45497.939149999998</v>
      </c>
      <c r="O323" s="30">
        <v>199110.31269999998</v>
      </c>
      <c r="P323" s="30">
        <v>14652.477560000001</v>
      </c>
      <c r="Q323" s="30">
        <v>0</v>
      </c>
      <c r="R323" s="31">
        <v>14652.477560000001</v>
      </c>
    </row>
    <row r="324" spans="1:18">
      <c r="A324" s="27"/>
      <c r="B324" s="27"/>
      <c r="C324" s="27"/>
      <c r="D324" s="27"/>
      <c r="E324" s="28">
        <v>581</v>
      </c>
      <c r="F324" s="29">
        <v>0</v>
      </c>
      <c r="G324" s="30">
        <v>0</v>
      </c>
      <c r="H324" s="30">
        <v>0</v>
      </c>
      <c r="I324" s="30">
        <v>49469.476430000002</v>
      </c>
      <c r="J324" s="30">
        <v>0</v>
      </c>
      <c r="K324" s="30">
        <v>49469.476430000002</v>
      </c>
      <c r="L324" s="30">
        <v>2899.8220299999998</v>
      </c>
      <c r="M324" s="30">
        <v>897.85531000000003</v>
      </c>
      <c r="N324" s="30">
        <v>3797.6773399999997</v>
      </c>
      <c r="O324" s="30">
        <v>53267.153770000004</v>
      </c>
      <c r="P324" s="30">
        <v>0</v>
      </c>
      <c r="Q324" s="30">
        <v>0</v>
      </c>
      <c r="R324" s="31">
        <v>0</v>
      </c>
    </row>
    <row r="325" spans="1:18">
      <c r="A325" s="27"/>
      <c r="B325" s="27"/>
      <c r="C325" s="27"/>
      <c r="D325" s="22" t="s">
        <v>331</v>
      </c>
      <c r="E325" s="23">
        <v>379</v>
      </c>
      <c r="F325" s="24">
        <v>41941.648759999996</v>
      </c>
      <c r="G325" s="25">
        <v>0</v>
      </c>
      <c r="H325" s="25">
        <v>41941.648759999996</v>
      </c>
      <c r="I325" s="25">
        <v>27539.537390000001</v>
      </c>
      <c r="J325" s="25">
        <v>3005.3281099999999</v>
      </c>
      <c r="K325" s="25">
        <v>30544.8655</v>
      </c>
      <c r="L325" s="25">
        <v>111968.88282</v>
      </c>
      <c r="M325" s="25">
        <v>7468.9961700000003</v>
      </c>
      <c r="N325" s="25">
        <v>119437.87899</v>
      </c>
      <c r="O325" s="25">
        <v>191924.39324999999</v>
      </c>
      <c r="P325" s="25">
        <v>77629.863420000009</v>
      </c>
      <c r="Q325" s="25">
        <v>0</v>
      </c>
      <c r="R325" s="26">
        <v>77629.863420000009</v>
      </c>
    </row>
    <row r="326" spans="1:18">
      <c r="A326" s="27"/>
      <c r="B326" s="27"/>
      <c r="C326" s="27"/>
      <c r="D326" s="27"/>
      <c r="E326" s="28">
        <v>382</v>
      </c>
      <c r="F326" s="29">
        <v>21772.57272</v>
      </c>
      <c r="G326" s="30">
        <v>0</v>
      </c>
      <c r="H326" s="30">
        <v>21772.57272</v>
      </c>
      <c r="I326" s="30">
        <v>209513.86231999999</v>
      </c>
      <c r="J326" s="30">
        <v>4168.74161</v>
      </c>
      <c r="K326" s="30">
        <v>213682.60393000001</v>
      </c>
      <c r="L326" s="30">
        <v>82571.840420000008</v>
      </c>
      <c r="M326" s="30">
        <v>58244.72406</v>
      </c>
      <c r="N326" s="30">
        <v>140816.56448</v>
      </c>
      <c r="O326" s="30">
        <v>376271.74112999998</v>
      </c>
      <c r="P326" s="30">
        <v>8203.6287599999996</v>
      </c>
      <c r="Q326" s="30">
        <v>0</v>
      </c>
      <c r="R326" s="31">
        <v>8203.6287599999996</v>
      </c>
    </row>
    <row r="327" spans="1:18">
      <c r="A327" s="27"/>
      <c r="B327" s="27"/>
      <c r="C327" s="27"/>
      <c r="D327" s="27"/>
      <c r="E327" s="28">
        <v>520</v>
      </c>
      <c r="F327" s="29">
        <v>167201.72027000002</v>
      </c>
      <c r="G327" s="30">
        <v>0</v>
      </c>
      <c r="H327" s="30">
        <v>167201.72027000002</v>
      </c>
      <c r="I327" s="30">
        <v>128480.07457</v>
      </c>
      <c r="J327" s="30">
        <v>6897.3299200000001</v>
      </c>
      <c r="K327" s="30">
        <v>135377.40449000002</v>
      </c>
      <c r="L327" s="30">
        <v>109934.50403</v>
      </c>
      <c r="M327" s="30">
        <v>11953.17173</v>
      </c>
      <c r="N327" s="30">
        <v>121887.67576</v>
      </c>
      <c r="O327" s="30">
        <v>424466.80051999999</v>
      </c>
      <c r="P327" s="30">
        <v>135796.29102999999</v>
      </c>
      <c r="Q327" s="30">
        <v>0</v>
      </c>
      <c r="R327" s="31">
        <v>135796.29102999999</v>
      </c>
    </row>
    <row r="328" spans="1:18">
      <c r="A328" s="27"/>
      <c r="B328" s="27"/>
      <c r="C328" s="27"/>
      <c r="D328" s="22" t="s">
        <v>351</v>
      </c>
      <c r="E328" s="23">
        <v>560</v>
      </c>
      <c r="F328" s="24">
        <v>46891.540520000002</v>
      </c>
      <c r="G328" s="25">
        <v>0</v>
      </c>
      <c r="H328" s="25">
        <v>46891.540520000002</v>
      </c>
      <c r="I328" s="25">
        <v>144075.97925999999</v>
      </c>
      <c r="J328" s="25">
        <v>1758.29475</v>
      </c>
      <c r="K328" s="25">
        <v>145834.27400999999</v>
      </c>
      <c r="L328" s="25">
        <v>57107.656900000002</v>
      </c>
      <c r="M328" s="25">
        <v>11856.144410000001</v>
      </c>
      <c r="N328" s="25">
        <v>68963.801309999995</v>
      </c>
      <c r="O328" s="25">
        <v>261689.61584000001</v>
      </c>
      <c r="P328" s="25">
        <v>20321.115760000001</v>
      </c>
      <c r="Q328" s="25">
        <v>0</v>
      </c>
      <c r="R328" s="26">
        <v>20321.115760000001</v>
      </c>
    </row>
    <row r="329" spans="1:18">
      <c r="A329" s="27"/>
      <c r="B329" s="27"/>
      <c r="C329" s="27"/>
      <c r="D329" s="22" t="s">
        <v>352</v>
      </c>
      <c r="E329" s="23">
        <v>521</v>
      </c>
      <c r="F329" s="24">
        <v>53597.290209999999</v>
      </c>
      <c r="G329" s="25">
        <v>0</v>
      </c>
      <c r="H329" s="25">
        <v>53597.290209999999</v>
      </c>
      <c r="I329" s="25">
        <v>86565.029769999994</v>
      </c>
      <c r="J329" s="25">
        <v>2232.4155799999999</v>
      </c>
      <c r="K329" s="25">
        <v>88797.445349999995</v>
      </c>
      <c r="L329" s="25">
        <v>14347.10189</v>
      </c>
      <c r="M329" s="25">
        <v>8819.7518099999998</v>
      </c>
      <c r="N329" s="25">
        <v>23166.8537</v>
      </c>
      <c r="O329" s="25">
        <v>165561.58925999998</v>
      </c>
      <c r="P329" s="25">
        <v>120607.88818000001</v>
      </c>
      <c r="Q329" s="25">
        <v>0</v>
      </c>
      <c r="R329" s="26">
        <v>120607.88818000001</v>
      </c>
    </row>
    <row r="330" spans="1:18">
      <c r="A330" s="27"/>
      <c r="B330" s="27"/>
      <c r="C330" s="27"/>
      <c r="D330" s="22" t="s">
        <v>353</v>
      </c>
      <c r="E330" s="23">
        <v>547</v>
      </c>
      <c r="F330" s="24">
        <v>5374.30728</v>
      </c>
      <c r="G330" s="25">
        <v>0</v>
      </c>
      <c r="H330" s="25">
        <v>5374.30728</v>
      </c>
      <c r="I330" s="25">
        <v>97752.110220000002</v>
      </c>
      <c r="J330" s="25">
        <v>1535.7249899999999</v>
      </c>
      <c r="K330" s="25">
        <v>99287.83520999999</v>
      </c>
      <c r="L330" s="25">
        <v>3682.6225899999999</v>
      </c>
      <c r="M330" s="25">
        <v>596.91287999999997</v>
      </c>
      <c r="N330" s="25">
        <v>4279.5354699999998</v>
      </c>
      <c r="O330" s="25">
        <v>108941.67795999999</v>
      </c>
      <c r="P330" s="25">
        <v>39016.57746</v>
      </c>
      <c r="Q330" s="25">
        <v>0</v>
      </c>
      <c r="R330" s="26">
        <v>39016.57746</v>
      </c>
    </row>
    <row r="331" spans="1:18">
      <c r="A331" s="27"/>
      <c r="B331" s="27"/>
      <c r="C331" s="27"/>
      <c r="D331" s="22" t="s">
        <v>354</v>
      </c>
      <c r="E331" s="23">
        <v>400</v>
      </c>
      <c r="F331" s="24">
        <v>15565.4933</v>
      </c>
      <c r="G331" s="25">
        <v>0</v>
      </c>
      <c r="H331" s="25">
        <v>15565.4933</v>
      </c>
      <c r="I331" s="25">
        <v>75364.268810000009</v>
      </c>
      <c r="J331" s="25">
        <v>384.76340999999996</v>
      </c>
      <c r="K331" s="25">
        <v>75749.032219999994</v>
      </c>
      <c r="L331" s="25">
        <v>4207.3477999999996</v>
      </c>
      <c r="M331" s="25">
        <v>1024.7300600000001</v>
      </c>
      <c r="N331" s="25">
        <v>5232.0778600000003</v>
      </c>
      <c r="O331" s="25">
        <v>96546.60338</v>
      </c>
      <c r="P331" s="25">
        <v>27998.054670000001</v>
      </c>
      <c r="Q331" s="25">
        <v>0</v>
      </c>
      <c r="R331" s="26">
        <v>27998.054670000001</v>
      </c>
    </row>
    <row r="332" spans="1:18">
      <c r="A332" s="27"/>
      <c r="B332" s="27"/>
      <c r="C332" s="27"/>
      <c r="D332" s="22" t="s">
        <v>355</v>
      </c>
      <c r="E332" s="23">
        <v>597</v>
      </c>
      <c r="F332" s="24">
        <v>24512.063239999999</v>
      </c>
      <c r="G332" s="25">
        <v>0</v>
      </c>
      <c r="H332" s="25">
        <v>24512.063239999999</v>
      </c>
      <c r="I332" s="25">
        <v>42326.79002</v>
      </c>
      <c r="J332" s="25">
        <v>802.34757999999999</v>
      </c>
      <c r="K332" s="25">
        <v>43129.137600000002</v>
      </c>
      <c r="L332" s="25">
        <v>6902.7473799999998</v>
      </c>
      <c r="M332" s="25">
        <v>909.78814999999997</v>
      </c>
      <c r="N332" s="25">
        <v>7812.5355300000001</v>
      </c>
      <c r="O332" s="25">
        <v>75453.736369999999</v>
      </c>
      <c r="P332" s="25">
        <v>24749.809579999997</v>
      </c>
      <c r="Q332" s="25">
        <v>0</v>
      </c>
      <c r="R332" s="26">
        <v>24749.809579999997</v>
      </c>
    </row>
    <row r="333" spans="1:18">
      <c r="A333" s="27"/>
      <c r="B333" s="27"/>
      <c r="C333" s="27"/>
      <c r="D333" s="27"/>
      <c r="E333" s="28">
        <v>595</v>
      </c>
      <c r="F333" s="29">
        <v>5986.7028099999998</v>
      </c>
      <c r="G333" s="30">
        <v>0</v>
      </c>
      <c r="H333" s="30">
        <v>5986.7028099999998</v>
      </c>
      <c r="I333" s="30">
        <v>431112.51704000001</v>
      </c>
      <c r="J333" s="30">
        <v>29.2136</v>
      </c>
      <c r="K333" s="30">
        <v>431141.73063999997</v>
      </c>
      <c r="L333" s="30">
        <v>4071.3446099999996</v>
      </c>
      <c r="M333" s="30">
        <v>1763.09115</v>
      </c>
      <c r="N333" s="30">
        <v>5834.4357599999994</v>
      </c>
      <c r="O333" s="30">
        <v>442962.86920999998</v>
      </c>
      <c r="P333" s="30">
        <v>64.614149999999995</v>
      </c>
      <c r="Q333" s="30">
        <v>0</v>
      </c>
      <c r="R333" s="31">
        <v>64.614149999999995</v>
      </c>
    </row>
    <row r="334" spans="1:18">
      <c r="A334" s="27"/>
      <c r="B334" s="27"/>
      <c r="C334" s="27"/>
      <c r="D334" s="22" t="s">
        <v>96</v>
      </c>
      <c r="E334" s="23">
        <v>402</v>
      </c>
      <c r="F334" s="24">
        <v>215494.39384999999</v>
      </c>
      <c r="G334" s="25">
        <v>0</v>
      </c>
      <c r="H334" s="25">
        <v>215494.39384999999</v>
      </c>
      <c r="I334" s="25">
        <v>2232.9782200000004</v>
      </c>
      <c r="J334" s="25">
        <v>1677.02728</v>
      </c>
      <c r="K334" s="25">
        <v>3910.0055000000002</v>
      </c>
      <c r="L334" s="25">
        <v>63971.127209999999</v>
      </c>
      <c r="M334" s="25">
        <v>60233.911270000004</v>
      </c>
      <c r="N334" s="25">
        <v>124205.03848</v>
      </c>
      <c r="O334" s="25">
        <v>343609.43783000001</v>
      </c>
      <c r="P334" s="25">
        <v>33165.387569999999</v>
      </c>
      <c r="Q334" s="25">
        <v>0</v>
      </c>
      <c r="R334" s="26">
        <v>33165.387569999999</v>
      </c>
    </row>
    <row r="335" spans="1:18">
      <c r="A335" s="27"/>
      <c r="B335" s="27"/>
      <c r="C335" s="27"/>
      <c r="D335" s="22" t="s">
        <v>356</v>
      </c>
      <c r="E335" s="23">
        <v>404</v>
      </c>
      <c r="F335" s="24">
        <v>22037.61347</v>
      </c>
      <c r="G335" s="25">
        <v>0</v>
      </c>
      <c r="H335" s="25">
        <v>22037.61347</v>
      </c>
      <c r="I335" s="25">
        <v>121390.00964</v>
      </c>
      <c r="J335" s="25">
        <v>981.53886999999997</v>
      </c>
      <c r="K335" s="25">
        <v>122371.54851000001</v>
      </c>
      <c r="L335" s="25">
        <v>9913.7879400000002</v>
      </c>
      <c r="M335" s="25">
        <v>925.22410000000002</v>
      </c>
      <c r="N335" s="25">
        <v>10839.01204</v>
      </c>
      <c r="O335" s="25">
        <v>155248.17402000001</v>
      </c>
      <c r="P335" s="25">
        <v>70385.361019999997</v>
      </c>
      <c r="Q335" s="25">
        <v>0</v>
      </c>
      <c r="R335" s="26">
        <v>70385.361019999997</v>
      </c>
    </row>
    <row r="336" spans="1:18">
      <c r="A336" s="27"/>
      <c r="B336" s="27"/>
      <c r="C336" s="27"/>
      <c r="D336" s="22" t="s">
        <v>357</v>
      </c>
      <c r="E336" s="23">
        <v>431</v>
      </c>
      <c r="F336" s="24">
        <v>60929.691409999999</v>
      </c>
      <c r="G336" s="25">
        <v>0</v>
      </c>
      <c r="H336" s="25">
        <v>60929.691409999999</v>
      </c>
      <c r="I336" s="25">
        <v>453432.55512000003</v>
      </c>
      <c r="J336" s="25">
        <v>1103.2134199999998</v>
      </c>
      <c r="K336" s="25">
        <v>454535.76854000002</v>
      </c>
      <c r="L336" s="25">
        <v>59910.569450000003</v>
      </c>
      <c r="M336" s="25">
        <v>20314.601190000001</v>
      </c>
      <c r="N336" s="25">
        <v>80225.170639999997</v>
      </c>
      <c r="O336" s="25">
        <v>595690.63059000007</v>
      </c>
      <c r="P336" s="25">
        <v>6267.2124800000001</v>
      </c>
      <c r="Q336" s="25">
        <v>0</v>
      </c>
      <c r="R336" s="26">
        <v>6267.2124800000001</v>
      </c>
    </row>
    <row r="337" spans="1:18">
      <c r="A337" s="27"/>
      <c r="B337" s="27"/>
      <c r="C337" s="27"/>
      <c r="D337" s="27"/>
      <c r="E337" s="28">
        <v>552</v>
      </c>
      <c r="F337" s="29">
        <v>837.38192000000004</v>
      </c>
      <c r="G337" s="30">
        <v>0</v>
      </c>
      <c r="H337" s="30">
        <v>837.38192000000004</v>
      </c>
      <c r="I337" s="30">
        <v>37503.840490000002</v>
      </c>
      <c r="J337" s="30">
        <v>1440.5653799999998</v>
      </c>
      <c r="K337" s="30">
        <v>38944.405869999995</v>
      </c>
      <c r="L337" s="30">
        <v>3421.5751500000001</v>
      </c>
      <c r="M337" s="30">
        <v>82.79392</v>
      </c>
      <c r="N337" s="30">
        <v>3504.3690699999997</v>
      </c>
      <c r="O337" s="30">
        <v>43286.156860000003</v>
      </c>
      <c r="P337" s="30">
        <v>26930.12327</v>
      </c>
      <c r="Q337" s="30">
        <v>0</v>
      </c>
      <c r="R337" s="31">
        <v>26930.12327</v>
      </c>
    </row>
    <row r="338" spans="1:18">
      <c r="A338" s="27"/>
      <c r="B338" s="27"/>
      <c r="C338" s="27"/>
      <c r="D338" s="27"/>
      <c r="E338" s="28">
        <v>785</v>
      </c>
      <c r="F338" s="29">
        <v>2802227.7861299999</v>
      </c>
      <c r="G338" s="30">
        <v>988472.03665999998</v>
      </c>
      <c r="H338" s="30">
        <v>3790699.8227900001</v>
      </c>
      <c r="I338" s="30">
        <v>494062.66327999998</v>
      </c>
      <c r="J338" s="30">
        <v>7752.19679</v>
      </c>
      <c r="K338" s="30">
        <v>501814.86007</v>
      </c>
      <c r="L338" s="30">
        <v>397083.25564999995</v>
      </c>
      <c r="M338" s="30">
        <v>402095.35456000001</v>
      </c>
      <c r="N338" s="30">
        <v>799178.61021000007</v>
      </c>
      <c r="O338" s="30">
        <v>5091693.2930699997</v>
      </c>
      <c r="P338" s="30">
        <v>6058129.0215500006</v>
      </c>
      <c r="Q338" s="30">
        <v>2588.44416</v>
      </c>
      <c r="R338" s="31">
        <v>6060717.4657100001</v>
      </c>
    </row>
    <row r="339" spans="1:18">
      <c r="A339" s="27"/>
      <c r="B339" s="27"/>
      <c r="C339" s="27"/>
      <c r="D339" s="22" t="s">
        <v>358</v>
      </c>
      <c r="E339" s="23">
        <v>447</v>
      </c>
      <c r="F339" s="24">
        <v>4443751.5321899997</v>
      </c>
      <c r="G339" s="25">
        <v>104785.43614000001</v>
      </c>
      <c r="H339" s="25">
        <v>4548536.9683299996</v>
      </c>
      <c r="I339" s="25">
        <v>1147510.7714000002</v>
      </c>
      <c r="J339" s="25">
        <v>4563.0389800000003</v>
      </c>
      <c r="K339" s="25">
        <v>1152073.8103800002</v>
      </c>
      <c r="L339" s="25">
        <v>599316.33405999991</v>
      </c>
      <c r="M339" s="25">
        <v>195441.69631</v>
      </c>
      <c r="N339" s="25">
        <v>794758.03037000005</v>
      </c>
      <c r="O339" s="25">
        <v>6495368.80908</v>
      </c>
      <c r="P339" s="25">
        <v>3182046.0354499999</v>
      </c>
      <c r="Q339" s="25">
        <v>0</v>
      </c>
      <c r="R339" s="26">
        <v>3182046.0354499999</v>
      </c>
    </row>
    <row r="340" spans="1:18">
      <c r="A340" s="27"/>
      <c r="B340" s="27"/>
      <c r="C340" s="27"/>
      <c r="D340" s="27"/>
      <c r="E340" s="28">
        <v>554</v>
      </c>
      <c r="F340" s="29">
        <v>237.84639000000001</v>
      </c>
      <c r="G340" s="30">
        <v>0</v>
      </c>
      <c r="H340" s="30">
        <v>237.84639000000001</v>
      </c>
      <c r="I340" s="30">
        <v>82451.816630000001</v>
      </c>
      <c r="J340" s="30">
        <v>1399.29429</v>
      </c>
      <c r="K340" s="30">
        <v>83851.110920000006</v>
      </c>
      <c r="L340" s="30">
        <v>1711.8135600000001</v>
      </c>
      <c r="M340" s="30">
        <v>189.85124999999999</v>
      </c>
      <c r="N340" s="30">
        <v>1901.66481</v>
      </c>
      <c r="O340" s="30">
        <v>85990.62212</v>
      </c>
      <c r="P340" s="30">
        <v>18141.31539</v>
      </c>
      <c r="Q340" s="30">
        <v>0</v>
      </c>
      <c r="R340" s="31">
        <v>18141.31539</v>
      </c>
    </row>
    <row r="341" spans="1:18">
      <c r="A341" s="27"/>
      <c r="B341" s="27"/>
      <c r="C341" s="27"/>
      <c r="D341" s="27"/>
      <c r="E341" s="28">
        <v>406</v>
      </c>
      <c r="F341" s="29">
        <v>450130.78707999998</v>
      </c>
      <c r="G341" s="30">
        <v>0</v>
      </c>
      <c r="H341" s="30">
        <v>450130.78707999998</v>
      </c>
      <c r="I341" s="30">
        <v>211114.26691000001</v>
      </c>
      <c r="J341" s="30">
        <v>6605.8702800000001</v>
      </c>
      <c r="K341" s="30">
        <v>217720.13719000001</v>
      </c>
      <c r="L341" s="30">
        <v>180037.69600999999</v>
      </c>
      <c r="M341" s="30">
        <v>54815.382579999998</v>
      </c>
      <c r="N341" s="30">
        <v>234853.07858999999</v>
      </c>
      <c r="O341" s="30">
        <v>902704.00286000001</v>
      </c>
      <c r="P341" s="30">
        <v>31714.392379999998</v>
      </c>
      <c r="Q341" s="30">
        <v>0</v>
      </c>
      <c r="R341" s="31">
        <v>31714.392379999998</v>
      </c>
    </row>
    <row r="342" spans="1:18">
      <c r="A342" s="27"/>
      <c r="B342" s="27"/>
      <c r="C342" s="27"/>
      <c r="D342" s="22" t="s">
        <v>359</v>
      </c>
      <c r="E342" s="23">
        <v>536</v>
      </c>
      <c r="F342" s="24">
        <v>34172.641920000002</v>
      </c>
      <c r="G342" s="25">
        <v>0</v>
      </c>
      <c r="H342" s="25">
        <v>34172.641920000002</v>
      </c>
      <c r="I342" s="25">
        <v>116860.1795</v>
      </c>
      <c r="J342" s="25">
        <v>1882.5863100000001</v>
      </c>
      <c r="K342" s="25">
        <v>118742.76581</v>
      </c>
      <c r="L342" s="25">
        <v>18905.94673</v>
      </c>
      <c r="M342" s="25">
        <v>5039.06405</v>
      </c>
      <c r="N342" s="25">
        <v>23945.010780000001</v>
      </c>
      <c r="O342" s="25">
        <v>176860.41850999999</v>
      </c>
      <c r="P342" s="25">
        <v>107967.05411</v>
      </c>
      <c r="Q342" s="25">
        <v>0</v>
      </c>
      <c r="R342" s="26">
        <v>107967.05411</v>
      </c>
    </row>
    <row r="343" spans="1:18">
      <c r="A343" s="27"/>
      <c r="B343" s="27"/>
      <c r="C343" s="27"/>
      <c r="D343" s="27"/>
      <c r="E343" s="28">
        <v>476</v>
      </c>
      <c r="F343" s="29">
        <v>20442.657800000001</v>
      </c>
      <c r="G343" s="30">
        <v>0</v>
      </c>
      <c r="H343" s="30">
        <v>20442.657800000001</v>
      </c>
      <c r="I343" s="30">
        <v>61068.44945</v>
      </c>
      <c r="J343" s="30">
        <v>1082.1785400000001</v>
      </c>
      <c r="K343" s="30">
        <v>62150.627990000001</v>
      </c>
      <c r="L343" s="30">
        <v>10469.1304</v>
      </c>
      <c r="M343" s="30">
        <v>3364.23038</v>
      </c>
      <c r="N343" s="30">
        <v>13833.360779999999</v>
      </c>
      <c r="O343" s="30">
        <v>96426.646569999997</v>
      </c>
      <c r="P343" s="30">
        <v>60251.502070000002</v>
      </c>
      <c r="Q343" s="30">
        <v>0</v>
      </c>
      <c r="R343" s="31">
        <v>60251.502070000002</v>
      </c>
    </row>
    <row r="344" spans="1:18">
      <c r="A344" s="27"/>
      <c r="B344" s="27"/>
      <c r="C344" s="27"/>
      <c r="D344" s="27"/>
      <c r="E344" s="28">
        <v>835</v>
      </c>
      <c r="F344" s="29">
        <v>0</v>
      </c>
      <c r="G344" s="30">
        <v>0</v>
      </c>
      <c r="H344" s="30">
        <v>0</v>
      </c>
      <c r="I344" s="30">
        <v>0</v>
      </c>
      <c r="J344" s="30">
        <v>0</v>
      </c>
      <c r="K344" s="30">
        <v>0</v>
      </c>
      <c r="L344" s="30">
        <v>0</v>
      </c>
      <c r="M344" s="30">
        <v>0</v>
      </c>
      <c r="N344" s="30">
        <v>0</v>
      </c>
      <c r="O344" s="30">
        <v>0</v>
      </c>
      <c r="P344" s="30">
        <v>0</v>
      </c>
      <c r="Q344" s="30">
        <v>0</v>
      </c>
      <c r="R344" s="31">
        <v>0</v>
      </c>
    </row>
    <row r="345" spans="1:18">
      <c r="A345" s="27"/>
      <c r="B345" s="27"/>
      <c r="C345" s="27"/>
      <c r="D345" s="22" t="s">
        <v>360</v>
      </c>
      <c r="E345" s="23">
        <v>425</v>
      </c>
      <c r="F345" s="24">
        <v>20315.340889999999</v>
      </c>
      <c r="G345" s="25">
        <v>0</v>
      </c>
      <c r="H345" s="25">
        <v>20315.340889999999</v>
      </c>
      <c r="I345" s="25">
        <v>114248.69935</v>
      </c>
      <c r="J345" s="25">
        <v>1118.1748799999998</v>
      </c>
      <c r="K345" s="25">
        <v>115366.87423</v>
      </c>
      <c r="L345" s="25">
        <v>12049.15308</v>
      </c>
      <c r="M345" s="25">
        <v>5760.5940799999998</v>
      </c>
      <c r="N345" s="25">
        <v>17809.747159999999</v>
      </c>
      <c r="O345" s="25">
        <v>153491.96228000001</v>
      </c>
      <c r="P345" s="25">
        <v>64000.463909999999</v>
      </c>
      <c r="Q345" s="25">
        <v>0</v>
      </c>
      <c r="R345" s="26">
        <v>64000.463909999999</v>
      </c>
    </row>
    <row r="346" spans="1:18">
      <c r="A346" s="27"/>
      <c r="B346" s="27"/>
      <c r="C346" s="27"/>
      <c r="D346" s="22" t="s">
        <v>361</v>
      </c>
      <c r="E346" s="23">
        <v>416</v>
      </c>
      <c r="F346" s="24">
        <v>16324.349340000001</v>
      </c>
      <c r="G346" s="25">
        <v>0</v>
      </c>
      <c r="H346" s="25">
        <v>16324.349340000001</v>
      </c>
      <c r="I346" s="25">
        <v>61131.723700000002</v>
      </c>
      <c r="J346" s="25">
        <v>1216.6602800000001</v>
      </c>
      <c r="K346" s="25">
        <v>62348.383979999999</v>
      </c>
      <c r="L346" s="25">
        <v>9028.26793</v>
      </c>
      <c r="M346" s="25">
        <v>2108.3345299999996</v>
      </c>
      <c r="N346" s="25">
        <v>11136.60246</v>
      </c>
      <c r="O346" s="25">
        <v>89809.335779999994</v>
      </c>
      <c r="P346" s="25">
        <v>51195.06538</v>
      </c>
      <c r="Q346" s="25">
        <v>0</v>
      </c>
      <c r="R346" s="26">
        <v>51195.06538</v>
      </c>
    </row>
    <row r="347" spans="1:18">
      <c r="A347" s="27"/>
      <c r="B347" s="27"/>
      <c r="C347" s="27"/>
      <c r="D347" s="22" t="s">
        <v>130</v>
      </c>
      <c r="E347" s="23">
        <v>529</v>
      </c>
      <c r="F347" s="24">
        <v>40853.303409999993</v>
      </c>
      <c r="G347" s="25">
        <v>0</v>
      </c>
      <c r="H347" s="25">
        <v>40853.303409999993</v>
      </c>
      <c r="I347" s="25">
        <v>117732.35739</v>
      </c>
      <c r="J347" s="25">
        <v>2649.2130200000001</v>
      </c>
      <c r="K347" s="25">
        <v>120381.57041</v>
      </c>
      <c r="L347" s="25">
        <v>45346.387869999999</v>
      </c>
      <c r="M347" s="25">
        <v>14669.165010000001</v>
      </c>
      <c r="N347" s="25">
        <v>60015.552880000003</v>
      </c>
      <c r="O347" s="25">
        <v>221250.42669999998</v>
      </c>
      <c r="P347" s="25">
        <v>56614.258219999996</v>
      </c>
      <c r="Q347" s="25">
        <v>0</v>
      </c>
      <c r="R347" s="26">
        <v>56614.258219999996</v>
      </c>
    </row>
    <row r="348" spans="1:18">
      <c r="A348" s="27"/>
      <c r="B348" s="27"/>
      <c r="C348" s="27"/>
      <c r="D348" s="22" t="s">
        <v>362</v>
      </c>
      <c r="E348" s="23">
        <v>483</v>
      </c>
      <c r="F348" s="24">
        <v>49957.098020000005</v>
      </c>
      <c r="G348" s="25">
        <v>0</v>
      </c>
      <c r="H348" s="25">
        <v>49957.098020000005</v>
      </c>
      <c r="I348" s="25">
        <v>91837.8894</v>
      </c>
      <c r="J348" s="25">
        <v>1027.76313</v>
      </c>
      <c r="K348" s="25">
        <v>92865.652530000007</v>
      </c>
      <c r="L348" s="25">
        <v>15922.76922</v>
      </c>
      <c r="M348" s="25">
        <v>5743.77387</v>
      </c>
      <c r="N348" s="25">
        <v>21666.543089999999</v>
      </c>
      <c r="O348" s="25">
        <v>164489.29363999999</v>
      </c>
      <c r="P348" s="25">
        <v>29222.70624</v>
      </c>
      <c r="Q348" s="25">
        <v>0</v>
      </c>
      <c r="R348" s="26">
        <v>29222.70624</v>
      </c>
    </row>
    <row r="349" spans="1:18">
      <c r="A349" s="27"/>
      <c r="B349" s="27"/>
      <c r="C349" s="27"/>
      <c r="D349" s="27"/>
      <c r="E349" s="28">
        <v>791</v>
      </c>
      <c r="F349" s="29">
        <v>0</v>
      </c>
      <c r="G349" s="30">
        <v>0</v>
      </c>
      <c r="H349" s="30">
        <v>0</v>
      </c>
      <c r="I349" s="30">
        <v>0</v>
      </c>
      <c r="J349" s="30">
        <v>0.26057999999999998</v>
      </c>
      <c r="K349" s="30">
        <v>0.26057999999999998</v>
      </c>
      <c r="L349" s="30">
        <v>1161.16632</v>
      </c>
      <c r="M349" s="30">
        <v>87.52149</v>
      </c>
      <c r="N349" s="30">
        <v>1248.6878100000001</v>
      </c>
      <c r="O349" s="30">
        <v>1248.9483899999998</v>
      </c>
      <c r="P349" s="30">
        <v>4163.9659799999999</v>
      </c>
      <c r="Q349" s="30">
        <v>0</v>
      </c>
      <c r="R349" s="31">
        <v>4163.9659799999999</v>
      </c>
    </row>
    <row r="350" spans="1:18">
      <c r="A350" s="27"/>
      <c r="B350" s="27"/>
      <c r="C350" s="27"/>
      <c r="D350" s="27"/>
      <c r="E350" s="28">
        <v>852</v>
      </c>
      <c r="F350" s="29">
        <v>46.835660000000004</v>
      </c>
      <c r="G350" s="30">
        <v>0</v>
      </c>
      <c r="H350" s="30">
        <v>46.835660000000004</v>
      </c>
      <c r="I350" s="30">
        <v>262677.68890000001</v>
      </c>
      <c r="J350" s="30">
        <v>0</v>
      </c>
      <c r="K350" s="30">
        <v>262677.68890000001</v>
      </c>
      <c r="L350" s="30">
        <v>313.67169000000001</v>
      </c>
      <c r="M350" s="30">
        <v>37.59272</v>
      </c>
      <c r="N350" s="30">
        <v>351.26441</v>
      </c>
      <c r="O350" s="30">
        <v>263075.78896999999</v>
      </c>
      <c r="P350" s="30">
        <v>0</v>
      </c>
      <c r="Q350" s="30">
        <v>0</v>
      </c>
      <c r="R350" s="31">
        <v>0</v>
      </c>
    </row>
    <row r="351" spans="1:18">
      <c r="A351" s="27"/>
      <c r="B351" s="27"/>
      <c r="C351" s="27"/>
      <c r="D351" s="22" t="s">
        <v>363</v>
      </c>
      <c r="E351" s="23">
        <v>414</v>
      </c>
      <c r="F351" s="24">
        <v>120846.37245000001</v>
      </c>
      <c r="G351" s="25">
        <v>0</v>
      </c>
      <c r="H351" s="25">
        <v>120846.37245000001</v>
      </c>
      <c r="I351" s="25">
        <v>55319.334029999998</v>
      </c>
      <c r="J351" s="25">
        <v>3508.2533900000003</v>
      </c>
      <c r="K351" s="25">
        <v>58827.587420000003</v>
      </c>
      <c r="L351" s="25">
        <v>17077.02937</v>
      </c>
      <c r="M351" s="25">
        <v>6721.9536600000001</v>
      </c>
      <c r="N351" s="25">
        <v>23798.983029999999</v>
      </c>
      <c r="O351" s="25">
        <v>203472.94289999999</v>
      </c>
      <c r="P351" s="25">
        <v>45396.075429999997</v>
      </c>
      <c r="Q351" s="25">
        <v>0</v>
      </c>
      <c r="R351" s="26">
        <v>45396.075429999997</v>
      </c>
    </row>
    <row r="352" spans="1:18">
      <c r="A352" s="27"/>
      <c r="B352" s="27"/>
      <c r="C352" s="27"/>
      <c r="D352" s="27"/>
      <c r="E352" s="28">
        <v>525</v>
      </c>
      <c r="F352" s="29">
        <v>117758.85381</v>
      </c>
      <c r="G352" s="30">
        <v>0</v>
      </c>
      <c r="H352" s="30">
        <v>117758.85381</v>
      </c>
      <c r="I352" s="30">
        <v>195454.93508000002</v>
      </c>
      <c r="J352" s="30">
        <v>727.43340000000001</v>
      </c>
      <c r="K352" s="30">
        <v>196182.36847999998</v>
      </c>
      <c r="L352" s="30">
        <v>97376.952470000004</v>
      </c>
      <c r="M352" s="30">
        <v>53789.634520000007</v>
      </c>
      <c r="N352" s="30">
        <v>151166.58699000001</v>
      </c>
      <c r="O352" s="30">
        <v>465107.80927999999</v>
      </c>
      <c r="P352" s="30">
        <v>41915.062229999996</v>
      </c>
      <c r="Q352" s="30">
        <v>0</v>
      </c>
      <c r="R352" s="31">
        <v>41915.062229999996</v>
      </c>
    </row>
    <row r="353" spans="1:18">
      <c r="A353" s="27"/>
      <c r="B353" s="27"/>
      <c r="C353" s="27"/>
      <c r="D353" s="27"/>
      <c r="E353" s="28">
        <v>553</v>
      </c>
      <c r="F353" s="29">
        <v>178.44077999999999</v>
      </c>
      <c r="G353" s="30">
        <v>0</v>
      </c>
      <c r="H353" s="30">
        <v>178.44077999999999</v>
      </c>
      <c r="I353" s="30">
        <v>62524.386380000004</v>
      </c>
      <c r="J353" s="30">
        <v>1185.2568600000002</v>
      </c>
      <c r="K353" s="30">
        <v>63709.643240000005</v>
      </c>
      <c r="L353" s="30">
        <v>134.76277999999999</v>
      </c>
      <c r="M353" s="30">
        <v>11.910399999999999</v>
      </c>
      <c r="N353" s="30">
        <v>146.67318</v>
      </c>
      <c r="O353" s="30">
        <v>64034.7572</v>
      </c>
      <c r="P353" s="30">
        <v>14898.222529999999</v>
      </c>
      <c r="Q353" s="30">
        <v>0</v>
      </c>
      <c r="R353" s="31">
        <v>14898.222529999999</v>
      </c>
    </row>
    <row r="354" spans="1:18">
      <c r="A354" s="27"/>
      <c r="B354" s="27"/>
      <c r="C354" s="27"/>
      <c r="D354" s="22" t="s">
        <v>364</v>
      </c>
      <c r="E354" s="23">
        <v>446</v>
      </c>
      <c r="F354" s="24">
        <v>39067.790759999996</v>
      </c>
      <c r="G354" s="25">
        <v>0</v>
      </c>
      <c r="H354" s="25">
        <v>39067.790759999996</v>
      </c>
      <c r="I354" s="25">
        <v>21574.714940000002</v>
      </c>
      <c r="J354" s="25">
        <v>583.52724999999998</v>
      </c>
      <c r="K354" s="25">
        <v>22158.242190000001</v>
      </c>
      <c r="L354" s="25">
        <v>10805.143749999999</v>
      </c>
      <c r="M354" s="25">
        <v>1617.5373200000001</v>
      </c>
      <c r="N354" s="25">
        <v>12422.681070000001</v>
      </c>
      <c r="O354" s="25">
        <v>73648.714019999999</v>
      </c>
      <c r="P354" s="25">
        <v>53036.207640000001</v>
      </c>
      <c r="Q354" s="25">
        <v>0</v>
      </c>
      <c r="R354" s="26">
        <v>53036.207640000001</v>
      </c>
    </row>
    <row r="355" spans="1:18">
      <c r="A355" s="27"/>
      <c r="B355" s="27"/>
      <c r="C355" s="27"/>
      <c r="D355" s="22" t="s">
        <v>365</v>
      </c>
      <c r="E355" s="23">
        <v>469</v>
      </c>
      <c r="F355" s="24">
        <v>18234.12023</v>
      </c>
      <c r="G355" s="25">
        <v>0</v>
      </c>
      <c r="H355" s="25">
        <v>18234.12023</v>
      </c>
      <c r="I355" s="25">
        <v>81973.948759999999</v>
      </c>
      <c r="J355" s="25">
        <v>1190.7006200000001</v>
      </c>
      <c r="K355" s="25">
        <v>83164.649379999988</v>
      </c>
      <c r="L355" s="25">
        <v>7727.7719500000003</v>
      </c>
      <c r="M355" s="25">
        <v>598.32173999999998</v>
      </c>
      <c r="N355" s="25">
        <v>8326.0936899999997</v>
      </c>
      <c r="O355" s="25">
        <v>109724.8633</v>
      </c>
      <c r="P355" s="25">
        <v>40344.584539999996</v>
      </c>
      <c r="Q355" s="25">
        <v>0</v>
      </c>
      <c r="R355" s="26">
        <v>40344.584539999996</v>
      </c>
    </row>
    <row r="356" spans="1:18">
      <c r="A356" s="27"/>
      <c r="B356" s="27"/>
      <c r="C356" s="27"/>
      <c r="D356" s="27"/>
      <c r="E356" s="28">
        <v>695</v>
      </c>
      <c r="F356" s="29">
        <v>0</v>
      </c>
      <c r="G356" s="30">
        <v>0</v>
      </c>
      <c r="H356" s="30">
        <v>0</v>
      </c>
      <c r="I356" s="30">
        <v>73789.543879999997</v>
      </c>
      <c r="J356" s="30">
        <v>2.1700000000000001E-2</v>
      </c>
      <c r="K356" s="30">
        <v>73789.565579999995</v>
      </c>
      <c r="L356" s="30">
        <v>1137.0205600000002</v>
      </c>
      <c r="M356" s="30">
        <v>386.56092999999998</v>
      </c>
      <c r="N356" s="30">
        <v>1523.58149</v>
      </c>
      <c r="O356" s="30">
        <v>75313.147069999992</v>
      </c>
      <c r="P356" s="30">
        <v>2122.9413100000002</v>
      </c>
      <c r="Q356" s="30">
        <v>0</v>
      </c>
      <c r="R356" s="31">
        <v>2122.9413100000002</v>
      </c>
    </row>
    <row r="357" spans="1:18">
      <c r="A357" s="27"/>
      <c r="B357" s="27"/>
      <c r="C357" s="27"/>
      <c r="D357" s="22" t="s">
        <v>39</v>
      </c>
      <c r="E357" s="23">
        <v>615</v>
      </c>
      <c r="F357" s="24">
        <v>19211.075789999999</v>
      </c>
      <c r="G357" s="25">
        <v>0</v>
      </c>
      <c r="H357" s="25">
        <v>19211.075789999999</v>
      </c>
      <c r="I357" s="25">
        <v>90318.699359999999</v>
      </c>
      <c r="J357" s="25">
        <v>901.3510500000001</v>
      </c>
      <c r="K357" s="25">
        <v>91220.050409999996</v>
      </c>
      <c r="L357" s="25">
        <v>8552.9334600000002</v>
      </c>
      <c r="M357" s="25">
        <v>2725.1709799999999</v>
      </c>
      <c r="N357" s="25">
        <v>11278.104439999999</v>
      </c>
      <c r="O357" s="25">
        <v>121709.23063999999</v>
      </c>
      <c r="P357" s="25">
        <v>45439.669969999995</v>
      </c>
      <c r="Q357" s="25">
        <v>0</v>
      </c>
      <c r="R357" s="26">
        <v>45439.669969999995</v>
      </c>
    </row>
    <row r="358" spans="1:18">
      <c r="A358" s="27"/>
      <c r="B358" s="27"/>
      <c r="C358" s="27"/>
      <c r="D358" s="27"/>
      <c r="E358" s="28">
        <v>563</v>
      </c>
      <c r="F358" s="29">
        <v>31134.61751</v>
      </c>
      <c r="G358" s="30">
        <v>0</v>
      </c>
      <c r="H358" s="30">
        <v>31134.61751</v>
      </c>
      <c r="I358" s="30">
        <v>108855.72407</v>
      </c>
      <c r="J358" s="30">
        <v>1541.1100200000001</v>
      </c>
      <c r="K358" s="30">
        <v>110396.83409</v>
      </c>
      <c r="L358" s="30">
        <v>18965.404300000002</v>
      </c>
      <c r="M358" s="30">
        <v>4356.2297699999999</v>
      </c>
      <c r="N358" s="30">
        <v>23321.63407</v>
      </c>
      <c r="O358" s="30">
        <v>164853.08567</v>
      </c>
      <c r="P358" s="30">
        <v>45758.250240000001</v>
      </c>
      <c r="Q358" s="30">
        <v>0</v>
      </c>
      <c r="R358" s="31">
        <v>45758.250240000001</v>
      </c>
    </row>
    <row r="359" spans="1:18">
      <c r="A359" s="27"/>
      <c r="B359" s="27"/>
      <c r="C359" s="27"/>
      <c r="D359" s="27"/>
      <c r="E359" s="28">
        <v>739</v>
      </c>
      <c r="F359" s="29">
        <v>18728.27951</v>
      </c>
      <c r="G359" s="30">
        <v>0</v>
      </c>
      <c r="H359" s="30">
        <v>18728.27951</v>
      </c>
      <c r="I359" s="30">
        <v>51693.878119999994</v>
      </c>
      <c r="J359" s="30">
        <v>683.69011</v>
      </c>
      <c r="K359" s="30">
        <v>52377.568229999997</v>
      </c>
      <c r="L359" s="30">
        <v>5888.8517199999997</v>
      </c>
      <c r="M359" s="30">
        <v>2566.8875699999999</v>
      </c>
      <c r="N359" s="30">
        <v>8455.7392899999995</v>
      </c>
      <c r="O359" s="30">
        <v>79561.587029999995</v>
      </c>
      <c r="P359" s="30">
        <v>64975.369979999996</v>
      </c>
      <c r="Q359" s="30">
        <v>0</v>
      </c>
      <c r="R359" s="31">
        <v>64975.369979999996</v>
      </c>
    </row>
    <row r="360" spans="1:18">
      <c r="A360" s="27"/>
      <c r="B360" s="27"/>
      <c r="C360" s="27"/>
      <c r="D360" s="22" t="s">
        <v>366</v>
      </c>
      <c r="E360" s="23">
        <v>651</v>
      </c>
      <c r="F360" s="24">
        <v>0</v>
      </c>
      <c r="G360" s="25">
        <v>0</v>
      </c>
      <c r="H360" s="25">
        <v>0</v>
      </c>
      <c r="I360" s="25">
        <v>1426.99604</v>
      </c>
      <c r="J360" s="25">
        <v>0</v>
      </c>
      <c r="K360" s="25">
        <v>1426.99604</v>
      </c>
      <c r="L360" s="25">
        <v>915.14648</v>
      </c>
      <c r="M360" s="25">
        <v>19.428840000000001</v>
      </c>
      <c r="N360" s="25">
        <v>934.57531999999992</v>
      </c>
      <c r="O360" s="25">
        <v>2361.5713599999999</v>
      </c>
      <c r="P360" s="25">
        <v>0</v>
      </c>
      <c r="Q360" s="25">
        <v>0</v>
      </c>
      <c r="R360" s="26">
        <v>0</v>
      </c>
    </row>
    <row r="361" spans="1:18">
      <c r="A361" s="27"/>
      <c r="B361" s="27"/>
      <c r="C361" s="27"/>
      <c r="D361" s="22" t="s">
        <v>367</v>
      </c>
      <c r="E361" s="23">
        <v>573</v>
      </c>
      <c r="F361" s="24">
        <v>11976.673769999999</v>
      </c>
      <c r="G361" s="25">
        <v>0</v>
      </c>
      <c r="H361" s="25">
        <v>11976.673769999999</v>
      </c>
      <c r="I361" s="25">
        <v>118708.07537999999</v>
      </c>
      <c r="J361" s="25">
        <v>739.54052999999999</v>
      </c>
      <c r="K361" s="25">
        <v>119447.61590999999</v>
      </c>
      <c r="L361" s="25">
        <v>5700.6796299999996</v>
      </c>
      <c r="M361" s="25">
        <v>2901.3597799999998</v>
      </c>
      <c r="N361" s="25">
        <v>8602.0394099999994</v>
      </c>
      <c r="O361" s="25">
        <v>140026.32909000001</v>
      </c>
      <c r="P361" s="25">
        <v>26747.221219999999</v>
      </c>
      <c r="Q361" s="25">
        <v>0</v>
      </c>
      <c r="R361" s="26">
        <v>26747.221219999999</v>
      </c>
    </row>
    <row r="362" spans="1:18">
      <c r="A362" s="27"/>
      <c r="B362" s="27"/>
      <c r="C362" s="27"/>
      <c r="D362" s="22" t="s">
        <v>368</v>
      </c>
      <c r="E362" s="23">
        <v>432</v>
      </c>
      <c r="F362" s="24">
        <v>38484.666819999999</v>
      </c>
      <c r="G362" s="25">
        <v>0</v>
      </c>
      <c r="H362" s="25">
        <v>38484.666819999999</v>
      </c>
      <c r="I362" s="25">
        <v>82471.379280000008</v>
      </c>
      <c r="J362" s="25">
        <v>5834.2907000000005</v>
      </c>
      <c r="K362" s="25">
        <v>88305.669980000006</v>
      </c>
      <c r="L362" s="25">
        <v>34710.481789999998</v>
      </c>
      <c r="M362" s="25">
        <v>7638.4056799999998</v>
      </c>
      <c r="N362" s="25">
        <v>42348.887470000001</v>
      </c>
      <c r="O362" s="25">
        <v>169139.22427000001</v>
      </c>
      <c r="P362" s="25">
        <v>59551.660040000002</v>
      </c>
      <c r="Q362" s="25">
        <v>0</v>
      </c>
      <c r="R362" s="26">
        <v>59551.660040000002</v>
      </c>
    </row>
    <row r="363" spans="1:18">
      <c r="A363" s="27"/>
      <c r="B363" s="27"/>
      <c r="C363" s="27"/>
      <c r="D363" s="22" t="s">
        <v>369</v>
      </c>
      <c r="E363" s="23">
        <v>394</v>
      </c>
      <c r="F363" s="24">
        <v>27122.363690000002</v>
      </c>
      <c r="G363" s="25">
        <v>0</v>
      </c>
      <c r="H363" s="25">
        <v>27122.363690000002</v>
      </c>
      <c r="I363" s="25">
        <v>86316.902310000005</v>
      </c>
      <c r="J363" s="25">
        <v>1563.0089800000001</v>
      </c>
      <c r="K363" s="25">
        <v>87879.911290000004</v>
      </c>
      <c r="L363" s="25">
        <v>9056.3956300000009</v>
      </c>
      <c r="M363" s="25">
        <v>1384.7045900000001</v>
      </c>
      <c r="N363" s="25">
        <v>10441.10022</v>
      </c>
      <c r="O363" s="25">
        <v>125443.37520000001</v>
      </c>
      <c r="P363" s="25">
        <v>59250.156080000001</v>
      </c>
      <c r="Q363" s="25">
        <v>0</v>
      </c>
      <c r="R363" s="26">
        <v>59250.156080000001</v>
      </c>
    </row>
    <row r="364" spans="1:18">
      <c r="A364" s="27"/>
      <c r="B364" s="27"/>
      <c r="C364" s="27"/>
      <c r="D364" s="27"/>
      <c r="E364" s="28">
        <v>555</v>
      </c>
      <c r="F364" s="29">
        <v>48.937919999999998</v>
      </c>
      <c r="G364" s="30">
        <v>0</v>
      </c>
      <c r="H364" s="30">
        <v>48.937919999999998</v>
      </c>
      <c r="I364" s="30">
        <v>78418.177719999992</v>
      </c>
      <c r="J364" s="30">
        <v>194.13526999999999</v>
      </c>
      <c r="K364" s="30">
        <v>78612.312989999991</v>
      </c>
      <c r="L364" s="30">
        <v>268.40664000000004</v>
      </c>
      <c r="M364" s="30">
        <v>204.00476</v>
      </c>
      <c r="N364" s="30">
        <v>472.41140000000001</v>
      </c>
      <c r="O364" s="30">
        <v>79133.66231</v>
      </c>
      <c r="P364" s="30">
        <v>10346.232759999999</v>
      </c>
      <c r="Q364" s="30">
        <v>0</v>
      </c>
      <c r="R364" s="31">
        <v>10346.232759999999</v>
      </c>
    </row>
    <row r="365" spans="1:18">
      <c r="A365" s="27"/>
      <c r="B365" s="27"/>
      <c r="C365" s="27"/>
      <c r="D365" s="22" t="s">
        <v>370</v>
      </c>
      <c r="E365" s="23">
        <v>527</v>
      </c>
      <c r="F365" s="24">
        <v>6365.2064700000001</v>
      </c>
      <c r="G365" s="25">
        <v>0</v>
      </c>
      <c r="H365" s="25">
        <v>6365.2064700000001</v>
      </c>
      <c r="I365" s="25">
        <v>64212.344159999993</v>
      </c>
      <c r="J365" s="25">
        <v>978.75327000000004</v>
      </c>
      <c r="K365" s="25">
        <v>65191.097430000002</v>
      </c>
      <c r="L365" s="25">
        <v>12527.222609999999</v>
      </c>
      <c r="M365" s="25">
        <v>1100.4181599999999</v>
      </c>
      <c r="N365" s="25">
        <v>13627.64077</v>
      </c>
      <c r="O365" s="25">
        <v>85183.944669999997</v>
      </c>
      <c r="P365" s="25">
        <v>53131.476049999997</v>
      </c>
      <c r="Q365" s="25">
        <v>0</v>
      </c>
      <c r="R365" s="26">
        <v>53131.476049999997</v>
      </c>
    </row>
    <row r="366" spans="1:18">
      <c r="A366" s="27"/>
      <c r="B366" s="27"/>
      <c r="C366" s="27"/>
      <c r="D366" s="22" t="s">
        <v>371</v>
      </c>
      <c r="E366" s="23">
        <v>574</v>
      </c>
      <c r="F366" s="24">
        <v>55566.216249999998</v>
      </c>
      <c r="G366" s="25">
        <v>0</v>
      </c>
      <c r="H366" s="25">
        <v>55566.216249999998</v>
      </c>
      <c r="I366" s="25">
        <v>195261.22086</v>
      </c>
      <c r="J366" s="25">
        <v>4098.0042100000001</v>
      </c>
      <c r="K366" s="25">
        <v>199359.22506999999</v>
      </c>
      <c r="L366" s="25">
        <v>34491.365680000003</v>
      </c>
      <c r="M366" s="25">
        <v>2447.2979999999998</v>
      </c>
      <c r="N366" s="25">
        <v>36938.663679999998</v>
      </c>
      <c r="O366" s="25">
        <v>291864.10499999998</v>
      </c>
      <c r="P366" s="25">
        <v>59849.853929999997</v>
      </c>
      <c r="Q366" s="25">
        <v>0</v>
      </c>
      <c r="R366" s="26">
        <v>59849.853929999997</v>
      </c>
    </row>
    <row r="367" spans="1:18">
      <c r="A367" s="27"/>
      <c r="B367" s="27"/>
      <c r="C367" s="27"/>
      <c r="D367" s="22" t="s">
        <v>372</v>
      </c>
      <c r="E367" s="23">
        <v>558</v>
      </c>
      <c r="F367" s="24">
        <v>0</v>
      </c>
      <c r="G367" s="25">
        <v>0</v>
      </c>
      <c r="H367" s="25">
        <v>0</v>
      </c>
      <c r="I367" s="25">
        <v>0</v>
      </c>
      <c r="J367" s="25">
        <v>0</v>
      </c>
      <c r="K367" s="25">
        <v>0</v>
      </c>
      <c r="L367" s="25">
        <v>0</v>
      </c>
      <c r="M367" s="25">
        <v>0</v>
      </c>
      <c r="N367" s="25">
        <v>0</v>
      </c>
      <c r="O367" s="25">
        <v>0</v>
      </c>
      <c r="P367" s="25">
        <v>0</v>
      </c>
      <c r="Q367" s="25">
        <v>0</v>
      </c>
      <c r="R367" s="26">
        <v>0</v>
      </c>
    </row>
    <row r="368" spans="1:18">
      <c r="A368" s="27"/>
      <c r="B368" s="27"/>
      <c r="C368" s="27"/>
      <c r="D368" s="22" t="s">
        <v>373</v>
      </c>
      <c r="E368" s="23">
        <v>392</v>
      </c>
      <c r="F368" s="24">
        <v>23847.023209999999</v>
      </c>
      <c r="G368" s="25">
        <v>0</v>
      </c>
      <c r="H368" s="25">
        <v>23847.023209999999</v>
      </c>
      <c r="I368" s="25">
        <v>50959.746079999997</v>
      </c>
      <c r="J368" s="25">
        <v>949.68677000000002</v>
      </c>
      <c r="K368" s="25">
        <v>51909.432850000005</v>
      </c>
      <c r="L368" s="25">
        <v>6447.9619599999996</v>
      </c>
      <c r="M368" s="25">
        <v>2152.2039599999998</v>
      </c>
      <c r="N368" s="25">
        <v>8600.1659199999995</v>
      </c>
      <c r="O368" s="25">
        <v>84356.621980000011</v>
      </c>
      <c r="P368" s="25">
        <v>49914.495040000002</v>
      </c>
      <c r="Q368" s="25">
        <v>0</v>
      </c>
      <c r="R368" s="26">
        <v>49914.495040000002</v>
      </c>
    </row>
    <row r="369" spans="1:18">
      <c r="A369" s="27"/>
      <c r="B369" s="27"/>
      <c r="C369" s="22" t="s">
        <v>374</v>
      </c>
      <c r="D369" s="22" t="s">
        <v>375</v>
      </c>
      <c r="E369" s="23">
        <v>255</v>
      </c>
      <c r="F369" s="24">
        <v>328.46852000000001</v>
      </c>
      <c r="G369" s="25">
        <v>0</v>
      </c>
      <c r="H369" s="25">
        <v>328.46852000000001</v>
      </c>
      <c r="I369" s="25">
        <v>14759.97443</v>
      </c>
      <c r="J369" s="25">
        <v>59.866099999999996</v>
      </c>
      <c r="K369" s="25">
        <v>14819.840529999999</v>
      </c>
      <c r="L369" s="25">
        <v>262.03746999999998</v>
      </c>
      <c r="M369" s="25">
        <v>3.7200000000000002E-3</v>
      </c>
      <c r="N369" s="25">
        <v>262.04119000000003</v>
      </c>
      <c r="O369" s="25">
        <v>15410.35024</v>
      </c>
      <c r="P369" s="25">
        <v>4392.9878399999998</v>
      </c>
      <c r="Q369" s="25">
        <v>0</v>
      </c>
      <c r="R369" s="26">
        <v>4392.9878399999998</v>
      </c>
    </row>
    <row r="370" spans="1:18">
      <c r="A370" s="27"/>
      <c r="B370" s="27"/>
      <c r="C370" s="27"/>
      <c r="D370" s="22" t="s">
        <v>376</v>
      </c>
      <c r="E370" s="23">
        <v>257</v>
      </c>
      <c r="F370" s="24">
        <v>138.86405999999999</v>
      </c>
      <c r="G370" s="25">
        <v>0</v>
      </c>
      <c r="H370" s="25">
        <v>138.86405999999999</v>
      </c>
      <c r="I370" s="25">
        <v>2291.88724</v>
      </c>
      <c r="J370" s="25">
        <v>630.02323999999999</v>
      </c>
      <c r="K370" s="25">
        <v>2921.91048</v>
      </c>
      <c r="L370" s="25">
        <v>41.413069999999998</v>
      </c>
      <c r="M370" s="25">
        <v>0</v>
      </c>
      <c r="N370" s="25">
        <v>41.413069999999998</v>
      </c>
      <c r="O370" s="25">
        <v>3102.1876099999999</v>
      </c>
      <c r="P370" s="25">
        <v>1571.66957</v>
      </c>
      <c r="Q370" s="25">
        <v>0</v>
      </c>
      <c r="R370" s="26">
        <v>1571.66957</v>
      </c>
    </row>
    <row r="371" spans="1:18">
      <c r="A371" s="27"/>
      <c r="B371" s="27"/>
      <c r="C371" s="22" t="s">
        <v>377</v>
      </c>
      <c r="D371" s="22" t="s">
        <v>377</v>
      </c>
      <c r="E371" s="23">
        <v>249</v>
      </c>
      <c r="F371" s="24">
        <v>12.693290000000001</v>
      </c>
      <c r="G371" s="25">
        <v>0</v>
      </c>
      <c r="H371" s="25">
        <v>12.693290000000001</v>
      </c>
      <c r="I371" s="25">
        <v>20754.458469999998</v>
      </c>
      <c r="J371" s="25">
        <v>0.37852999999999998</v>
      </c>
      <c r="K371" s="25">
        <v>20754.837</v>
      </c>
      <c r="L371" s="25">
        <v>190.47369</v>
      </c>
      <c r="M371" s="25">
        <v>0</v>
      </c>
      <c r="N371" s="25">
        <v>190.47369</v>
      </c>
      <c r="O371" s="25">
        <v>20958.003980000001</v>
      </c>
      <c r="P371" s="25">
        <v>2640.5316499999999</v>
      </c>
      <c r="Q371" s="25">
        <v>0</v>
      </c>
      <c r="R371" s="26">
        <v>2640.5316499999999</v>
      </c>
    </row>
    <row r="372" spans="1:18">
      <c r="A372" s="27"/>
      <c r="B372" s="27"/>
      <c r="C372" s="22" t="s">
        <v>378</v>
      </c>
      <c r="D372" s="22" t="s">
        <v>378</v>
      </c>
      <c r="E372" s="23">
        <v>244</v>
      </c>
      <c r="F372" s="24">
        <v>108.93174999999999</v>
      </c>
      <c r="G372" s="25">
        <v>0</v>
      </c>
      <c r="H372" s="25">
        <v>108.93174999999999</v>
      </c>
      <c r="I372" s="25">
        <v>4968.6411500000004</v>
      </c>
      <c r="J372" s="25">
        <v>0.25342999999999999</v>
      </c>
      <c r="K372" s="25">
        <v>4968.8945800000001</v>
      </c>
      <c r="L372" s="25">
        <v>136.90912</v>
      </c>
      <c r="M372" s="25">
        <v>0</v>
      </c>
      <c r="N372" s="25">
        <v>136.90912</v>
      </c>
      <c r="O372" s="25">
        <v>5214.7354500000001</v>
      </c>
      <c r="P372" s="25">
        <v>1485.23118</v>
      </c>
      <c r="Q372" s="25">
        <v>0</v>
      </c>
      <c r="R372" s="26">
        <v>1485.23118</v>
      </c>
    </row>
    <row r="373" spans="1:18">
      <c r="A373" s="27"/>
      <c r="B373" s="27"/>
      <c r="C373" s="22" t="s">
        <v>379</v>
      </c>
      <c r="D373" s="22" t="s">
        <v>379</v>
      </c>
      <c r="E373" s="23">
        <v>259</v>
      </c>
      <c r="F373" s="24">
        <v>2055.69616</v>
      </c>
      <c r="G373" s="25">
        <v>0</v>
      </c>
      <c r="H373" s="25">
        <v>2055.69616</v>
      </c>
      <c r="I373" s="25">
        <v>17236.781449999999</v>
      </c>
      <c r="J373" s="25">
        <v>4.5399999999999998E-3</v>
      </c>
      <c r="K373" s="25">
        <v>17236.785989999997</v>
      </c>
      <c r="L373" s="25">
        <v>195.55148</v>
      </c>
      <c r="M373" s="25">
        <v>0</v>
      </c>
      <c r="N373" s="25">
        <v>195.55148</v>
      </c>
      <c r="O373" s="25">
        <v>19488.033629999998</v>
      </c>
      <c r="P373" s="25">
        <v>3711.2468900000003</v>
      </c>
      <c r="Q373" s="25">
        <v>0</v>
      </c>
      <c r="R373" s="26">
        <v>3711.2468900000003</v>
      </c>
    </row>
    <row r="374" spans="1:18">
      <c r="A374" s="27"/>
      <c r="B374" s="27"/>
      <c r="C374" s="22" t="s">
        <v>380</v>
      </c>
      <c r="D374" s="22" t="s">
        <v>381</v>
      </c>
      <c r="E374" s="23">
        <v>268</v>
      </c>
      <c r="F374" s="24">
        <v>618.94006999999999</v>
      </c>
      <c r="G374" s="25">
        <v>0</v>
      </c>
      <c r="H374" s="25">
        <v>618.94006999999999</v>
      </c>
      <c r="I374" s="25">
        <v>4776.2339499999998</v>
      </c>
      <c r="J374" s="25">
        <v>10.427040000000002</v>
      </c>
      <c r="K374" s="25">
        <v>4786.6609900000003</v>
      </c>
      <c r="L374" s="25">
        <v>102.87341000000001</v>
      </c>
      <c r="M374" s="25">
        <v>11.2851</v>
      </c>
      <c r="N374" s="25">
        <v>114.15850999999999</v>
      </c>
      <c r="O374" s="25">
        <v>5519.7595700000002</v>
      </c>
      <c r="P374" s="25">
        <v>1230.1372900000001</v>
      </c>
      <c r="Q374" s="25">
        <v>0</v>
      </c>
      <c r="R374" s="26">
        <v>1230.1372900000001</v>
      </c>
    </row>
    <row r="375" spans="1:18">
      <c r="A375" s="27"/>
      <c r="B375" s="27"/>
      <c r="C375" s="27"/>
      <c r="D375" s="22" t="s">
        <v>380</v>
      </c>
      <c r="E375" s="23">
        <v>267</v>
      </c>
      <c r="F375" s="24">
        <v>2829.43208</v>
      </c>
      <c r="G375" s="25">
        <v>0</v>
      </c>
      <c r="H375" s="25">
        <v>2829.43208</v>
      </c>
      <c r="I375" s="25">
        <v>16089.558650000001</v>
      </c>
      <c r="J375" s="25">
        <v>129.07749999999999</v>
      </c>
      <c r="K375" s="25">
        <v>16218.63615</v>
      </c>
      <c r="L375" s="25">
        <v>263.41984000000002</v>
      </c>
      <c r="M375" s="25">
        <v>23.436880000000002</v>
      </c>
      <c r="N375" s="25">
        <v>286.85672</v>
      </c>
      <c r="O375" s="25">
        <v>19334.924950000001</v>
      </c>
      <c r="P375" s="25">
        <v>2834.9707799999996</v>
      </c>
      <c r="Q375" s="25">
        <v>0</v>
      </c>
      <c r="R375" s="26">
        <v>2834.9707799999996</v>
      </c>
    </row>
    <row r="376" spans="1:18">
      <c r="A376" s="27"/>
      <c r="B376" s="22" t="s">
        <v>382</v>
      </c>
      <c r="C376" s="22" t="s">
        <v>383</v>
      </c>
      <c r="D376" s="22" t="s">
        <v>384</v>
      </c>
      <c r="E376" s="23">
        <v>166</v>
      </c>
      <c r="F376" s="24">
        <v>19147.88982</v>
      </c>
      <c r="G376" s="25">
        <v>0</v>
      </c>
      <c r="H376" s="25">
        <v>19147.88982</v>
      </c>
      <c r="I376" s="25">
        <v>38313.090579999996</v>
      </c>
      <c r="J376" s="25">
        <v>256.9248</v>
      </c>
      <c r="K376" s="25">
        <v>38570.015380000004</v>
      </c>
      <c r="L376" s="25">
        <v>1967.2920800000002</v>
      </c>
      <c r="M376" s="25">
        <v>1.8049500000000001</v>
      </c>
      <c r="N376" s="25">
        <v>1969.0970300000001</v>
      </c>
      <c r="O376" s="25">
        <v>59687.002229999998</v>
      </c>
      <c r="P376" s="25">
        <v>88609.587159999995</v>
      </c>
      <c r="Q376" s="25">
        <v>0</v>
      </c>
      <c r="R376" s="26">
        <v>88609.587159999995</v>
      </c>
    </row>
    <row r="377" spans="1:18">
      <c r="A377" s="27"/>
      <c r="B377" s="27"/>
      <c r="C377" s="27"/>
      <c r="D377" s="27"/>
      <c r="E377" s="28">
        <v>726</v>
      </c>
      <c r="F377" s="29">
        <v>0</v>
      </c>
      <c r="G377" s="30">
        <v>0</v>
      </c>
      <c r="H377" s="30">
        <v>0</v>
      </c>
      <c r="I377" s="30">
        <v>3.1099200000000002</v>
      </c>
      <c r="J377" s="30">
        <v>0</v>
      </c>
      <c r="K377" s="30">
        <v>3.1099200000000002</v>
      </c>
      <c r="L377" s="30">
        <v>78.456360000000004</v>
      </c>
      <c r="M377" s="30">
        <v>0</v>
      </c>
      <c r="N377" s="30">
        <v>78.456360000000004</v>
      </c>
      <c r="O377" s="30">
        <v>81.566279999999992</v>
      </c>
      <c r="P377" s="30">
        <v>5544.3441900000007</v>
      </c>
      <c r="Q377" s="30">
        <v>0</v>
      </c>
      <c r="R377" s="31">
        <v>5544.3441900000007</v>
      </c>
    </row>
    <row r="378" spans="1:18">
      <c r="A378" s="27"/>
      <c r="B378" s="27"/>
      <c r="C378" s="27"/>
      <c r="D378" s="22" t="s">
        <v>318</v>
      </c>
      <c r="E378" s="23">
        <v>667</v>
      </c>
      <c r="F378" s="24">
        <v>2533.05573</v>
      </c>
      <c r="G378" s="25">
        <v>0</v>
      </c>
      <c r="H378" s="25">
        <v>2533.05573</v>
      </c>
      <c r="I378" s="25">
        <v>7247.59375</v>
      </c>
      <c r="J378" s="25">
        <v>0</v>
      </c>
      <c r="K378" s="25">
        <v>7247.59375</v>
      </c>
      <c r="L378" s="25">
        <v>8.4131700000000009</v>
      </c>
      <c r="M378" s="25">
        <v>0</v>
      </c>
      <c r="N378" s="25">
        <v>8.4131700000000009</v>
      </c>
      <c r="O378" s="25">
        <v>9789.0626499999998</v>
      </c>
      <c r="P378" s="25">
        <v>7272.4893300000003</v>
      </c>
      <c r="Q378" s="25">
        <v>0</v>
      </c>
      <c r="R378" s="26">
        <v>7272.4893300000003</v>
      </c>
    </row>
    <row r="379" spans="1:18">
      <c r="A379" s="27"/>
      <c r="B379" s="27"/>
      <c r="C379" s="22" t="s">
        <v>385</v>
      </c>
      <c r="D379" s="22" t="s">
        <v>386</v>
      </c>
      <c r="E379" s="23">
        <v>165</v>
      </c>
      <c r="F379" s="24">
        <v>24316.193309999999</v>
      </c>
      <c r="G379" s="25">
        <v>1624.45715</v>
      </c>
      <c r="H379" s="25">
        <v>25940.650460000001</v>
      </c>
      <c r="I379" s="25">
        <v>114460.56461</v>
      </c>
      <c r="J379" s="25">
        <v>530.25306999999998</v>
      </c>
      <c r="K379" s="25">
        <v>114990.81768000001</v>
      </c>
      <c r="L379" s="25">
        <v>22851.015469999998</v>
      </c>
      <c r="M379" s="25">
        <v>1321.93049</v>
      </c>
      <c r="N379" s="25">
        <v>24172.945960000001</v>
      </c>
      <c r="O379" s="25">
        <v>165104.41409999999</v>
      </c>
      <c r="P379" s="25">
        <v>254404.48171000002</v>
      </c>
      <c r="Q379" s="25">
        <v>0</v>
      </c>
      <c r="R379" s="26">
        <v>254404.48171000002</v>
      </c>
    </row>
    <row r="380" spans="1:18">
      <c r="A380" s="27"/>
      <c r="B380" s="27"/>
      <c r="C380" s="27"/>
      <c r="D380" s="22" t="s">
        <v>387</v>
      </c>
      <c r="E380" s="23">
        <v>622</v>
      </c>
      <c r="F380" s="24">
        <v>5324.3839200000002</v>
      </c>
      <c r="G380" s="25">
        <v>0</v>
      </c>
      <c r="H380" s="25">
        <v>5324.3839200000002</v>
      </c>
      <c r="I380" s="25">
        <v>17644.446370000001</v>
      </c>
      <c r="J380" s="25">
        <v>5.144E-2</v>
      </c>
      <c r="K380" s="25">
        <v>17644.497809999997</v>
      </c>
      <c r="L380" s="25">
        <v>1189.4875500000001</v>
      </c>
      <c r="M380" s="25">
        <v>1.1910399999999999</v>
      </c>
      <c r="N380" s="25">
        <v>1190.67859</v>
      </c>
      <c r="O380" s="25">
        <v>24159.560320000001</v>
      </c>
      <c r="P380" s="25">
        <v>103192.11079999999</v>
      </c>
      <c r="Q380" s="25">
        <v>0</v>
      </c>
      <c r="R380" s="26">
        <v>103192.11079999999</v>
      </c>
    </row>
    <row r="381" spans="1:18">
      <c r="A381" s="27"/>
      <c r="B381" s="27"/>
      <c r="C381" s="27"/>
      <c r="D381" s="22" t="s">
        <v>388</v>
      </c>
      <c r="E381" s="23">
        <v>575</v>
      </c>
      <c r="F381" s="24">
        <v>1386.2205200000001</v>
      </c>
      <c r="G381" s="25">
        <v>0</v>
      </c>
      <c r="H381" s="25">
        <v>1386.2205200000001</v>
      </c>
      <c r="I381" s="25">
        <v>28797.062550000002</v>
      </c>
      <c r="J381" s="25">
        <v>207.39642999999998</v>
      </c>
      <c r="K381" s="25">
        <v>29004.458979999999</v>
      </c>
      <c r="L381" s="25">
        <v>1707.88616</v>
      </c>
      <c r="M381" s="25">
        <v>23.29421</v>
      </c>
      <c r="N381" s="25">
        <v>1731.18037</v>
      </c>
      <c r="O381" s="25">
        <v>32121.85987</v>
      </c>
      <c r="P381" s="25">
        <v>107406.20631000001</v>
      </c>
      <c r="Q381" s="25">
        <v>0</v>
      </c>
      <c r="R381" s="26">
        <v>107406.20631000001</v>
      </c>
    </row>
    <row r="382" spans="1:18">
      <c r="A382" s="27"/>
      <c r="B382" s="27"/>
      <c r="C382" s="27"/>
      <c r="D382" s="27"/>
      <c r="E382" s="28">
        <v>844</v>
      </c>
      <c r="F382" s="29">
        <v>0</v>
      </c>
      <c r="G382" s="30">
        <v>0</v>
      </c>
      <c r="H382" s="30">
        <v>0</v>
      </c>
      <c r="I382" s="30">
        <v>0</v>
      </c>
      <c r="J382" s="30">
        <v>0</v>
      </c>
      <c r="K382" s="30">
        <v>0</v>
      </c>
      <c r="L382" s="30">
        <v>101.96803999999999</v>
      </c>
      <c r="M382" s="30">
        <v>3.9103300000000001</v>
      </c>
      <c r="N382" s="30">
        <v>105.87836999999999</v>
      </c>
      <c r="O382" s="30">
        <v>105.87836999999999</v>
      </c>
      <c r="P382" s="30">
        <v>0</v>
      </c>
      <c r="Q382" s="30">
        <v>0</v>
      </c>
      <c r="R382" s="31">
        <v>0</v>
      </c>
    </row>
    <row r="383" spans="1:18">
      <c r="A383" s="27"/>
      <c r="B383" s="27"/>
      <c r="C383" s="27"/>
      <c r="D383" s="22" t="s">
        <v>389</v>
      </c>
      <c r="E383" s="23">
        <v>624</v>
      </c>
      <c r="F383" s="24">
        <v>55.66207</v>
      </c>
      <c r="G383" s="25">
        <v>0</v>
      </c>
      <c r="H383" s="25">
        <v>55.66207</v>
      </c>
      <c r="I383" s="25">
        <v>558.52681000000007</v>
      </c>
      <c r="J383" s="25">
        <v>0</v>
      </c>
      <c r="K383" s="25">
        <v>558.52681000000007</v>
      </c>
      <c r="L383" s="25">
        <v>10</v>
      </c>
      <c r="M383" s="25">
        <v>0</v>
      </c>
      <c r="N383" s="25">
        <v>10</v>
      </c>
      <c r="O383" s="25">
        <v>624.18888000000004</v>
      </c>
      <c r="P383" s="25">
        <v>1090.46352</v>
      </c>
      <c r="Q383" s="25">
        <v>0</v>
      </c>
      <c r="R383" s="26">
        <v>1090.46352</v>
      </c>
    </row>
    <row r="384" spans="1:18">
      <c r="A384" s="27"/>
      <c r="B384" s="27"/>
      <c r="C384" s="22" t="s">
        <v>390</v>
      </c>
      <c r="D384" s="22" t="s">
        <v>390</v>
      </c>
      <c r="E384" s="23">
        <v>169</v>
      </c>
      <c r="F384" s="24">
        <v>319.00071000000003</v>
      </c>
      <c r="G384" s="25">
        <v>0</v>
      </c>
      <c r="H384" s="25">
        <v>319.00071000000003</v>
      </c>
      <c r="I384" s="25">
        <v>11509.833839999999</v>
      </c>
      <c r="J384" s="25">
        <v>1.9390000000000001E-2</v>
      </c>
      <c r="K384" s="25">
        <v>11509.853230000001</v>
      </c>
      <c r="L384" s="25">
        <v>169.13874999999999</v>
      </c>
      <c r="M384" s="25">
        <v>0</v>
      </c>
      <c r="N384" s="25">
        <v>169.13874999999999</v>
      </c>
      <c r="O384" s="25">
        <v>11997.992689999999</v>
      </c>
      <c r="P384" s="25">
        <v>33381.15206</v>
      </c>
      <c r="Q384" s="25">
        <v>0</v>
      </c>
      <c r="R384" s="26">
        <v>33381.15206</v>
      </c>
    </row>
    <row r="385" spans="1:18">
      <c r="A385" s="27"/>
      <c r="B385" s="27"/>
      <c r="C385" s="22" t="s">
        <v>382</v>
      </c>
      <c r="D385" s="22" t="s">
        <v>391</v>
      </c>
      <c r="E385" s="23">
        <v>168</v>
      </c>
      <c r="F385" s="24">
        <v>1200.9503999999999</v>
      </c>
      <c r="G385" s="25">
        <v>0</v>
      </c>
      <c r="H385" s="25">
        <v>1200.9503999999999</v>
      </c>
      <c r="I385" s="25">
        <v>12907.218339999999</v>
      </c>
      <c r="J385" s="25">
        <v>1.6120000000000002E-2</v>
      </c>
      <c r="K385" s="25">
        <v>12907.234460000001</v>
      </c>
      <c r="L385" s="25">
        <v>445.32355999999999</v>
      </c>
      <c r="M385" s="25">
        <v>0</v>
      </c>
      <c r="N385" s="25">
        <v>445.32355999999999</v>
      </c>
      <c r="O385" s="25">
        <v>14553.50842</v>
      </c>
      <c r="P385" s="25">
        <v>28237.329739999997</v>
      </c>
      <c r="Q385" s="25">
        <v>0</v>
      </c>
      <c r="R385" s="26">
        <v>28237.329739999997</v>
      </c>
    </row>
    <row r="386" spans="1:18">
      <c r="A386" s="27"/>
      <c r="B386" s="27"/>
      <c r="C386" s="22" t="s">
        <v>392</v>
      </c>
      <c r="D386" s="22" t="s">
        <v>174</v>
      </c>
      <c r="E386" s="23">
        <v>661</v>
      </c>
      <c r="F386" s="24">
        <v>25.551569999999998</v>
      </c>
      <c r="G386" s="25">
        <v>0</v>
      </c>
      <c r="H386" s="25">
        <v>25.551569999999998</v>
      </c>
      <c r="I386" s="25">
        <v>7201.4796699999997</v>
      </c>
      <c r="J386" s="25">
        <v>0</v>
      </c>
      <c r="K386" s="25">
        <v>7201.4796699999997</v>
      </c>
      <c r="L386" s="25">
        <v>11.55</v>
      </c>
      <c r="M386" s="25">
        <v>0</v>
      </c>
      <c r="N386" s="25">
        <v>11.55</v>
      </c>
      <c r="O386" s="25">
        <v>7238.5812400000004</v>
      </c>
      <c r="P386" s="25">
        <v>3570.8028899999999</v>
      </c>
      <c r="Q386" s="25">
        <v>0</v>
      </c>
      <c r="R386" s="26">
        <v>3570.8028899999999</v>
      </c>
    </row>
    <row r="387" spans="1:18">
      <c r="A387" s="27"/>
      <c r="B387" s="27"/>
      <c r="C387" s="27"/>
      <c r="D387" s="22" t="s">
        <v>393</v>
      </c>
      <c r="E387" s="23">
        <v>458</v>
      </c>
      <c r="F387" s="24">
        <v>408.23455999999999</v>
      </c>
      <c r="G387" s="25">
        <v>0</v>
      </c>
      <c r="H387" s="25">
        <v>408.23455999999999</v>
      </c>
      <c r="I387" s="25">
        <v>9867.6935299999986</v>
      </c>
      <c r="J387" s="25">
        <v>0.44808999999999999</v>
      </c>
      <c r="K387" s="25">
        <v>9868.1416199999985</v>
      </c>
      <c r="L387" s="25">
        <v>378.41161999999997</v>
      </c>
      <c r="M387" s="25">
        <v>0</v>
      </c>
      <c r="N387" s="25">
        <v>378.41161999999997</v>
      </c>
      <c r="O387" s="25">
        <v>10654.7878</v>
      </c>
      <c r="P387" s="25">
        <v>17797.71934</v>
      </c>
      <c r="Q387" s="25">
        <v>0</v>
      </c>
      <c r="R387" s="26">
        <v>17797.71934</v>
      </c>
    </row>
    <row r="388" spans="1:18">
      <c r="A388" s="27"/>
      <c r="B388" s="27"/>
      <c r="C388" s="27"/>
      <c r="D388" s="22" t="s">
        <v>394</v>
      </c>
      <c r="E388" s="23">
        <v>840</v>
      </c>
      <c r="F388" s="24">
        <v>5.4380000000000005E-2</v>
      </c>
      <c r="G388" s="25">
        <v>0</v>
      </c>
      <c r="H388" s="25">
        <v>5.4380000000000005E-2</v>
      </c>
      <c r="I388" s="25">
        <v>732.75985000000003</v>
      </c>
      <c r="J388" s="25">
        <v>0.38775999999999999</v>
      </c>
      <c r="K388" s="25">
        <v>733.14760999999999</v>
      </c>
      <c r="L388" s="25">
        <v>14.173999999999999</v>
      </c>
      <c r="M388" s="25">
        <v>0</v>
      </c>
      <c r="N388" s="25">
        <v>14.173999999999999</v>
      </c>
      <c r="O388" s="25">
        <v>747.37599</v>
      </c>
      <c r="P388" s="25">
        <v>2695.5450799999999</v>
      </c>
      <c r="Q388" s="25">
        <v>0</v>
      </c>
      <c r="R388" s="26">
        <v>2695.5450799999999</v>
      </c>
    </row>
    <row r="389" spans="1:18">
      <c r="A389" s="27"/>
      <c r="B389" s="27"/>
      <c r="C389" s="27"/>
      <c r="D389" s="27"/>
      <c r="E389" s="28">
        <v>842</v>
      </c>
      <c r="F389" s="29">
        <v>0</v>
      </c>
      <c r="G389" s="30">
        <v>0</v>
      </c>
      <c r="H389" s="30">
        <v>0</v>
      </c>
      <c r="I389" s="30">
        <v>13.315329999999999</v>
      </c>
      <c r="J389" s="30">
        <v>0</v>
      </c>
      <c r="K389" s="30">
        <v>13.315329999999999</v>
      </c>
      <c r="L389" s="30">
        <v>0</v>
      </c>
      <c r="M389" s="30">
        <v>0</v>
      </c>
      <c r="N389" s="30">
        <v>0</v>
      </c>
      <c r="O389" s="30">
        <v>13.315329999999999</v>
      </c>
      <c r="P389" s="30">
        <v>0</v>
      </c>
      <c r="Q389" s="30">
        <v>0</v>
      </c>
      <c r="R389" s="31">
        <v>0</v>
      </c>
    </row>
    <row r="390" spans="1:18">
      <c r="A390" s="27"/>
      <c r="B390" s="27"/>
      <c r="C390" s="22" t="s">
        <v>395</v>
      </c>
      <c r="D390" s="22" t="s">
        <v>396</v>
      </c>
      <c r="E390" s="23">
        <v>170</v>
      </c>
      <c r="F390" s="24">
        <v>2513.3797500000001</v>
      </c>
      <c r="G390" s="25">
        <v>0</v>
      </c>
      <c r="H390" s="25">
        <v>2513.3797500000001</v>
      </c>
      <c r="I390" s="25">
        <v>20674.48691</v>
      </c>
      <c r="J390" s="25">
        <v>0.66247</v>
      </c>
      <c r="K390" s="25">
        <v>20675.149379999999</v>
      </c>
      <c r="L390" s="25">
        <v>268.79144000000002</v>
      </c>
      <c r="M390" s="25">
        <v>0</v>
      </c>
      <c r="N390" s="25">
        <v>268.79144000000002</v>
      </c>
      <c r="O390" s="25">
        <v>23457.32057</v>
      </c>
      <c r="P390" s="25">
        <v>42747.796369999996</v>
      </c>
      <c r="Q390" s="25">
        <v>0</v>
      </c>
      <c r="R390" s="26">
        <v>42747.796369999996</v>
      </c>
    </row>
    <row r="391" spans="1:18">
      <c r="A391" s="27"/>
      <c r="B391" s="27"/>
      <c r="C391" s="22" t="s">
        <v>397</v>
      </c>
      <c r="D391" s="22" t="s">
        <v>332</v>
      </c>
      <c r="E391" s="23">
        <v>591</v>
      </c>
      <c r="F391" s="24">
        <v>1627.2446100000002</v>
      </c>
      <c r="G391" s="25">
        <v>0</v>
      </c>
      <c r="H391" s="25">
        <v>1627.2446100000002</v>
      </c>
      <c r="I391" s="25">
        <v>10618.351210000001</v>
      </c>
      <c r="J391" s="25">
        <v>0</v>
      </c>
      <c r="K391" s="25">
        <v>10618.351210000001</v>
      </c>
      <c r="L391" s="25">
        <v>162.63708</v>
      </c>
      <c r="M391" s="25">
        <v>0</v>
      </c>
      <c r="N391" s="25">
        <v>162.63708</v>
      </c>
      <c r="O391" s="25">
        <v>12408.232900000001</v>
      </c>
      <c r="P391" s="25">
        <v>24405.699350000003</v>
      </c>
      <c r="Q391" s="25">
        <v>0</v>
      </c>
      <c r="R391" s="26">
        <v>24405.699350000003</v>
      </c>
    </row>
    <row r="392" spans="1:18">
      <c r="A392" s="27"/>
      <c r="B392" s="22" t="s">
        <v>398</v>
      </c>
      <c r="C392" s="22" t="s">
        <v>399</v>
      </c>
      <c r="D392" s="22" t="s">
        <v>400</v>
      </c>
      <c r="E392" s="23">
        <v>313</v>
      </c>
      <c r="F392" s="24">
        <v>8633.1684800000003</v>
      </c>
      <c r="G392" s="25">
        <v>0</v>
      </c>
      <c r="H392" s="25">
        <v>8633.1684800000003</v>
      </c>
      <c r="I392" s="25">
        <v>8668.1513100000011</v>
      </c>
      <c r="J392" s="25">
        <v>45.5062</v>
      </c>
      <c r="K392" s="25">
        <v>8713.6575099999991</v>
      </c>
      <c r="L392" s="25">
        <v>236.88589000000002</v>
      </c>
      <c r="M392" s="25">
        <v>0</v>
      </c>
      <c r="N392" s="25">
        <v>236.88589000000002</v>
      </c>
      <c r="O392" s="25">
        <v>17583.711879999999</v>
      </c>
      <c r="P392" s="25">
        <v>4033.73155</v>
      </c>
      <c r="Q392" s="25">
        <v>0</v>
      </c>
      <c r="R392" s="26">
        <v>4033.73155</v>
      </c>
    </row>
    <row r="393" spans="1:18">
      <c r="A393" s="27"/>
      <c r="B393" s="27"/>
      <c r="C393" s="27"/>
      <c r="D393" s="22" t="s">
        <v>401</v>
      </c>
      <c r="E393" s="23">
        <v>596</v>
      </c>
      <c r="F393" s="24">
        <v>558.12121999999999</v>
      </c>
      <c r="G393" s="25">
        <v>0</v>
      </c>
      <c r="H393" s="25">
        <v>558.12121999999999</v>
      </c>
      <c r="I393" s="25">
        <v>2743.4010899999998</v>
      </c>
      <c r="J393" s="25">
        <v>2.4534000000000002</v>
      </c>
      <c r="K393" s="25">
        <v>2745.8544900000002</v>
      </c>
      <c r="L393" s="25">
        <v>133.59379000000001</v>
      </c>
      <c r="M393" s="25">
        <v>0</v>
      </c>
      <c r="N393" s="25">
        <v>133.59379000000001</v>
      </c>
      <c r="O393" s="25">
        <v>3437.5695000000001</v>
      </c>
      <c r="P393" s="25">
        <v>1105.3064399999998</v>
      </c>
      <c r="Q393" s="25">
        <v>0</v>
      </c>
      <c r="R393" s="26">
        <v>1105.3064399999998</v>
      </c>
    </row>
    <row r="394" spans="1:18">
      <c r="A394" s="27"/>
      <c r="B394" s="27"/>
      <c r="C394" s="22" t="s">
        <v>402</v>
      </c>
      <c r="D394" s="22" t="s">
        <v>402</v>
      </c>
      <c r="E394" s="23">
        <v>312</v>
      </c>
      <c r="F394" s="24">
        <v>31255.960030000002</v>
      </c>
      <c r="G394" s="25">
        <v>0</v>
      </c>
      <c r="H394" s="25">
        <v>31255.960030000002</v>
      </c>
      <c r="I394" s="25">
        <v>77924.42551999999</v>
      </c>
      <c r="J394" s="25">
        <v>514.68663000000004</v>
      </c>
      <c r="K394" s="25">
        <v>78439.112150000001</v>
      </c>
      <c r="L394" s="25">
        <v>12316.97244</v>
      </c>
      <c r="M394" s="25">
        <v>490.73523999999998</v>
      </c>
      <c r="N394" s="25">
        <v>12807.70768</v>
      </c>
      <c r="O394" s="25">
        <v>122502.77986</v>
      </c>
      <c r="P394" s="25">
        <v>53574.737869999997</v>
      </c>
      <c r="Q394" s="25">
        <v>0</v>
      </c>
      <c r="R394" s="26">
        <v>53574.737869999997</v>
      </c>
    </row>
    <row r="395" spans="1:18">
      <c r="A395" s="27"/>
      <c r="B395" s="27"/>
      <c r="C395" s="27"/>
      <c r="D395" s="22" t="s">
        <v>403</v>
      </c>
      <c r="E395" s="23">
        <v>730</v>
      </c>
      <c r="F395" s="24">
        <v>0</v>
      </c>
      <c r="G395" s="25">
        <v>0</v>
      </c>
      <c r="H395" s="25">
        <v>0</v>
      </c>
      <c r="I395" s="25">
        <v>0</v>
      </c>
      <c r="J395" s="25">
        <v>0</v>
      </c>
      <c r="K395" s="25">
        <v>0</v>
      </c>
      <c r="L395" s="25">
        <v>0</v>
      </c>
      <c r="M395" s="25">
        <v>0</v>
      </c>
      <c r="N395" s="25">
        <v>0</v>
      </c>
      <c r="O395" s="25">
        <v>0</v>
      </c>
      <c r="P395" s="25">
        <v>0</v>
      </c>
      <c r="Q395" s="25">
        <v>0</v>
      </c>
      <c r="R395" s="26">
        <v>0</v>
      </c>
    </row>
    <row r="396" spans="1:18">
      <c r="A396" s="27"/>
      <c r="B396" s="27"/>
      <c r="C396" s="22" t="s">
        <v>404</v>
      </c>
      <c r="D396" s="22" t="s">
        <v>404</v>
      </c>
      <c r="E396" s="23">
        <v>666</v>
      </c>
      <c r="F396" s="24">
        <v>2320.4555699999996</v>
      </c>
      <c r="G396" s="25">
        <v>0</v>
      </c>
      <c r="H396" s="25">
        <v>2320.4555699999996</v>
      </c>
      <c r="I396" s="25">
        <v>5127.6998899999999</v>
      </c>
      <c r="J396" s="25">
        <v>2.5072199999999998</v>
      </c>
      <c r="K396" s="25">
        <v>5130.2071100000003</v>
      </c>
      <c r="L396" s="25">
        <v>105.75779</v>
      </c>
      <c r="M396" s="25">
        <v>0</v>
      </c>
      <c r="N396" s="25">
        <v>105.75779</v>
      </c>
      <c r="O396" s="25">
        <v>7556.42047</v>
      </c>
      <c r="P396" s="25">
        <v>2146.9491000000003</v>
      </c>
      <c r="Q396" s="25">
        <v>0</v>
      </c>
      <c r="R396" s="26">
        <v>2146.9491000000003</v>
      </c>
    </row>
    <row r="397" spans="1:18">
      <c r="A397" s="27"/>
      <c r="B397" s="22" t="s">
        <v>405</v>
      </c>
      <c r="C397" s="22" t="s">
        <v>406</v>
      </c>
      <c r="D397" s="22" t="s">
        <v>407</v>
      </c>
      <c r="E397" s="23">
        <v>340</v>
      </c>
      <c r="F397" s="24">
        <v>1772.7180700000001</v>
      </c>
      <c r="G397" s="25">
        <v>0</v>
      </c>
      <c r="H397" s="25">
        <v>1772.7180700000001</v>
      </c>
      <c r="I397" s="25">
        <v>9502.0037400000001</v>
      </c>
      <c r="J397" s="25">
        <v>58.000980000000006</v>
      </c>
      <c r="K397" s="25">
        <v>9560.0047200000008</v>
      </c>
      <c r="L397" s="25">
        <v>327.44645000000003</v>
      </c>
      <c r="M397" s="25">
        <v>0</v>
      </c>
      <c r="N397" s="25">
        <v>327.44645000000003</v>
      </c>
      <c r="O397" s="25">
        <v>11660.169240000001</v>
      </c>
      <c r="P397" s="25">
        <v>3116.5973599999998</v>
      </c>
      <c r="Q397" s="25">
        <v>0</v>
      </c>
      <c r="R397" s="26">
        <v>3116.5973599999998</v>
      </c>
    </row>
    <row r="398" spans="1:18">
      <c r="A398" s="27"/>
      <c r="B398" s="27"/>
      <c r="C398" s="27"/>
      <c r="D398" s="22" t="s">
        <v>408</v>
      </c>
      <c r="E398" s="23">
        <v>611</v>
      </c>
      <c r="F398" s="24">
        <v>336.58484999999996</v>
      </c>
      <c r="G398" s="25">
        <v>0</v>
      </c>
      <c r="H398" s="25">
        <v>336.58484999999996</v>
      </c>
      <c r="I398" s="25">
        <v>730.44783999999993</v>
      </c>
      <c r="J398" s="25">
        <v>0</v>
      </c>
      <c r="K398" s="25">
        <v>730.44783999999993</v>
      </c>
      <c r="L398" s="25">
        <v>3.3361799999999997</v>
      </c>
      <c r="M398" s="25">
        <v>0</v>
      </c>
      <c r="N398" s="25">
        <v>3.3361799999999997</v>
      </c>
      <c r="O398" s="25">
        <v>1070.36887</v>
      </c>
      <c r="P398" s="25">
        <v>3.82321</v>
      </c>
      <c r="Q398" s="25">
        <v>0</v>
      </c>
      <c r="R398" s="26">
        <v>3.82321</v>
      </c>
    </row>
    <row r="399" spans="1:18">
      <c r="A399" s="27"/>
      <c r="B399" s="27"/>
      <c r="C399" s="27"/>
      <c r="D399" s="22" t="s">
        <v>409</v>
      </c>
      <c r="E399" s="23">
        <v>728</v>
      </c>
      <c r="F399" s="24">
        <v>2018.6609900000001</v>
      </c>
      <c r="G399" s="25">
        <v>0</v>
      </c>
      <c r="H399" s="25">
        <v>2018.6609900000001</v>
      </c>
      <c r="I399" s="25">
        <v>2516.8610699999999</v>
      </c>
      <c r="J399" s="25">
        <v>0</v>
      </c>
      <c r="K399" s="25">
        <v>2516.8610699999999</v>
      </c>
      <c r="L399" s="25">
        <v>115.40718</v>
      </c>
      <c r="M399" s="25">
        <v>95.219929999999991</v>
      </c>
      <c r="N399" s="25">
        <v>210.62710999999999</v>
      </c>
      <c r="O399" s="25">
        <v>4746.1491699999997</v>
      </c>
      <c r="P399" s="25">
        <v>1756.05582</v>
      </c>
      <c r="Q399" s="25">
        <v>0</v>
      </c>
      <c r="R399" s="26">
        <v>1756.05582</v>
      </c>
    </row>
    <row r="400" spans="1:18">
      <c r="A400" s="27"/>
      <c r="B400" s="27"/>
      <c r="C400" s="22" t="s">
        <v>410</v>
      </c>
      <c r="D400" s="22" t="s">
        <v>410</v>
      </c>
      <c r="E400" s="23">
        <v>342</v>
      </c>
      <c r="F400" s="24">
        <v>17649.535620000002</v>
      </c>
      <c r="G400" s="25">
        <v>0</v>
      </c>
      <c r="H400" s="25">
        <v>17649.535620000002</v>
      </c>
      <c r="I400" s="25">
        <v>25217.34402</v>
      </c>
      <c r="J400" s="25">
        <v>552.51969999999994</v>
      </c>
      <c r="K400" s="25">
        <v>25769.863719999998</v>
      </c>
      <c r="L400" s="25">
        <v>15077.311730000001</v>
      </c>
      <c r="M400" s="25">
        <v>1157.4068200000002</v>
      </c>
      <c r="N400" s="25">
        <v>16234.718550000001</v>
      </c>
      <c r="O400" s="25">
        <v>59654.117890000001</v>
      </c>
      <c r="P400" s="25">
        <v>25472.811399999999</v>
      </c>
      <c r="Q400" s="25">
        <v>0</v>
      </c>
      <c r="R400" s="26">
        <v>25472.811399999999</v>
      </c>
    </row>
    <row r="401" spans="1:18">
      <c r="A401" s="27"/>
      <c r="B401" s="27"/>
      <c r="C401" s="22" t="s">
        <v>411</v>
      </c>
      <c r="D401" s="22" t="s">
        <v>405</v>
      </c>
      <c r="E401" s="23">
        <v>338</v>
      </c>
      <c r="F401" s="24">
        <v>36510.140780000002</v>
      </c>
      <c r="G401" s="25">
        <v>14.768040000000001</v>
      </c>
      <c r="H401" s="25">
        <v>36524.908819999997</v>
      </c>
      <c r="I401" s="25">
        <v>109832.23969</v>
      </c>
      <c r="J401" s="25">
        <v>811.66531999999995</v>
      </c>
      <c r="K401" s="25">
        <v>110643.90501</v>
      </c>
      <c r="L401" s="25">
        <v>13197.735339999999</v>
      </c>
      <c r="M401" s="25">
        <v>2513.0232000000001</v>
      </c>
      <c r="N401" s="25">
        <v>15710.758539999999</v>
      </c>
      <c r="O401" s="25">
        <v>162879.57237000001</v>
      </c>
      <c r="P401" s="25">
        <v>50354.242509999996</v>
      </c>
      <c r="Q401" s="25">
        <v>0</v>
      </c>
      <c r="R401" s="26">
        <v>50354.242509999996</v>
      </c>
    </row>
    <row r="402" spans="1:18">
      <c r="A402" s="27"/>
      <c r="B402" s="27"/>
      <c r="C402" s="27"/>
      <c r="D402" s="27"/>
      <c r="E402" s="28">
        <v>847</v>
      </c>
      <c r="F402" s="29">
        <v>0.96399999999999997</v>
      </c>
      <c r="G402" s="30">
        <v>0</v>
      </c>
      <c r="H402" s="30">
        <v>0.96399999999999997</v>
      </c>
      <c r="I402" s="30">
        <v>0</v>
      </c>
      <c r="J402" s="30">
        <v>0</v>
      </c>
      <c r="K402" s="30">
        <v>0</v>
      </c>
      <c r="L402" s="30">
        <v>447.11241999999999</v>
      </c>
      <c r="M402" s="30">
        <v>33.274680000000004</v>
      </c>
      <c r="N402" s="30">
        <v>480.38709999999998</v>
      </c>
      <c r="O402" s="30">
        <v>481.35109999999997</v>
      </c>
      <c r="P402" s="30">
        <v>0</v>
      </c>
      <c r="Q402" s="30">
        <v>0</v>
      </c>
      <c r="R402" s="31">
        <v>0</v>
      </c>
    </row>
    <row r="403" spans="1:18">
      <c r="A403" s="27"/>
      <c r="B403" s="27"/>
      <c r="C403" s="27"/>
      <c r="D403" s="22" t="s">
        <v>412</v>
      </c>
      <c r="E403" s="23">
        <v>623</v>
      </c>
      <c r="F403" s="24">
        <v>94.695700000000002</v>
      </c>
      <c r="G403" s="25">
        <v>0</v>
      </c>
      <c r="H403" s="25">
        <v>94.695700000000002</v>
      </c>
      <c r="I403" s="25">
        <v>2132.3368</v>
      </c>
      <c r="J403" s="25">
        <v>0</v>
      </c>
      <c r="K403" s="25">
        <v>2132.3368</v>
      </c>
      <c r="L403" s="25">
        <v>22.52703</v>
      </c>
      <c r="M403" s="25">
        <v>0</v>
      </c>
      <c r="N403" s="25">
        <v>22.52703</v>
      </c>
      <c r="O403" s="25">
        <v>2249.55953</v>
      </c>
      <c r="P403" s="25">
        <v>1916.38302</v>
      </c>
      <c r="Q403" s="25">
        <v>0</v>
      </c>
      <c r="R403" s="26">
        <v>1916.38302</v>
      </c>
    </row>
    <row r="404" spans="1:18">
      <c r="A404" s="27"/>
      <c r="B404" s="27"/>
      <c r="C404" s="27"/>
      <c r="D404" s="22" t="s">
        <v>413</v>
      </c>
      <c r="E404" s="23">
        <v>339</v>
      </c>
      <c r="F404" s="24">
        <v>2346.1052200000004</v>
      </c>
      <c r="G404" s="25">
        <v>0</v>
      </c>
      <c r="H404" s="25">
        <v>2346.1052200000004</v>
      </c>
      <c r="I404" s="25">
        <v>14963.43233</v>
      </c>
      <c r="J404" s="25">
        <v>45.72936</v>
      </c>
      <c r="K404" s="25">
        <v>15009.161689999999</v>
      </c>
      <c r="L404" s="25">
        <v>112.6433</v>
      </c>
      <c r="M404" s="25">
        <v>0</v>
      </c>
      <c r="N404" s="25">
        <v>112.6433</v>
      </c>
      <c r="O404" s="25">
        <v>17467.910210000002</v>
      </c>
      <c r="P404" s="25">
        <v>2535.0661</v>
      </c>
      <c r="Q404" s="25">
        <v>0</v>
      </c>
      <c r="R404" s="26">
        <v>2535.0661</v>
      </c>
    </row>
    <row r="405" spans="1:18">
      <c r="A405" s="27"/>
      <c r="B405" s="22" t="s">
        <v>414</v>
      </c>
      <c r="C405" s="22" t="s">
        <v>415</v>
      </c>
      <c r="D405" s="22" t="s">
        <v>415</v>
      </c>
      <c r="E405" s="23">
        <v>276</v>
      </c>
      <c r="F405" s="24">
        <v>6119.4772199999998</v>
      </c>
      <c r="G405" s="25">
        <v>0</v>
      </c>
      <c r="H405" s="25">
        <v>6119.4772199999998</v>
      </c>
      <c r="I405" s="25">
        <v>13541.906509999999</v>
      </c>
      <c r="J405" s="25">
        <v>106.03905999999999</v>
      </c>
      <c r="K405" s="25">
        <v>13647.94557</v>
      </c>
      <c r="L405" s="25">
        <v>1468.6169600000001</v>
      </c>
      <c r="M405" s="25">
        <v>53.06344</v>
      </c>
      <c r="N405" s="25">
        <v>1521.6804</v>
      </c>
      <c r="O405" s="25">
        <v>21289.103190000002</v>
      </c>
      <c r="P405" s="25">
        <v>8777.4294900000004</v>
      </c>
      <c r="Q405" s="25">
        <v>0</v>
      </c>
      <c r="R405" s="26">
        <v>8777.4294900000004</v>
      </c>
    </row>
    <row r="406" spans="1:18">
      <c r="A406" s="27"/>
      <c r="B406" s="27"/>
      <c r="C406" s="27"/>
      <c r="D406" s="22" t="s">
        <v>416</v>
      </c>
      <c r="E406" s="23">
        <v>562</v>
      </c>
      <c r="F406" s="24">
        <v>237.34182000000001</v>
      </c>
      <c r="G406" s="25">
        <v>0</v>
      </c>
      <c r="H406" s="25">
        <v>237.34182000000001</v>
      </c>
      <c r="I406" s="25">
        <v>4584.60185</v>
      </c>
      <c r="J406" s="25">
        <v>0</v>
      </c>
      <c r="K406" s="25">
        <v>4584.60185</v>
      </c>
      <c r="L406" s="25">
        <v>30.393900000000002</v>
      </c>
      <c r="M406" s="25">
        <v>0</v>
      </c>
      <c r="N406" s="25">
        <v>30.393900000000002</v>
      </c>
      <c r="O406" s="25">
        <v>4852.3375700000006</v>
      </c>
      <c r="P406" s="25">
        <v>1792.1285500000001</v>
      </c>
      <c r="Q406" s="25">
        <v>0</v>
      </c>
      <c r="R406" s="26">
        <v>1792.1285500000001</v>
      </c>
    </row>
    <row r="407" spans="1:18">
      <c r="A407" s="27"/>
      <c r="B407" s="27"/>
      <c r="C407" s="27"/>
      <c r="D407" s="22" t="s">
        <v>417</v>
      </c>
      <c r="E407" s="23">
        <v>278</v>
      </c>
      <c r="F407" s="24">
        <v>3063.2415899999996</v>
      </c>
      <c r="G407" s="25">
        <v>0</v>
      </c>
      <c r="H407" s="25">
        <v>3063.2415899999996</v>
      </c>
      <c r="I407" s="25">
        <v>8949.1777600000005</v>
      </c>
      <c r="J407" s="25">
        <v>0.20138999999999999</v>
      </c>
      <c r="K407" s="25">
        <v>8949.3791500000007</v>
      </c>
      <c r="L407" s="25">
        <v>80.872860000000003</v>
      </c>
      <c r="M407" s="25">
        <v>0</v>
      </c>
      <c r="N407" s="25">
        <v>80.872860000000003</v>
      </c>
      <c r="O407" s="25">
        <v>12093.4936</v>
      </c>
      <c r="P407" s="25">
        <v>8759.1920600000012</v>
      </c>
      <c r="Q407" s="25">
        <v>0</v>
      </c>
      <c r="R407" s="26">
        <v>8759.1920600000012</v>
      </c>
    </row>
    <row r="408" spans="1:18">
      <c r="A408" s="27"/>
      <c r="B408" s="27"/>
      <c r="C408" s="27"/>
      <c r="D408" s="22" t="s">
        <v>418</v>
      </c>
      <c r="E408" s="23">
        <v>277</v>
      </c>
      <c r="F408" s="24">
        <v>1286.27684</v>
      </c>
      <c r="G408" s="25">
        <v>0</v>
      </c>
      <c r="H408" s="25">
        <v>1286.27684</v>
      </c>
      <c r="I408" s="25">
        <v>11026.001619999999</v>
      </c>
      <c r="J408" s="25">
        <v>58.953480000000006</v>
      </c>
      <c r="K408" s="25">
        <v>11084.955099999999</v>
      </c>
      <c r="L408" s="25">
        <v>245.89804999999998</v>
      </c>
      <c r="M408" s="25">
        <v>0.37219999999999998</v>
      </c>
      <c r="N408" s="25">
        <v>246.27025</v>
      </c>
      <c r="O408" s="25">
        <v>12617.502189999999</v>
      </c>
      <c r="P408" s="25">
        <v>4655.94524</v>
      </c>
      <c r="Q408" s="25">
        <v>0</v>
      </c>
      <c r="R408" s="26">
        <v>4655.94524</v>
      </c>
    </row>
    <row r="409" spans="1:18">
      <c r="A409" s="27"/>
      <c r="B409" s="27"/>
      <c r="C409" s="27"/>
      <c r="D409" s="22" t="s">
        <v>419</v>
      </c>
      <c r="E409" s="23">
        <v>620</v>
      </c>
      <c r="F409" s="24">
        <v>504.55958000000004</v>
      </c>
      <c r="G409" s="25">
        <v>0</v>
      </c>
      <c r="H409" s="25">
        <v>504.55958000000004</v>
      </c>
      <c r="I409" s="25">
        <v>3459.9943800000001</v>
      </c>
      <c r="J409" s="25">
        <v>0</v>
      </c>
      <c r="K409" s="25">
        <v>3459.9943800000001</v>
      </c>
      <c r="L409" s="25">
        <v>26.362929999999999</v>
      </c>
      <c r="M409" s="25">
        <v>0</v>
      </c>
      <c r="N409" s="25">
        <v>26.362929999999999</v>
      </c>
      <c r="O409" s="25">
        <v>3990.91689</v>
      </c>
      <c r="P409" s="25">
        <v>1487.1251200000002</v>
      </c>
      <c r="Q409" s="25">
        <v>0</v>
      </c>
      <c r="R409" s="26">
        <v>1487.1251200000002</v>
      </c>
    </row>
    <row r="410" spans="1:18">
      <c r="A410" s="27"/>
      <c r="B410" s="27"/>
      <c r="C410" s="27"/>
      <c r="D410" s="22" t="s">
        <v>420</v>
      </c>
      <c r="E410" s="23">
        <v>800</v>
      </c>
      <c r="F410" s="24">
        <v>0</v>
      </c>
      <c r="G410" s="25">
        <v>0</v>
      </c>
      <c r="H410" s="25">
        <v>0</v>
      </c>
      <c r="I410" s="25">
        <v>0</v>
      </c>
      <c r="J410" s="25">
        <v>0</v>
      </c>
      <c r="K410" s="25">
        <v>0</v>
      </c>
      <c r="L410" s="25">
        <v>138.00462999999999</v>
      </c>
      <c r="M410" s="25">
        <v>0</v>
      </c>
      <c r="N410" s="25">
        <v>138.00462999999999</v>
      </c>
      <c r="O410" s="25">
        <v>138.00462999999999</v>
      </c>
      <c r="P410" s="25">
        <v>0</v>
      </c>
      <c r="Q410" s="25">
        <v>0</v>
      </c>
      <c r="R410" s="26">
        <v>0</v>
      </c>
    </row>
    <row r="411" spans="1:18">
      <c r="A411" s="27"/>
      <c r="B411" s="27"/>
      <c r="C411" s="22" t="s">
        <v>414</v>
      </c>
      <c r="D411" s="22" t="s">
        <v>421</v>
      </c>
      <c r="E411" s="23">
        <v>273</v>
      </c>
      <c r="F411" s="24">
        <v>58737.352909999994</v>
      </c>
      <c r="G411" s="25">
        <v>8.7147699999999997</v>
      </c>
      <c r="H411" s="25">
        <v>58746.06768</v>
      </c>
      <c r="I411" s="25">
        <v>125518.0128</v>
      </c>
      <c r="J411" s="25">
        <v>347.74381</v>
      </c>
      <c r="K411" s="25">
        <v>125865.75661</v>
      </c>
      <c r="L411" s="25">
        <v>15950.11501</v>
      </c>
      <c r="M411" s="25">
        <v>1057.2321299999999</v>
      </c>
      <c r="N411" s="25">
        <v>17007.347140000002</v>
      </c>
      <c r="O411" s="25">
        <v>201619.17143000002</v>
      </c>
      <c r="P411" s="25">
        <v>31276.15221</v>
      </c>
      <c r="Q411" s="25">
        <v>0</v>
      </c>
      <c r="R411" s="26">
        <v>31276.15221</v>
      </c>
    </row>
    <row r="412" spans="1:18">
      <c r="A412" s="27"/>
      <c r="B412" s="27"/>
      <c r="C412" s="27"/>
      <c r="D412" s="22" t="s">
        <v>213</v>
      </c>
      <c r="E412" s="23">
        <v>487</v>
      </c>
      <c r="F412" s="24">
        <v>1935.7085400000001</v>
      </c>
      <c r="G412" s="25">
        <v>0</v>
      </c>
      <c r="H412" s="25">
        <v>1935.7085400000001</v>
      </c>
      <c r="I412" s="25">
        <v>4406.9312800000007</v>
      </c>
      <c r="J412" s="25">
        <v>0.41087000000000001</v>
      </c>
      <c r="K412" s="25">
        <v>4407.3421500000004</v>
      </c>
      <c r="L412" s="25">
        <v>144.13785999999999</v>
      </c>
      <c r="M412" s="25">
        <v>0</v>
      </c>
      <c r="N412" s="25">
        <v>144.13785999999999</v>
      </c>
      <c r="O412" s="25">
        <v>6487.1885499999999</v>
      </c>
      <c r="P412" s="25">
        <v>1663.9963700000001</v>
      </c>
      <c r="Q412" s="25">
        <v>0</v>
      </c>
      <c r="R412" s="26">
        <v>1663.9963700000001</v>
      </c>
    </row>
    <row r="413" spans="1:18">
      <c r="A413" s="27"/>
      <c r="B413" s="27"/>
      <c r="C413" s="27"/>
      <c r="D413" s="22" t="s">
        <v>422</v>
      </c>
      <c r="E413" s="23">
        <v>640</v>
      </c>
      <c r="F413" s="24">
        <v>68.640410000000003</v>
      </c>
      <c r="G413" s="25">
        <v>0</v>
      </c>
      <c r="H413" s="25">
        <v>68.640410000000003</v>
      </c>
      <c r="I413" s="25">
        <v>1603.3871200000001</v>
      </c>
      <c r="J413" s="25">
        <v>0</v>
      </c>
      <c r="K413" s="25">
        <v>1603.3871200000001</v>
      </c>
      <c r="L413" s="25">
        <v>27.176359999999999</v>
      </c>
      <c r="M413" s="25">
        <v>0</v>
      </c>
      <c r="N413" s="25">
        <v>27.176359999999999</v>
      </c>
      <c r="O413" s="25">
        <v>1699.20389</v>
      </c>
      <c r="P413" s="25">
        <v>684.41564000000005</v>
      </c>
      <c r="Q413" s="25">
        <v>0</v>
      </c>
      <c r="R413" s="26">
        <v>684.41564000000005</v>
      </c>
    </row>
    <row r="414" spans="1:18">
      <c r="A414" s="27"/>
      <c r="B414" s="27"/>
      <c r="C414" s="27"/>
      <c r="D414" s="22" t="s">
        <v>423</v>
      </c>
      <c r="E414" s="23">
        <v>269</v>
      </c>
      <c r="F414" s="24">
        <v>830.96730000000002</v>
      </c>
      <c r="G414" s="25">
        <v>0</v>
      </c>
      <c r="H414" s="25">
        <v>830.96730000000002</v>
      </c>
      <c r="I414" s="25">
        <v>5062.75983</v>
      </c>
      <c r="J414" s="25">
        <v>58.405670000000001</v>
      </c>
      <c r="K414" s="25">
        <v>5121.1655000000001</v>
      </c>
      <c r="L414" s="25">
        <v>147.94992999999999</v>
      </c>
      <c r="M414" s="25">
        <v>0</v>
      </c>
      <c r="N414" s="25">
        <v>147.94992999999999</v>
      </c>
      <c r="O414" s="25">
        <v>6100.0827300000001</v>
      </c>
      <c r="P414" s="25">
        <v>2808.2357700000002</v>
      </c>
      <c r="Q414" s="25">
        <v>0</v>
      </c>
      <c r="R414" s="26">
        <v>2808.2357700000002</v>
      </c>
    </row>
    <row r="415" spans="1:18">
      <c r="A415" s="27"/>
      <c r="B415" s="27"/>
      <c r="C415" s="27"/>
      <c r="D415" s="22" t="s">
        <v>424</v>
      </c>
      <c r="E415" s="23">
        <v>639</v>
      </c>
      <c r="F415" s="24">
        <v>715.51594999999998</v>
      </c>
      <c r="G415" s="25">
        <v>0</v>
      </c>
      <c r="H415" s="25">
        <v>715.51594999999998</v>
      </c>
      <c r="I415" s="25">
        <v>1714.1623999999999</v>
      </c>
      <c r="J415" s="25">
        <v>0</v>
      </c>
      <c r="K415" s="25">
        <v>1714.1623999999999</v>
      </c>
      <c r="L415" s="25">
        <v>71.447070000000011</v>
      </c>
      <c r="M415" s="25">
        <v>0</v>
      </c>
      <c r="N415" s="25">
        <v>71.447070000000011</v>
      </c>
      <c r="O415" s="25">
        <v>2501.1254199999998</v>
      </c>
      <c r="P415" s="25">
        <v>1003.0591400000001</v>
      </c>
      <c r="Q415" s="25">
        <v>0</v>
      </c>
      <c r="R415" s="26">
        <v>1003.0591400000001</v>
      </c>
    </row>
    <row r="416" spans="1:18">
      <c r="A416" s="27"/>
      <c r="B416" s="27"/>
      <c r="C416" s="22" t="s">
        <v>425</v>
      </c>
      <c r="D416" s="22" t="s">
        <v>426</v>
      </c>
      <c r="E416" s="23">
        <v>274</v>
      </c>
      <c r="F416" s="24">
        <v>1124.40401</v>
      </c>
      <c r="G416" s="25">
        <v>0</v>
      </c>
      <c r="H416" s="25">
        <v>1124.40401</v>
      </c>
      <c r="I416" s="25">
        <v>9439.738949999999</v>
      </c>
      <c r="J416" s="25">
        <v>59.283859999999997</v>
      </c>
      <c r="K416" s="25">
        <v>9499.0228100000004</v>
      </c>
      <c r="L416" s="25">
        <v>1001.38153</v>
      </c>
      <c r="M416" s="25">
        <v>143.297</v>
      </c>
      <c r="N416" s="25">
        <v>1144.6785300000001</v>
      </c>
      <c r="O416" s="25">
        <v>11768.10535</v>
      </c>
      <c r="P416" s="25">
        <v>5785.25371</v>
      </c>
      <c r="Q416" s="25">
        <v>0</v>
      </c>
      <c r="R416" s="26">
        <v>5785.25371</v>
      </c>
    </row>
    <row r="417" spans="1:18">
      <c r="A417" s="27"/>
      <c r="B417" s="22" t="s">
        <v>427</v>
      </c>
      <c r="C417" s="22" t="s">
        <v>428</v>
      </c>
      <c r="D417" s="22" t="s">
        <v>428</v>
      </c>
      <c r="E417" s="23">
        <v>71</v>
      </c>
      <c r="F417" s="24">
        <v>1299.4660900000001</v>
      </c>
      <c r="G417" s="25">
        <v>0</v>
      </c>
      <c r="H417" s="25">
        <v>1299.4660900000001</v>
      </c>
      <c r="I417" s="25">
        <v>6911.0719800000006</v>
      </c>
      <c r="J417" s="25">
        <v>0.37908999999999998</v>
      </c>
      <c r="K417" s="25">
        <v>6911.4510700000001</v>
      </c>
      <c r="L417" s="25">
        <v>452.10166999999996</v>
      </c>
      <c r="M417" s="25">
        <v>0</v>
      </c>
      <c r="N417" s="25">
        <v>452.10166999999996</v>
      </c>
      <c r="O417" s="25">
        <v>8663.0188300000009</v>
      </c>
      <c r="P417" s="25">
        <v>8011.0119500000001</v>
      </c>
      <c r="Q417" s="25">
        <v>0</v>
      </c>
      <c r="R417" s="26">
        <v>8011.0119500000001</v>
      </c>
    </row>
    <row r="418" spans="1:18">
      <c r="A418" s="27"/>
      <c r="B418" s="27"/>
      <c r="C418" s="27"/>
      <c r="D418" s="22" t="s">
        <v>429</v>
      </c>
      <c r="E418" s="23">
        <v>436</v>
      </c>
      <c r="F418" s="24">
        <v>293.34659000000005</v>
      </c>
      <c r="G418" s="25">
        <v>0</v>
      </c>
      <c r="H418" s="25">
        <v>293.34659000000005</v>
      </c>
      <c r="I418" s="25">
        <v>4140.3207200000006</v>
      </c>
      <c r="J418" s="25">
        <v>0.18755000000000002</v>
      </c>
      <c r="K418" s="25">
        <v>4140.5082700000003</v>
      </c>
      <c r="L418" s="25">
        <v>130.88730000000001</v>
      </c>
      <c r="M418" s="25">
        <v>0</v>
      </c>
      <c r="N418" s="25">
        <v>130.88730000000001</v>
      </c>
      <c r="O418" s="25">
        <v>4564.7421599999998</v>
      </c>
      <c r="P418" s="25">
        <v>2792.0721100000001</v>
      </c>
      <c r="Q418" s="25">
        <v>0</v>
      </c>
      <c r="R418" s="26">
        <v>2792.0721100000001</v>
      </c>
    </row>
    <row r="419" spans="1:18">
      <c r="A419" s="27"/>
      <c r="B419" s="27"/>
      <c r="C419" s="27"/>
      <c r="D419" s="22" t="s">
        <v>430</v>
      </c>
      <c r="E419" s="23">
        <v>73</v>
      </c>
      <c r="F419" s="24">
        <v>608.85352999999998</v>
      </c>
      <c r="G419" s="25">
        <v>0</v>
      </c>
      <c r="H419" s="25">
        <v>608.85352999999998</v>
      </c>
      <c r="I419" s="25">
        <v>1785.2350800000002</v>
      </c>
      <c r="J419" s="25">
        <v>0</v>
      </c>
      <c r="K419" s="25">
        <v>1785.2350800000002</v>
      </c>
      <c r="L419" s="25">
        <v>25.424250000000001</v>
      </c>
      <c r="M419" s="25">
        <v>0</v>
      </c>
      <c r="N419" s="25">
        <v>25.424250000000001</v>
      </c>
      <c r="O419" s="25">
        <v>2419.5128599999998</v>
      </c>
      <c r="P419" s="25">
        <v>2609.4019800000001</v>
      </c>
      <c r="Q419" s="25">
        <v>0</v>
      </c>
      <c r="R419" s="26">
        <v>2609.4019800000001</v>
      </c>
    </row>
    <row r="420" spans="1:18">
      <c r="A420" s="27"/>
      <c r="B420" s="27"/>
      <c r="C420" s="27"/>
      <c r="D420" s="22" t="s">
        <v>431</v>
      </c>
      <c r="E420" s="23">
        <v>72</v>
      </c>
      <c r="F420" s="24">
        <v>203.27304999999998</v>
      </c>
      <c r="G420" s="25">
        <v>0</v>
      </c>
      <c r="H420" s="25">
        <v>203.27304999999998</v>
      </c>
      <c r="I420" s="25">
        <v>2493.8000899999997</v>
      </c>
      <c r="J420" s="25">
        <v>0.26117000000000001</v>
      </c>
      <c r="K420" s="25">
        <v>2494.0612599999999</v>
      </c>
      <c r="L420" s="25">
        <v>55.4908</v>
      </c>
      <c r="M420" s="25">
        <v>0</v>
      </c>
      <c r="N420" s="25">
        <v>55.4908</v>
      </c>
      <c r="O420" s="25">
        <v>2752.8251099999998</v>
      </c>
      <c r="P420" s="25">
        <v>2403.4056600000004</v>
      </c>
      <c r="Q420" s="25">
        <v>0</v>
      </c>
      <c r="R420" s="26">
        <v>2403.4056600000004</v>
      </c>
    </row>
    <row r="421" spans="1:18">
      <c r="A421" s="27"/>
      <c r="B421" s="27"/>
      <c r="C421" s="27"/>
      <c r="D421" s="22" t="s">
        <v>432</v>
      </c>
      <c r="E421" s="23">
        <v>74</v>
      </c>
      <c r="F421" s="24">
        <v>581.65215999999998</v>
      </c>
      <c r="G421" s="25">
        <v>0</v>
      </c>
      <c r="H421" s="25">
        <v>581.65215999999998</v>
      </c>
      <c r="I421" s="25">
        <v>2676.1920800000003</v>
      </c>
      <c r="J421" s="25">
        <v>2.4199999999999998E-3</v>
      </c>
      <c r="K421" s="25">
        <v>2676.1945000000001</v>
      </c>
      <c r="L421" s="25">
        <v>45.158569999999997</v>
      </c>
      <c r="M421" s="25">
        <v>0</v>
      </c>
      <c r="N421" s="25">
        <v>45.158569999999997</v>
      </c>
      <c r="O421" s="25">
        <v>3303.0052299999998</v>
      </c>
      <c r="P421" s="25">
        <v>3426.97003</v>
      </c>
      <c r="Q421" s="25">
        <v>0</v>
      </c>
      <c r="R421" s="26">
        <v>3426.97003</v>
      </c>
    </row>
    <row r="422" spans="1:18">
      <c r="A422" s="27"/>
      <c r="B422" s="27"/>
      <c r="C422" s="27"/>
      <c r="D422" s="22" t="s">
        <v>433</v>
      </c>
      <c r="E422" s="23">
        <v>76</v>
      </c>
      <c r="F422" s="24">
        <v>413.80340000000001</v>
      </c>
      <c r="G422" s="25">
        <v>0</v>
      </c>
      <c r="H422" s="25">
        <v>413.80340000000001</v>
      </c>
      <c r="I422" s="25">
        <v>2757.9728100000002</v>
      </c>
      <c r="J422" s="25">
        <v>0.39843000000000001</v>
      </c>
      <c r="K422" s="25">
        <v>2758.3712400000004</v>
      </c>
      <c r="L422" s="25">
        <v>142.34765999999999</v>
      </c>
      <c r="M422" s="25">
        <v>0</v>
      </c>
      <c r="N422" s="25">
        <v>142.34765999999999</v>
      </c>
      <c r="O422" s="25">
        <v>3314.5222999999996</v>
      </c>
      <c r="P422" s="25">
        <v>5023.6549400000004</v>
      </c>
      <c r="Q422" s="25">
        <v>0</v>
      </c>
      <c r="R422" s="26">
        <v>5023.6549400000004</v>
      </c>
    </row>
    <row r="423" spans="1:18">
      <c r="A423" s="27"/>
      <c r="B423" s="27"/>
      <c r="C423" s="22" t="s">
        <v>434</v>
      </c>
      <c r="D423" s="22" t="s">
        <v>434</v>
      </c>
      <c r="E423" s="23">
        <v>77</v>
      </c>
      <c r="F423" s="24">
        <v>2977.3568100000002</v>
      </c>
      <c r="G423" s="25">
        <v>0</v>
      </c>
      <c r="H423" s="25">
        <v>2977.3568100000002</v>
      </c>
      <c r="I423" s="25">
        <v>14360.48969</v>
      </c>
      <c r="J423" s="25">
        <v>288.89284999999995</v>
      </c>
      <c r="K423" s="25">
        <v>14649.382539999999</v>
      </c>
      <c r="L423" s="25">
        <v>913.92893000000004</v>
      </c>
      <c r="M423" s="25">
        <v>0</v>
      </c>
      <c r="N423" s="25">
        <v>913.92893000000004</v>
      </c>
      <c r="O423" s="25">
        <v>18540.668280000002</v>
      </c>
      <c r="P423" s="25">
        <v>14695.705619999999</v>
      </c>
      <c r="Q423" s="25">
        <v>0</v>
      </c>
      <c r="R423" s="26">
        <v>14695.705619999999</v>
      </c>
    </row>
    <row r="424" spans="1:18">
      <c r="A424" s="27"/>
      <c r="B424" s="27"/>
      <c r="C424" s="27"/>
      <c r="D424" s="22" t="s">
        <v>435</v>
      </c>
      <c r="E424" s="23">
        <v>79</v>
      </c>
      <c r="F424" s="24">
        <v>1518.79249</v>
      </c>
      <c r="G424" s="25">
        <v>0</v>
      </c>
      <c r="H424" s="25">
        <v>1518.79249</v>
      </c>
      <c r="I424" s="25">
        <v>9107.8801500000009</v>
      </c>
      <c r="J424" s="25">
        <v>2.97987</v>
      </c>
      <c r="K424" s="25">
        <v>9110.8600200000001</v>
      </c>
      <c r="L424" s="25">
        <v>346.95287999999999</v>
      </c>
      <c r="M424" s="25">
        <v>0</v>
      </c>
      <c r="N424" s="25">
        <v>346.95287999999999</v>
      </c>
      <c r="O424" s="25">
        <v>10976.605390000001</v>
      </c>
      <c r="P424" s="25">
        <v>7094.4182699999992</v>
      </c>
      <c r="Q424" s="25">
        <v>0</v>
      </c>
      <c r="R424" s="26">
        <v>7094.4182699999992</v>
      </c>
    </row>
    <row r="425" spans="1:18">
      <c r="A425" s="27"/>
      <c r="B425" s="27"/>
      <c r="C425" s="27"/>
      <c r="D425" s="22" t="s">
        <v>436</v>
      </c>
      <c r="E425" s="23">
        <v>78</v>
      </c>
      <c r="F425" s="24">
        <v>2032.90804</v>
      </c>
      <c r="G425" s="25">
        <v>0</v>
      </c>
      <c r="H425" s="25">
        <v>2032.90804</v>
      </c>
      <c r="I425" s="25">
        <v>2934.8747699999999</v>
      </c>
      <c r="J425" s="25">
        <v>5.9999999999999995E-4</v>
      </c>
      <c r="K425" s="25">
        <v>2934.8753700000002</v>
      </c>
      <c r="L425" s="25">
        <v>86.174379999999999</v>
      </c>
      <c r="M425" s="25">
        <v>0</v>
      </c>
      <c r="N425" s="25">
        <v>86.174379999999999</v>
      </c>
      <c r="O425" s="25">
        <v>5053.9577900000004</v>
      </c>
      <c r="P425" s="25">
        <v>3446.6595299999999</v>
      </c>
      <c r="Q425" s="25">
        <v>0</v>
      </c>
      <c r="R425" s="26">
        <v>3446.6595299999999</v>
      </c>
    </row>
    <row r="426" spans="1:18">
      <c r="A426" s="27"/>
      <c r="B426" s="27"/>
      <c r="C426" s="22" t="s">
        <v>437</v>
      </c>
      <c r="D426" s="22" t="s">
        <v>438</v>
      </c>
      <c r="E426" s="23">
        <v>80</v>
      </c>
      <c r="F426" s="24">
        <v>5472.8969699999998</v>
      </c>
      <c r="G426" s="25">
        <v>6.7000000000000002E-3</v>
      </c>
      <c r="H426" s="25">
        <v>5472.9036699999997</v>
      </c>
      <c r="I426" s="25">
        <v>32177.97882</v>
      </c>
      <c r="J426" s="25">
        <v>39.198360000000001</v>
      </c>
      <c r="K426" s="25">
        <v>32217.177179999999</v>
      </c>
      <c r="L426" s="25">
        <v>2322.5097299999998</v>
      </c>
      <c r="M426" s="25">
        <v>1.3027</v>
      </c>
      <c r="N426" s="25">
        <v>2323.8124299999999</v>
      </c>
      <c r="O426" s="25">
        <v>40013.893280000004</v>
      </c>
      <c r="P426" s="25">
        <v>23718.709750000002</v>
      </c>
      <c r="Q426" s="25">
        <v>0</v>
      </c>
      <c r="R426" s="26">
        <v>23718.709750000002</v>
      </c>
    </row>
    <row r="427" spans="1:18">
      <c r="A427" s="27"/>
      <c r="B427" s="27"/>
      <c r="C427" s="27"/>
      <c r="D427" s="22" t="s">
        <v>437</v>
      </c>
      <c r="E427" s="23">
        <v>82</v>
      </c>
      <c r="F427" s="24">
        <v>1321.35771</v>
      </c>
      <c r="G427" s="25">
        <v>0</v>
      </c>
      <c r="H427" s="25">
        <v>1321.35771</v>
      </c>
      <c r="I427" s="25">
        <v>13577.146419999999</v>
      </c>
      <c r="J427" s="25">
        <v>5.9251300000000002</v>
      </c>
      <c r="K427" s="25">
        <v>13583.071550000001</v>
      </c>
      <c r="L427" s="25">
        <v>173.1233</v>
      </c>
      <c r="M427" s="25">
        <v>0</v>
      </c>
      <c r="N427" s="25">
        <v>173.1233</v>
      </c>
      <c r="O427" s="25">
        <v>15077.55256</v>
      </c>
      <c r="P427" s="25">
        <v>5067.0791100000006</v>
      </c>
      <c r="Q427" s="25">
        <v>0</v>
      </c>
      <c r="R427" s="26">
        <v>5067.0791100000006</v>
      </c>
    </row>
    <row r="428" spans="1:18">
      <c r="A428" s="27"/>
      <c r="B428" s="27"/>
      <c r="C428" s="27"/>
      <c r="D428" s="22" t="s">
        <v>439</v>
      </c>
      <c r="E428" s="23">
        <v>601</v>
      </c>
      <c r="F428" s="24">
        <v>175.72820999999999</v>
      </c>
      <c r="G428" s="25">
        <v>0</v>
      </c>
      <c r="H428" s="25">
        <v>175.72820999999999</v>
      </c>
      <c r="I428" s="25">
        <v>7359.85142</v>
      </c>
      <c r="J428" s="25">
        <v>0</v>
      </c>
      <c r="K428" s="25">
        <v>7359.85142</v>
      </c>
      <c r="L428" s="25">
        <v>107.64196000000001</v>
      </c>
      <c r="M428" s="25">
        <v>0</v>
      </c>
      <c r="N428" s="25">
        <v>107.64196000000001</v>
      </c>
      <c r="O428" s="25">
        <v>7643.2215900000001</v>
      </c>
      <c r="P428" s="25">
        <v>2263.41489</v>
      </c>
      <c r="Q428" s="25">
        <v>0</v>
      </c>
      <c r="R428" s="26">
        <v>2263.41489</v>
      </c>
    </row>
    <row r="429" spans="1:18">
      <c r="A429" s="27"/>
      <c r="B429" s="27"/>
      <c r="C429" s="27"/>
      <c r="D429" s="22" t="s">
        <v>440</v>
      </c>
      <c r="E429" s="23">
        <v>81</v>
      </c>
      <c r="F429" s="24">
        <v>92.633780000000002</v>
      </c>
      <c r="G429" s="25">
        <v>0</v>
      </c>
      <c r="H429" s="25">
        <v>92.633780000000002</v>
      </c>
      <c r="I429" s="25">
        <v>1467.3481399999998</v>
      </c>
      <c r="J429" s="25">
        <v>0.11166</v>
      </c>
      <c r="K429" s="25">
        <v>1467.4598000000001</v>
      </c>
      <c r="L429" s="25">
        <v>15.7136</v>
      </c>
      <c r="M429" s="25">
        <v>0</v>
      </c>
      <c r="N429" s="25">
        <v>15.7136</v>
      </c>
      <c r="O429" s="25">
        <v>1575.80718</v>
      </c>
      <c r="P429" s="25">
        <v>1651.99497</v>
      </c>
      <c r="Q429" s="25">
        <v>0</v>
      </c>
      <c r="R429" s="26">
        <v>1651.99497</v>
      </c>
    </row>
    <row r="430" spans="1:18">
      <c r="A430" s="27"/>
      <c r="B430" s="27"/>
      <c r="C430" s="27"/>
      <c r="D430" s="22" t="s">
        <v>441</v>
      </c>
      <c r="E430" s="23">
        <v>83</v>
      </c>
      <c r="F430" s="24">
        <v>248.38532999999998</v>
      </c>
      <c r="G430" s="25">
        <v>0</v>
      </c>
      <c r="H430" s="25">
        <v>248.38532999999998</v>
      </c>
      <c r="I430" s="25">
        <v>2261.8650699999998</v>
      </c>
      <c r="J430" s="25">
        <v>4.0999999999999999E-4</v>
      </c>
      <c r="K430" s="25">
        <v>2261.8654799999999</v>
      </c>
      <c r="L430" s="25">
        <v>75.570859999999996</v>
      </c>
      <c r="M430" s="25">
        <v>0</v>
      </c>
      <c r="N430" s="25">
        <v>75.570859999999996</v>
      </c>
      <c r="O430" s="25">
        <v>2585.8216699999998</v>
      </c>
      <c r="P430" s="25">
        <v>3007.87743</v>
      </c>
      <c r="Q430" s="25">
        <v>0</v>
      </c>
      <c r="R430" s="26">
        <v>3007.87743</v>
      </c>
    </row>
    <row r="431" spans="1:18">
      <c r="A431" s="27"/>
      <c r="B431" s="27"/>
      <c r="C431" s="27"/>
      <c r="D431" s="22" t="s">
        <v>442</v>
      </c>
      <c r="E431" s="23">
        <v>84</v>
      </c>
      <c r="F431" s="24">
        <v>103.27064999999999</v>
      </c>
      <c r="G431" s="25">
        <v>0</v>
      </c>
      <c r="H431" s="25">
        <v>103.27064999999999</v>
      </c>
      <c r="I431" s="25">
        <v>2128.0681099999997</v>
      </c>
      <c r="J431" s="25">
        <v>0</v>
      </c>
      <c r="K431" s="25">
        <v>2128.0681099999997</v>
      </c>
      <c r="L431" s="25">
        <v>25.231000000000002</v>
      </c>
      <c r="M431" s="25">
        <v>0</v>
      </c>
      <c r="N431" s="25">
        <v>25.231000000000002</v>
      </c>
      <c r="O431" s="25">
        <v>2256.5697599999999</v>
      </c>
      <c r="P431" s="25">
        <v>2240.2467999999999</v>
      </c>
      <c r="Q431" s="25">
        <v>0</v>
      </c>
      <c r="R431" s="26">
        <v>2240.2467999999999</v>
      </c>
    </row>
    <row r="432" spans="1:18">
      <c r="A432" s="27"/>
      <c r="B432" s="27"/>
      <c r="C432" s="22" t="s">
        <v>443</v>
      </c>
      <c r="D432" s="22" t="s">
        <v>443</v>
      </c>
      <c r="E432" s="23">
        <v>86</v>
      </c>
      <c r="F432" s="24">
        <v>17107.420979999999</v>
      </c>
      <c r="G432" s="25">
        <v>11232.168119999998</v>
      </c>
      <c r="H432" s="25">
        <v>28339.589100000001</v>
      </c>
      <c r="I432" s="25">
        <v>6877.55044</v>
      </c>
      <c r="J432" s="25">
        <v>35.422040000000003</v>
      </c>
      <c r="K432" s="25">
        <v>6912.9724800000004</v>
      </c>
      <c r="L432" s="25">
        <v>6048.7998799999996</v>
      </c>
      <c r="M432" s="25">
        <v>1070.95291</v>
      </c>
      <c r="N432" s="25">
        <v>7119.7527900000005</v>
      </c>
      <c r="O432" s="25">
        <v>42372.31437</v>
      </c>
      <c r="P432" s="25">
        <v>26272.94558</v>
      </c>
      <c r="Q432" s="25">
        <v>0</v>
      </c>
      <c r="R432" s="26">
        <v>26272.94558</v>
      </c>
    </row>
    <row r="433" spans="1:18">
      <c r="A433" s="27"/>
      <c r="B433" s="27"/>
      <c r="C433" s="27"/>
      <c r="D433" s="22" t="s">
        <v>444</v>
      </c>
      <c r="E433" s="23">
        <v>87</v>
      </c>
      <c r="F433" s="24">
        <v>602.60500000000002</v>
      </c>
      <c r="G433" s="25">
        <v>0</v>
      </c>
      <c r="H433" s="25">
        <v>602.60500000000002</v>
      </c>
      <c r="I433" s="25">
        <v>3583.3041000000003</v>
      </c>
      <c r="J433" s="25">
        <v>1.1E-4</v>
      </c>
      <c r="K433" s="25">
        <v>3583.3042099999998</v>
      </c>
      <c r="L433" s="25">
        <v>263.81175999999999</v>
      </c>
      <c r="M433" s="25">
        <v>0</v>
      </c>
      <c r="N433" s="25">
        <v>263.81175999999999</v>
      </c>
      <c r="O433" s="25">
        <v>4449.7209699999994</v>
      </c>
      <c r="P433" s="25">
        <v>3671.8712500000001</v>
      </c>
      <c r="Q433" s="25">
        <v>0</v>
      </c>
      <c r="R433" s="26">
        <v>3671.8712500000001</v>
      </c>
    </row>
    <row r="434" spans="1:18">
      <c r="A434" s="27"/>
      <c r="B434" s="27"/>
      <c r="C434" s="27"/>
      <c r="D434" s="22" t="s">
        <v>445</v>
      </c>
      <c r="E434" s="23">
        <v>660</v>
      </c>
      <c r="F434" s="24">
        <v>182.53013000000001</v>
      </c>
      <c r="G434" s="25">
        <v>0</v>
      </c>
      <c r="H434" s="25">
        <v>182.53013000000001</v>
      </c>
      <c r="I434" s="25">
        <v>1698.1766699999998</v>
      </c>
      <c r="J434" s="25">
        <v>0</v>
      </c>
      <c r="K434" s="25">
        <v>1698.1766699999998</v>
      </c>
      <c r="L434" s="25">
        <v>157.5352</v>
      </c>
      <c r="M434" s="25">
        <v>0</v>
      </c>
      <c r="N434" s="25">
        <v>157.5352</v>
      </c>
      <c r="O434" s="25">
        <v>2038.242</v>
      </c>
      <c r="P434" s="25">
        <v>3777.3504600000001</v>
      </c>
      <c r="Q434" s="25">
        <v>0</v>
      </c>
      <c r="R434" s="26">
        <v>3777.3504600000001</v>
      </c>
    </row>
    <row r="435" spans="1:18">
      <c r="A435" s="27"/>
      <c r="B435" s="27"/>
      <c r="C435" s="22" t="s">
        <v>427</v>
      </c>
      <c r="D435" s="22" t="s">
        <v>106</v>
      </c>
      <c r="E435" s="23">
        <v>535</v>
      </c>
      <c r="F435" s="24">
        <v>13950.722689999999</v>
      </c>
      <c r="G435" s="25">
        <v>0</v>
      </c>
      <c r="H435" s="25">
        <v>13950.722689999999</v>
      </c>
      <c r="I435" s="25">
        <v>29141.311399999999</v>
      </c>
      <c r="J435" s="25">
        <v>440.0428</v>
      </c>
      <c r="K435" s="25">
        <v>29581.354199999998</v>
      </c>
      <c r="L435" s="25">
        <v>3591.7080799999999</v>
      </c>
      <c r="M435" s="25">
        <v>141.49064000000001</v>
      </c>
      <c r="N435" s="25">
        <v>3733.1987200000003</v>
      </c>
      <c r="O435" s="25">
        <v>47265.275609999997</v>
      </c>
      <c r="P435" s="25">
        <v>28456.102289999999</v>
      </c>
      <c r="Q435" s="25">
        <v>0</v>
      </c>
      <c r="R435" s="26">
        <v>28456.102289999999</v>
      </c>
    </row>
    <row r="436" spans="1:18">
      <c r="A436" s="27"/>
      <c r="B436" s="27"/>
      <c r="C436" s="27"/>
      <c r="D436" s="22" t="s">
        <v>118</v>
      </c>
      <c r="E436" s="23">
        <v>67</v>
      </c>
      <c r="F436" s="24">
        <v>2555.2649999999999</v>
      </c>
      <c r="G436" s="25">
        <v>0</v>
      </c>
      <c r="H436" s="25">
        <v>2555.2649999999999</v>
      </c>
      <c r="I436" s="25">
        <v>6669.6031199999998</v>
      </c>
      <c r="J436" s="25">
        <v>0.95811000000000002</v>
      </c>
      <c r="K436" s="25">
        <v>6670.5612300000003</v>
      </c>
      <c r="L436" s="25">
        <v>785.14422000000002</v>
      </c>
      <c r="M436" s="25">
        <v>8.9327999999999985</v>
      </c>
      <c r="N436" s="25">
        <v>794.07702000000006</v>
      </c>
      <c r="O436" s="25">
        <v>10019.903249999999</v>
      </c>
      <c r="P436" s="25">
        <v>6133.1131100000002</v>
      </c>
      <c r="Q436" s="25">
        <v>0</v>
      </c>
      <c r="R436" s="26">
        <v>6133.1131100000002</v>
      </c>
    </row>
    <row r="437" spans="1:18">
      <c r="A437" s="27"/>
      <c r="B437" s="27"/>
      <c r="C437" s="27"/>
      <c r="D437" s="22" t="s">
        <v>446</v>
      </c>
      <c r="E437" s="23">
        <v>68</v>
      </c>
      <c r="F437" s="24">
        <v>1764.2177199999999</v>
      </c>
      <c r="G437" s="25">
        <v>0</v>
      </c>
      <c r="H437" s="25">
        <v>1764.2177199999999</v>
      </c>
      <c r="I437" s="25">
        <v>4223.5174699999998</v>
      </c>
      <c r="J437" s="25">
        <v>3.0040000000000001E-2</v>
      </c>
      <c r="K437" s="25">
        <v>4223.5475099999994</v>
      </c>
      <c r="L437" s="25">
        <v>367.12117999999998</v>
      </c>
      <c r="M437" s="25">
        <v>0</v>
      </c>
      <c r="N437" s="25">
        <v>367.12117999999998</v>
      </c>
      <c r="O437" s="25">
        <v>6354.8864100000001</v>
      </c>
      <c r="P437" s="25">
        <v>5247.7692100000004</v>
      </c>
      <c r="Q437" s="25">
        <v>0</v>
      </c>
      <c r="R437" s="26">
        <v>5247.7692100000004</v>
      </c>
    </row>
    <row r="438" spans="1:18">
      <c r="A438" s="27"/>
      <c r="B438" s="27"/>
      <c r="C438" s="27"/>
      <c r="D438" s="22" t="s">
        <v>427</v>
      </c>
      <c r="E438" s="23">
        <v>65</v>
      </c>
      <c r="F438" s="24">
        <v>86305.074129999994</v>
      </c>
      <c r="G438" s="25">
        <v>2992.3936100000001</v>
      </c>
      <c r="H438" s="25">
        <v>89297.467739999993</v>
      </c>
      <c r="I438" s="25">
        <v>199570.46536</v>
      </c>
      <c r="J438" s="25">
        <v>571.33116000000007</v>
      </c>
      <c r="K438" s="25">
        <v>200141.79652</v>
      </c>
      <c r="L438" s="25">
        <v>53126.033040000002</v>
      </c>
      <c r="M438" s="25">
        <v>8850.0745299999999</v>
      </c>
      <c r="N438" s="25">
        <v>61976.10757</v>
      </c>
      <c r="O438" s="25">
        <v>351415.37182999996</v>
      </c>
      <c r="P438" s="25">
        <v>183551.09018</v>
      </c>
      <c r="Q438" s="25">
        <v>0</v>
      </c>
      <c r="R438" s="26">
        <v>183551.09018</v>
      </c>
    </row>
    <row r="439" spans="1:18">
      <c r="A439" s="27"/>
      <c r="B439" s="27"/>
      <c r="C439" s="27"/>
      <c r="D439" s="27"/>
      <c r="E439" s="28">
        <v>779</v>
      </c>
      <c r="F439" s="29">
        <v>23.364000000000001</v>
      </c>
      <c r="G439" s="30">
        <v>0</v>
      </c>
      <c r="H439" s="30">
        <v>23.364000000000001</v>
      </c>
      <c r="I439" s="30">
        <v>48.423499999999997</v>
      </c>
      <c r="J439" s="30">
        <v>0</v>
      </c>
      <c r="K439" s="30">
        <v>48.423499999999997</v>
      </c>
      <c r="L439" s="30">
        <v>233.70045000000002</v>
      </c>
      <c r="M439" s="30">
        <v>2.1440000000000001E-2</v>
      </c>
      <c r="N439" s="30">
        <v>233.72189</v>
      </c>
      <c r="O439" s="30">
        <v>305.50939</v>
      </c>
      <c r="P439" s="30">
        <v>0</v>
      </c>
      <c r="Q439" s="30">
        <v>0</v>
      </c>
      <c r="R439" s="31">
        <v>0</v>
      </c>
    </row>
    <row r="440" spans="1:18">
      <c r="A440" s="27"/>
      <c r="B440" s="27"/>
      <c r="C440" s="27"/>
      <c r="D440" s="27"/>
      <c r="E440" s="28">
        <v>693</v>
      </c>
      <c r="F440" s="29">
        <v>5.5469999999999997</v>
      </c>
      <c r="G440" s="30">
        <v>0</v>
      </c>
      <c r="H440" s="30">
        <v>5.5469999999999997</v>
      </c>
      <c r="I440" s="30">
        <v>0.50970000000000004</v>
      </c>
      <c r="J440" s="30">
        <v>0</v>
      </c>
      <c r="K440" s="30">
        <v>0.50970000000000004</v>
      </c>
      <c r="L440" s="30">
        <v>871.62887999999998</v>
      </c>
      <c r="M440" s="30">
        <v>0</v>
      </c>
      <c r="N440" s="30">
        <v>871.62887999999998</v>
      </c>
      <c r="O440" s="30">
        <v>877.68557999999996</v>
      </c>
      <c r="P440" s="30">
        <v>1378.45327</v>
      </c>
      <c r="Q440" s="30">
        <v>0</v>
      </c>
      <c r="R440" s="31">
        <v>1378.45327</v>
      </c>
    </row>
    <row r="441" spans="1:18">
      <c r="A441" s="27"/>
      <c r="B441" s="27"/>
      <c r="C441" s="27"/>
      <c r="D441" s="22" t="s">
        <v>447</v>
      </c>
      <c r="E441" s="23">
        <v>70</v>
      </c>
      <c r="F441" s="24">
        <v>2237.53811</v>
      </c>
      <c r="G441" s="25">
        <v>0</v>
      </c>
      <c r="H441" s="25">
        <v>2237.53811</v>
      </c>
      <c r="I441" s="25">
        <v>7560.1368899999998</v>
      </c>
      <c r="J441" s="25">
        <v>0.60680000000000001</v>
      </c>
      <c r="K441" s="25">
        <v>7560.7436900000002</v>
      </c>
      <c r="L441" s="25">
        <v>911.71753000000001</v>
      </c>
      <c r="M441" s="25">
        <v>6.4632200000000006</v>
      </c>
      <c r="N441" s="25">
        <v>918.18074999999999</v>
      </c>
      <c r="O441" s="25">
        <v>10716.46255</v>
      </c>
      <c r="P441" s="25">
        <v>9712.8569800000005</v>
      </c>
      <c r="Q441" s="25">
        <v>0</v>
      </c>
      <c r="R441" s="26">
        <v>9712.8569800000005</v>
      </c>
    </row>
    <row r="442" spans="1:18">
      <c r="A442" s="27"/>
      <c r="B442" s="27"/>
      <c r="C442" s="27"/>
      <c r="D442" s="22" t="s">
        <v>448</v>
      </c>
      <c r="E442" s="23">
        <v>66</v>
      </c>
      <c r="F442" s="24">
        <v>3036.6286399999999</v>
      </c>
      <c r="G442" s="25">
        <v>0</v>
      </c>
      <c r="H442" s="25">
        <v>3036.6286399999999</v>
      </c>
      <c r="I442" s="25">
        <v>1088.56484</v>
      </c>
      <c r="J442" s="25">
        <v>1.08E-3</v>
      </c>
      <c r="K442" s="25">
        <v>1088.56592</v>
      </c>
      <c r="L442" s="25">
        <v>1845.5852199999999</v>
      </c>
      <c r="M442" s="25">
        <v>11.749829999999999</v>
      </c>
      <c r="N442" s="25">
        <v>1857.3350500000001</v>
      </c>
      <c r="O442" s="25">
        <v>5982.5296100000005</v>
      </c>
      <c r="P442" s="25">
        <v>5256.6529900000005</v>
      </c>
      <c r="Q442" s="25">
        <v>0</v>
      </c>
      <c r="R442" s="26">
        <v>5256.6529900000005</v>
      </c>
    </row>
    <row r="443" spans="1:18">
      <c r="A443" s="27"/>
      <c r="B443" s="27"/>
      <c r="C443" s="22" t="s">
        <v>449</v>
      </c>
      <c r="D443" s="22" t="s">
        <v>449</v>
      </c>
      <c r="E443" s="23">
        <v>69</v>
      </c>
      <c r="F443" s="24">
        <v>6094.1122100000002</v>
      </c>
      <c r="G443" s="25">
        <v>0</v>
      </c>
      <c r="H443" s="25">
        <v>6094.1122100000002</v>
      </c>
      <c r="I443" s="25">
        <v>2224.0553</v>
      </c>
      <c r="J443" s="25">
        <v>1.88348</v>
      </c>
      <c r="K443" s="25">
        <v>2225.93878</v>
      </c>
      <c r="L443" s="25">
        <v>1665.3624199999999</v>
      </c>
      <c r="M443" s="25">
        <v>65.973600000000005</v>
      </c>
      <c r="N443" s="25">
        <v>1731.33602</v>
      </c>
      <c r="O443" s="25">
        <v>10051.38701</v>
      </c>
      <c r="P443" s="25">
        <v>3770.30006</v>
      </c>
      <c r="Q443" s="25">
        <v>0</v>
      </c>
      <c r="R443" s="26">
        <v>3770.30006</v>
      </c>
    </row>
    <row r="444" spans="1:18">
      <c r="A444" s="27"/>
      <c r="B444" s="27"/>
      <c r="C444" s="22" t="s">
        <v>450</v>
      </c>
      <c r="D444" s="22" t="s">
        <v>450</v>
      </c>
      <c r="E444" s="23">
        <v>88</v>
      </c>
      <c r="F444" s="24">
        <v>30923.690360000001</v>
      </c>
      <c r="G444" s="25">
        <v>0</v>
      </c>
      <c r="H444" s="25">
        <v>30923.690360000001</v>
      </c>
      <c r="I444" s="25">
        <v>44679.994869999995</v>
      </c>
      <c r="J444" s="25">
        <v>296.27987000000002</v>
      </c>
      <c r="K444" s="25">
        <v>44976.274740000001</v>
      </c>
      <c r="L444" s="25">
        <v>12424.18736</v>
      </c>
      <c r="M444" s="25">
        <v>855.23881999999992</v>
      </c>
      <c r="N444" s="25">
        <v>13279.42618</v>
      </c>
      <c r="O444" s="25">
        <v>89179.391279999996</v>
      </c>
      <c r="P444" s="25">
        <v>105386.70855</v>
      </c>
      <c r="Q444" s="25">
        <v>0</v>
      </c>
      <c r="R444" s="26">
        <v>105386.70855</v>
      </c>
    </row>
    <row r="445" spans="1:18">
      <c r="A445" s="27"/>
      <c r="B445" s="27"/>
      <c r="C445" s="27"/>
      <c r="D445" s="22" t="s">
        <v>451</v>
      </c>
      <c r="E445" s="23">
        <v>90</v>
      </c>
      <c r="F445" s="24">
        <v>18490.1787</v>
      </c>
      <c r="G445" s="25">
        <v>0</v>
      </c>
      <c r="H445" s="25">
        <v>18490.1787</v>
      </c>
      <c r="I445" s="25">
        <v>1239.5926299999999</v>
      </c>
      <c r="J445" s="25">
        <v>4.3499999999999997E-3</v>
      </c>
      <c r="K445" s="25">
        <v>1239.59698</v>
      </c>
      <c r="L445" s="25">
        <v>206.63574</v>
      </c>
      <c r="M445" s="25">
        <v>0</v>
      </c>
      <c r="N445" s="25">
        <v>206.63574</v>
      </c>
      <c r="O445" s="25">
        <v>19936.41142</v>
      </c>
      <c r="P445" s="25">
        <v>6017.4271100000005</v>
      </c>
      <c r="Q445" s="25">
        <v>0</v>
      </c>
      <c r="R445" s="26">
        <v>6017.4271100000005</v>
      </c>
    </row>
    <row r="446" spans="1:18">
      <c r="A446" s="27"/>
      <c r="B446" s="27"/>
      <c r="C446" s="27"/>
      <c r="D446" s="22" t="s">
        <v>452</v>
      </c>
      <c r="E446" s="23">
        <v>89</v>
      </c>
      <c r="F446" s="24">
        <v>364.28280000000001</v>
      </c>
      <c r="G446" s="25">
        <v>0</v>
      </c>
      <c r="H446" s="25">
        <v>364.28280000000001</v>
      </c>
      <c r="I446" s="25">
        <v>5900.0870300000006</v>
      </c>
      <c r="J446" s="25">
        <v>23.238499999999998</v>
      </c>
      <c r="K446" s="25">
        <v>5923.3255300000001</v>
      </c>
      <c r="L446" s="25">
        <v>196.43668</v>
      </c>
      <c r="M446" s="25">
        <v>0</v>
      </c>
      <c r="N446" s="25">
        <v>196.43668</v>
      </c>
      <c r="O446" s="25">
        <v>6484.0450099999998</v>
      </c>
      <c r="P446" s="25">
        <v>3504.2578199999998</v>
      </c>
      <c r="Q446" s="25">
        <v>0</v>
      </c>
      <c r="R446" s="26">
        <v>3504.2578199999998</v>
      </c>
    </row>
    <row r="447" spans="1:18">
      <c r="A447" s="27"/>
      <c r="B447" s="27"/>
      <c r="C447" s="22" t="s">
        <v>453</v>
      </c>
      <c r="D447" s="22" t="s">
        <v>454</v>
      </c>
      <c r="E447" s="23">
        <v>95</v>
      </c>
      <c r="F447" s="24">
        <v>628.50599</v>
      </c>
      <c r="G447" s="25">
        <v>0</v>
      </c>
      <c r="H447" s="25">
        <v>628.50599</v>
      </c>
      <c r="I447" s="25">
        <v>1669.3969500000001</v>
      </c>
      <c r="J447" s="25">
        <v>0</v>
      </c>
      <c r="K447" s="25">
        <v>1669.3969500000001</v>
      </c>
      <c r="L447" s="25">
        <v>307.78215</v>
      </c>
      <c r="M447" s="25">
        <v>0.33498</v>
      </c>
      <c r="N447" s="25">
        <v>308.11713000000003</v>
      </c>
      <c r="O447" s="25">
        <v>2606.02007</v>
      </c>
      <c r="P447" s="25">
        <v>3051.70363</v>
      </c>
      <c r="Q447" s="25">
        <v>0</v>
      </c>
      <c r="R447" s="26">
        <v>3051.70363</v>
      </c>
    </row>
    <row r="448" spans="1:18">
      <c r="A448" s="27"/>
      <c r="B448" s="27"/>
      <c r="C448" s="27"/>
      <c r="D448" s="22" t="s">
        <v>455</v>
      </c>
      <c r="E448" s="23">
        <v>94</v>
      </c>
      <c r="F448" s="24">
        <v>353.67658</v>
      </c>
      <c r="G448" s="25">
        <v>0</v>
      </c>
      <c r="H448" s="25">
        <v>353.67658</v>
      </c>
      <c r="I448" s="25">
        <v>1907.42508</v>
      </c>
      <c r="J448" s="25">
        <v>1.9299999999999999E-3</v>
      </c>
      <c r="K448" s="25">
        <v>1907.4270100000001</v>
      </c>
      <c r="L448" s="25">
        <v>302.86132000000003</v>
      </c>
      <c r="M448" s="25">
        <v>3.7219999999999996E-2</v>
      </c>
      <c r="N448" s="25">
        <v>302.89853999999997</v>
      </c>
      <c r="O448" s="25">
        <v>2564.0021299999999</v>
      </c>
      <c r="P448" s="25">
        <v>3272.4743699999999</v>
      </c>
      <c r="Q448" s="25">
        <v>0</v>
      </c>
      <c r="R448" s="26">
        <v>3272.4743699999999</v>
      </c>
    </row>
    <row r="449" spans="1:18">
      <c r="A449" s="27"/>
      <c r="B449" s="27"/>
      <c r="C449" s="27"/>
      <c r="D449" s="22" t="s">
        <v>456</v>
      </c>
      <c r="E449" s="23">
        <v>91</v>
      </c>
      <c r="F449" s="24">
        <v>16436.289270000001</v>
      </c>
      <c r="G449" s="25">
        <v>0</v>
      </c>
      <c r="H449" s="25">
        <v>16436.289270000001</v>
      </c>
      <c r="I449" s="25">
        <v>4519.8545300000005</v>
      </c>
      <c r="J449" s="25">
        <v>25.290140000000001</v>
      </c>
      <c r="K449" s="25">
        <v>4545.1446699999997</v>
      </c>
      <c r="L449" s="25">
        <v>13171.67151</v>
      </c>
      <c r="M449" s="25">
        <v>927.09209999999996</v>
      </c>
      <c r="N449" s="25">
        <v>14098.76361</v>
      </c>
      <c r="O449" s="25">
        <v>35080.197549999997</v>
      </c>
      <c r="P449" s="25">
        <v>28926.627760000003</v>
      </c>
      <c r="Q449" s="25">
        <v>0</v>
      </c>
      <c r="R449" s="26">
        <v>28926.627760000003</v>
      </c>
    </row>
    <row r="450" spans="1:18">
      <c r="A450" s="27"/>
      <c r="B450" s="27"/>
      <c r="C450" s="27"/>
      <c r="D450" s="22" t="s">
        <v>457</v>
      </c>
      <c r="E450" s="23">
        <v>92</v>
      </c>
      <c r="F450" s="24">
        <v>1894.1355600000002</v>
      </c>
      <c r="G450" s="25">
        <v>0</v>
      </c>
      <c r="H450" s="25">
        <v>1894.1355600000002</v>
      </c>
      <c r="I450" s="25">
        <v>1782.35185</v>
      </c>
      <c r="J450" s="25">
        <v>1.3730000000000001E-2</v>
      </c>
      <c r="K450" s="25">
        <v>1782.3655800000001</v>
      </c>
      <c r="L450" s="25">
        <v>175.55932999999999</v>
      </c>
      <c r="M450" s="25">
        <v>0</v>
      </c>
      <c r="N450" s="25">
        <v>175.55932999999999</v>
      </c>
      <c r="O450" s="25">
        <v>3852.0604700000004</v>
      </c>
      <c r="P450" s="25">
        <v>2029.912</v>
      </c>
      <c r="Q450" s="25">
        <v>0</v>
      </c>
      <c r="R450" s="26">
        <v>2029.912</v>
      </c>
    </row>
    <row r="451" spans="1:18">
      <c r="A451" s="27"/>
      <c r="B451" s="27"/>
      <c r="C451" s="27"/>
      <c r="D451" s="22" t="s">
        <v>458</v>
      </c>
      <c r="E451" s="23">
        <v>93</v>
      </c>
      <c r="F451" s="24">
        <v>761.57070999999996</v>
      </c>
      <c r="G451" s="25">
        <v>0</v>
      </c>
      <c r="H451" s="25">
        <v>761.57070999999996</v>
      </c>
      <c r="I451" s="25">
        <v>4748.3619900000003</v>
      </c>
      <c r="J451" s="25">
        <v>11.243499999999999</v>
      </c>
      <c r="K451" s="25">
        <v>4759.6054899999999</v>
      </c>
      <c r="L451" s="25">
        <v>458.36457999999999</v>
      </c>
      <c r="M451" s="25">
        <v>0.29069</v>
      </c>
      <c r="N451" s="25">
        <v>458.65527000000003</v>
      </c>
      <c r="O451" s="25">
        <v>5979.8314700000001</v>
      </c>
      <c r="P451" s="25">
        <v>2467.9344100000003</v>
      </c>
      <c r="Q451" s="25">
        <v>0</v>
      </c>
      <c r="R451" s="26">
        <v>2467.9344100000003</v>
      </c>
    </row>
    <row r="452" spans="1:18">
      <c r="A452" s="27"/>
      <c r="B452" s="22" t="s">
        <v>459</v>
      </c>
      <c r="C452" s="22" t="s">
        <v>460</v>
      </c>
      <c r="D452" s="22" t="s">
        <v>461</v>
      </c>
      <c r="E452" s="23">
        <v>356</v>
      </c>
      <c r="F452" s="24">
        <v>1665.2245600000001</v>
      </c>
      <c r="G452" s="25">
        <v>0</v>
      </c>
      <c r="H452" s="25">
        <v>1665.2245600000001</v>
      </c>
      <c r="I452" s="25">
        <v>5885.8257800000001</v>
      </c>
      <c r="J452" s="25">
        <v>38.330870000000004</v>
      </c>
      <c r="K452" s="25">
        <v>5924.1566500000008</v>
      </c>
      <c r="L452" s="25">
        <v>712.18459999999993</v>
      </c>
      <c r="M452" s="25">
        <v>1.35853</v>
      </c>
      <c r="N452" s="25">
        <v>713.54313000000002</v>
      </c>
      <c r="O452" s="25">
        <v>8302.9243399999996</v>
      </c>
      <c r="P452" s="25">
        <v>2460.94749</v>
      </c>
      <c r="Q452" s="25">
        <v>0</v>
      </c>
      <c r="R452" s="26">
        <v>2460.94749</v>
      </c>
    </row>
    <row r="453" spans="1:18">
      <c r="A453" s="27"/>
      <c r="B453" s="27"/>
      <c r="C453" s="27"/>
      <c r="D453" s="22" t="s">
        <v>462</v>
      </c>
      <c r="E453" s="23">
        <v>355</v>
      </c>
      <c r="F453" s="24">
        <v>1950.0612100000001</v>
      </c>
      <c r="G453" s="25">
        <v>0</v>
      </c>
      <c r="H453" s="25">
        <v>1950.0612100000001</v>
      </c>
      <c r="I453" s="25">
        <v>21332.99008</v>
      </c>
      <c r="J453" s="25">
        <v>153.95282999999998</v>
      </c>
      <c r="K453" s="25">
        <v>21486.942910000002</v>
      </c>
      <c r="L453" s="25">
        <v>323.22699</v>
      </c>
      <c r="M453" s="25">
        <v>0</v>
      </c>
      <c r="N453" s="25">
        <v>323.22699</v>
      </c>
      <c r="O453" s="25">
        <v>23760.231110000001</v>
      </c>
      <c r="P453" s="25">
        <v>5370.1614200000004</v>
      </c>
      <c r="Q453" s="25">
        <v>0</v>
      </c>
      <c r="R453" s="26">
        <v>5370.1614200000004</v>
      </c>
    </row>
    <row r="454" spans="1:18">
      <c r="A454" s="27"/>
      <c r="B454" s="27"/>
      <c r="C454" s="27"/>
      <c r="D454" s="22" t="s">
        <v>463</v>
      </c>
      <c r="E454" s="23">
        <v>358</v>
      </c>
      <c r="F454" s="24">
        <v>634.68455000000006</v>
      </c>
      <c r="G454" s="25">
        <v>0</v>
      </c>
      <c r="H454" s="25">
        <v>634.68455000000006</v>
      </c>
      <c r="I454" s="25">
        <v>2537.105</v>
      </c>
      <c r="J454" s="25">
        <v>6.1055200000000003</v>
      </c>
      <c r="K454" s="25">
        <v>2543.2105200000001</v>
      </c>
      <c r="L454" s="25">
        <v>45.933489999999999</v>
      </c>
      <c r="M454" s="25">
        <v>0</v>
      </c>
      <c r="N454" s="25">
        <v>45.933489999999999</v>
      </c>
      <c r="O454" s="25">
        <v>3223.8285599999999</v>
      </c>
      <c r="P454" s="25">
        <v>2347.4997599999997</v>
      </c>
      <c r="Q454" s="25">
        <v>0</v>
      </c>
      <c r="R454" s="26">
        <v>2347.4997599999997</v>
      </c>
    </row>
    <row r="455" spans="1:18">
      <c r="A455" s="27"/>
      <c r="B455" s="27"/>
      <c r="C455" s="22" t="s">
        <v>464</v>
      </c>
      <c r="D455" s="22" t="s">
        <v>465</v>
      </c>
      <c r="E455" s="23">
        <v>357</v>
      </c>
      <c r="F455" s="24">
        <v>7306.2430400000003</v>
      </c>
      <c r="G455" s="25">
        <v>0</v>
      </c>
      <c r="H455" s="25">
        <v>7306.2430400000003</v>
      </c>
      <c r="I455" s="25">
        <v>36575.636100000003</v>
      </c>
      <c r="J455" s="25">
        <v>64.776210000000006</v>
      </c>
      <c r="K455" s="25">
        <v>36640.41231</v>
      </c>
      <c r="L455" s="25">
        <v>1277.96937</v>
      </c>
      <c r="M455" s="25">
        <v>6.3273999999999999</v>
      </c>
      <c r="N455" s="25">
        <v>1284.2967699999999</v>
      </c>
      <c r="O455" s="25">
        <v>45230.952119999994</v>
      </c>
      <c r="P455" s="25">
        <v>5814.35736</v>
      </c>
      <c r="Q455" s="25">
        <v>0</v>
      </c>
      <c r="R455" s="26">
        <v>5814.35736</v>
      </c>
    </row>
    <row r="456" spans="1:18">
      <c r="A456" s="27"/>
      <c r="B456" s="27"/>
      <c r="C456" s="22" t="s">
        <v>466</v>
      </c>
      <c r="D456" s="22" t="s">
        <v>467</v>
      </c>
      <c r="E456" s="23">
        <v>363</v>
      </c>
      <c r="F456" s="24">
        <v>7319.7977499999997</v>
      </c>
      <c r="G456" s="25">
        <v>0</v>
      </c>
      <c r="H456" s="25">
        <v>7319.7977499999997</v>
      </c>
      <c r="I456" s="25">
        <v>35503.68389</v>
      </c>
      <c r="J456" s="25">
        <v>50.261540000000004</v>
      </c>
      <c r="K456" s="25">
        <v>35553.94543</v>
      </c>
      <c r="L456" s="25">
        <v>1229.3223</v>
      </c>
      <c r="M456" s="25">
        <v>68.236279999999994</v>
      </c>
      <c r="N456" s="25">
        <v>1297.5585800000001</v>
      </c>
      <c r="O456" s="25">
        <v>44171.301759999995</v>
      </c>
      <c r="P456" s="25">
        <v>14232.2304</v>
      </c>
      <c r="Q456" s="25">
        <v>0</v>
      </c>
      <c r="R456" s="26">
        <v>14232.2304</v>
      </c>
    </row>
    <row r="457" spans="1:18">
      <c r="A457" s="27"/>
      <c r="B457" s="27"/>
      <c r="C457" s="27"/>
      <c r="D457" s="22" t="s">
        <v>468</v>
      </c>
      <c r="E457" s="23">
        <v>647</v>
      </c>
      <c r="F457" s="24">
        <v>252.61001999999999</v>
      </c>
      <c r="G457" s="25">
        <v>0</v>
      </c>
      <c r="H457" s="25">
        <v>252.61001999999999</v>
      </c>
      <c r="I457" s="25">
        <v>2085.0606600000001</v>
      </c>
      <c r="J457" s="25">
        <v>0</v>
      </c>
      <c r="K457" s="25">
        <v>2085.0606600000001</v>
      </c>
      <c r="L457" s="25">
        <v>53.495330000000003</v>
      </c>
      <c r="M457" s="25">
        <v>0</v>
      </c>
      <c r="N457" s="25">
        <v>53.495330000000003</v>
      </c>
      <c r="O457" s="25">
        <v>2391.1660099999999</v>
      </c>
      <c r="P457" s="25">
        <v>1574.0183300000001</v>
      </c>
      <c r="Q457" s="25">
        <v>0</v>
      </c>
      <c r="R457" s="26">
        <v>1574.0183300000001</v>
      </c>
    </row>
    <row r="458" spans="1:18">
      <c r="A458" s="27"/>
      <c r="B458" s="27"/>
      <c r="C458" s="22" t="s">
        <v>459</v>
      </c>
      <c r="D458" s="22" t="s">
        <v>459</v>
      </c>
      <c r="E458" s="23">
        <v>349</v>
      </c>
      <c r="F458" s="24">
        <v>89065.703330000004</v>
      </c>
      <c r="G458" s="25">
        <v>0</v>
      </c>
      <c r="H458" s="25">
        <v>89065.703330000004</v>
      </c>
      <c r="I458" s="25">
        <v>209416.73994999999</v>
      </c>
      <c r="J458" s="25">
        <v>1658.07548</v>
      </c>
      <c r="K458" s="25">
        <v>211074.81543000002</v>
      </c>
      <c r="L458" s="25">
        <v>14910.626980000001</v>
      </c>
      <c r="M458" s="25">
        <v>984.40755000000001</v>
      </c>
      <c r="N458" s="25">
        <v>15895.034529999999</v>
      </c>
      <c r="O458" s="25">
        <v>316035.55329000001</v>
      </c>
      <c r="P458" s="25">
        <v>107742.70462999999</v>
      </c>
      <c r="Q458" s="25">
        <v>0</v>
      </c>
      <c r="R458" s="26">
        <v>107742.70462999999</v>
      </c>
    </row>
    <row r="459" spans="1:18">
      <c r="A459" s="27"/>
      <c r="B459" s="27"/>
      <c r="C459" s="27"/>
      <c r="D459" s="27"/>
      <c r="E459" s="28">
        <v>766</v>
      </c>
      <c r="F459" s="29">
        <v>0</v>
      </c>
      <c r="G459" s="30">
        <v>0</v>
      </c>
      <c r="H459" s="30">
        <v>0</v>
      </c>
      <c r="I459" s="30">
        <v>0.21</v>
      </c>
      <c r="J459" s="30">
        <v>0</v>
      </c>
      <c r="K459" s="30">
        <v>0.21</v>
      </c>
      <c r="L459" s="30">
        <v>818.65307999999993</v>
      </c>
      <c r="M459" s="30">
        <v>2.8138299999999998</v>
      </c>
      <c r="N459" s="30">
        <v>821.46690999999998</v>
      </c>
      <c r="O459" s="30">
        <v>821.67691000000002</v>
      </c>
      <c r="P459" s="30">
        <v>1879.5193100000001</v>
      </c>
      <c r="Q459" s="30">
        <v>0</v>
      </c>
      <c r="R459" s="31">
        <v>1879.5193100000001</v>
      </c>
    </row>
    <row r="460" spans="1:18">
      <c r="A460" s="27"/>
      <c r="B460" s="27"/>
      <c r="C460" s="27"/>
      <c r="D460" s="27"/>
      <c r="E460" s="28">
        <v>767</v>
      </c>
      <c r="F460" s="29">
        <v>2.0699999999999998</v>
      </c>
      <c r="G460" s="30">
        <v>0</v>
      </c>
      <c r="H460" s="30">
        <v>2.0699999999999998</v>
      </c>
      <c r="I460" s="30">
        <v>2.32E-3</v>
      </c>
      <c r="J460" s="30">
        <v>0</v>
      </c>
      <c r="K460" s="30">
        <v>2.32E-3</v>
      </c>
      <c r="L460" s="30">
        <v>35.197789999999998</v>
      </c>
      <c r="M460" s="30">
        <v>0</v>
      </c>
      <c r="N460" s="30">
        <v>35.197789999999998</v>
      </c>
      <c r="O460" s="30">
        <v>37.270110000000003</v>
      </c>
      <c r="P460" s="30">
        <v>1647.82807</v>
      </c>
      <c r="Q460" s="30">
        <v>0</v>
      </c>
      <c r="R460" s="31">
        <v>1647.82807</v>
      </c>
    </row>
    <row r="461" spans="1:18">
      <c r="A461" s="27"/>
      <c r="B461" s="27"/>
      <c r="C461" s="27"/>
      <c r="D461" s="22" t="s">
        <v>469</v>
      </c>
      <c r="E461" s="23">
        <v>645</v>
      </c>
      <c r="F461" s="24">
        <v>3462.7954100000002</v>
      </c>
      <c r="G461" s="25">
        <v>0</v>
      </c>
      <c r="H461" s="25">
        <v>3462.7954100000002</v>
      </c>
      <c r="I461" s="25">
        <v>17507.73386</v>
      </c>
      <c r="J461" s="25">
        <v>0</v>
      </c>
      <c r="K461" s="25">
        <v>17507.73386</v>
      </c>
      <c r="L461" s="25">
        <v>109.66539</v>
      </c>
      <c r="M461" s="25">
        <v>0</v>
      </c>
      <c r="N461" s="25">
        <v>109.66539</v>
      </c>
      <c r="O461" s="25">
        <v>21080.194660000001</v>
      </c>
      <c r="P461" s="25">
        <v>2190.4027400000004</v>
      </c>
      <c r="Q461" s="25">
        <v>0</v>
      </c>
      <c r="R461" s="26">
        <v>2190.4027400000004</v>
      </c>
    </row>
    <row r="462" spans="1:18">
      <c r="A462" s="27"/>
      <c r="B462" s="27"/>
      <c r="C462" s="22" t="s">
        <v>470</v>
      </c>
      <c r="D462" s="22" t="s">
        <v>471</v>
      </c>
      <c r="E462" s="23">
        <v>369</v>
      </c>
      <c r="F462" s="24">
        <v>101431.10582</v>
      </c>
      <c r="G462" s="25">
        <v>0</v>
      </c>
      <c r="H462" s="25">
        <v>101431.10582</v>
      </c>
      <c r="I462" s="25">
        <v>62564.611119999994</v>
      </c>
      <c r="J462" s="25">
        <v>323.24360999999999</v>
      </c>
      <c r="K462" s="25">
        <v>62887.854729999999</v>
      </c>
      <c r="L462" s="25">
        <v>18230.625680000001</v>
      </c>
      <c r="M462" s="25">
        <v>2056.6150299999999</v>
      </c>
      <c r="N462" s="25">
        <v>20287.240710000002</v>
      </c>
      <c r="O462" s="25">
        <v>184606.20126</v>
      </c>
      <c r="P462" s="25">
        <v>71944.087310000003</v>
      </c>
      <c r="Q462" s="25">
        <v>0</v>
      </c>
      <c r="R462" s="26">
        <v>71944.087310000003</v>
      </c>
    </row>
    <row r="463" spans="1:18">
      <c r="A463" s="27"/>
      <c r="B463" s="27"/>
      <c r="C463" s="27"/>
      <c r="D463" s="27"/>
      <c r="E463" s="28">
        <v>790</v>
      </c>
      <c r="F463" s="29">
        <v>27.678999999999998</v>
      </c>
      <c r="G463" s="30">
        <v>0</v>
      </c>
      <c r="H463" s="30">
        <v>27.678999999999998</v>
      </c>
      <c r="I463" s="30">
        <v>0</v>
      </c>
      <c r="J463" s="30">
        <v>0</v>
      </c>
      <c r="K463" s="30">
        <v>0</v>
      </c>
      <c r="L463" s="30">
        <v>1525.71291</v>
      </c>
      <c r="M463" s="30">
        <v>0</v>
      </c>
      <c r="N463" s="30">
        <v>1525.71291</v>
      </c>
      <c r="O463" s="30">
        <v>1553.3919099999998</v>
      </c>
      <c r="P463" s="30">
        <v>1367.48588</v>
      </c>
      <c r="Q463" s="30">
        <v>0</v>
      </c>
      <c r="R463" s="31">
        <v>1367.48588</v>
      </c>
    </row>
    <row r="464" spans="1:18">
      <c r="A464" s="27"/>
      <c r="B464" s="27"/>
      <c r="C464" s="27"/>
      <c r="D464" s="22" t="s">
        <v>472</v>
      </c>
      <c r="E464" s="23">
        <v>370</v>
      </c>
      <c r="F464" s="24">
        <v>800.75319999999999</v>
      </c>
      <c r="G464" s="25">
        <v>0</v>
      </c>
      <c r="H464" s="25">
        <v>800.75319999999999</v>
      </c>
      <c r="I464" s="25">
        <v>8990.9182200000014</v>
      </c>
      <c r="J464" s="25">
        <v>0</v>
      </c>
      <c r="K464" s="25">
        <v>8990.9182200000014</v>
      </c>
      <c r="L464" s="25">
        <v>395.36146000000002</v>
      </c>
      <c r="M464" s="25">
        <v>0</v>
      </c>
      <c r="N464" s="25">
        <v>395.36146000000002</v>
      </c>
      <c r="O464" s="25">
        <v>10187.032880000001</v>
      </c>
      <c r="P464" s="25">
        <v>2690.2070699999999</v>
      </c>
      <c r="Q464" s="25">
        <v>0</v>
      </c>
      <c r="R464" s="26">
        <v>2690.2070699999999</v>
      </c>
    </row>
    <row r="465" spans="1:18">
      <c r="A465" s="27"/>
      <c r="B465" s="27"/>
      <c r="C465" s="22" t="s">
        <v>473</v>
      </c>
      <c r="D465" s="22" t="s">
        <v>473</v>
      </c>
      <c r="E465" s="23">
        <v>371</v>
      </c>
      <c r="F465" s="24">
        <v>2740.5494199999998</v>
      </c>
      <c r="G465" s="25">
        <v>0</v>
      </c>
      <c r="H465" s="25">
        <v>2740.5494199999998</v>
      </c>
      <c r="I465" s="25">
        <v>14093.840480000001</v>
      </c>
      <c r="J465" s="25">
        <v>33.388750000000002</v>
      </c>
      <c r="K465" s="25">
        <v>14127.229230000001</v>
      </c>
      <c r="L465" s="25">
        <v>538.35706000000005</v>
      </c>
      <c r="M465" s="25">
        <v>40.188410000000005</v>
      </c>
      <c r="N465" s="25">
        <v>578.54547000000002</v>
      </c>
      <c r="O465" s="25">
        <v>17446.324120000001</v>
      </c>
      <c r="P465" s="25">
        <v>4534.0486900000005</v>
      </c>
      <c r="Q465" s="25">
        <v>0</v>
      </c>
      <c r="R465" s="26">
        <v>4534.0486900000005</v>
      </c>
    </row>
    <row r="466" spans="1:18">
      <c r="A466" s="27"/>
      <c r="B466" s="27"/>
      <c r="C466" s="22" t="s">
        <v>474</v>
      </c>
      <c r="D466" s="22" t="s">
        <v>474</v>
      </c>
      <c r="E466" s="23">
        <v>361</v>
      </c>
      <c r="F466" s="24">
        <v>1297.81</v>
      </c>
      <c r="G466" s="25">
        <v>0</v>
      </c>
      <c r="H466" s="25">
        <v>1297.81</v>
      </c>
      <c r="I466" s="25">
        <v>14317.99697</v>
      </c>
      <c r="J466" s="25">
        <v>3.6289999999999996E-2</v>
      </c>
      <c r="K466" s="25">
        <v>14318.03326</v>
      </c>
      <c r="L466" s="25">
        <v>776.58848999999998</v>
      </c>
      <c r="M466" s="25">
        <v>0</v>
      </c>
      <c r="N466" s="25">
        <v>776.58848999999998</v>
      </c>
      <c r="O466" s="25">
        <v>16392.43175</v>
      </c>
      <c r="P466" s="25">
        <v>4477.23459</v>
      </c>
      <c r="Q466" s="25">
        <v>0</v>
      </c>
      <c r="R466" s="26">
        <v>4477.23459</v>
      </c>
    </row>
    <row r="467" spans="1:18">
      <c r="A467" s="27"/>
      <c r="B467" s="27"/>
      <c r="C467" s="22" t="s">
        <v>475</v>
      </c>
      <c r="D467" s="22" t="s">
        <v>475</v>
      </c>
      <c r="E467" s="23">
        <v>366</v>
      </c>
      <c r="F467" s="24">
        <v>3355.2028300000002</v>
      </c>
      <c r="G467" s="25">
        <v>0</v>
      </c>
      <c r="H467" s="25">
        <v>3355.2028300000002</v>
      </c>
      <c r="I467" s="25">
        <v>21431.695210000002</v>
      </c>
      <c r="J467" s="25">
        <v>3.8705400000000001</v>
      </c>
      <c r="K467" s="25">
        <v>21435.565750000002</v>
      </c>
      <c r="L467" s="25">
        <v>513.37640999999996</v>
      </c>
      <c r="M467" s="25">
        <v>0</v>
      </c>
      <c r="N467" s="25">
        <v>513.37640999999996</v>
      </c>
      <c r="O467" s="25">
        <v>25304.144989999997</v>
      </c>
      <c r="P467" s="25">
        <v>5004.83104</v>
      </c>
      <c r="Q467" s="25">
        <v>0</v>
      </c>
      <c r="R467" s="26">
        <v>5004.83104</v>
      </c>
    </row>
    <row r="468" spans="1:18">
      <c r="A468" s="27"/>
      <c r="B468" s="27"/>
      <c r="C468" s="27"/>
      <c r="D468" s="22" t="s">
        <v>476</v>
      </c>
      <c r="E468" s="23">
        <v>497</v>
      </c>
      <c r="F468" s="24">
        <v>167.34219000000002</v>
      </c>
      <c r="G468" s="25">
        <v>0</v>
      </c>
      <c r="H468" s="25">
        <v>167.34219000000002</v>
      </c>
      <c r="I468" s="25">
        <v>2823.1364900000003</v>
      </c>
      <c r="J468" s="25">
        <v>4.4879100000000003</v>
      </c>
      <c r="K468" s="25">
        <v>2827.6243999999997</v>
      </c>
      <c r="L468" s="25">
        <v>52.771699999999996</v>
      </c>
      <c r="M468" s="25">
        <v>0</v>
      </c>
      <c r="N468" s="25">
        <v>52.771699999999996</v>
      </c>
      <c r="O468" s="25">
        <v>3047.7382900000002</v>
      </c>
      <c r="P468" s="25">
        <v>1521.05441</v>
      </c>
      <c r="Q468" s="25">
        <v>0</v>
      </c>
      <c r="R468" s="26">
        <v>1521.05441</v>
      </c>
    </row>
    <row r="469" spans="1:18">
      <c r="A469" s="27"/>
      <c r="B469" s="27"/>
      <c r="C469" s="22" t="s">
        <v>477</v>
      </c>
      <c r="D469" s="22" t="s">
        <v>478</v>
      </c>
      <c r="E469" s="23">
        <v>351</v>
      </c>
      <c r="F469" s="24">
        <v>496.45352000000003</v>
      </c>
      <c r="G469" s="25">
        <v>0</v>
      </c>
      <c r="H469" s="25">
        <v>496.45352000000003</v>
      </c>
      <c r="I469" s="25">
        <v>2447.1138700000001</v>
      </c>
      <c r="J469" s="25">
        <v>3.6941599999999997</v>
      </c>
      <c r="K469" s="25">
        <v>2450.8080299999997</v>
      </c>
      <c r="L469" s="25">
        <v>91.329650000000001</v>
      </c>
      <c r="M469" s="25">
        <v>0</v>
      </c>
      <c r="N469" s="25">
        <v>91.329650000000001</v>
      </c>
      <c r="O469" s="25">
        <v>3038.5912000000003</v>
      </c>
      <c r="P469" s="25">
        <v>3004.7047699999998</v>
      </c>
      <c r="Q469" s="25">
        <v>0</v>
      </c>
      <c r="R469" s="26">
        <v>3004.7047699999998</v>
      </c>
    </row>
    <row r="470" spans="1:18">
      <c r="A470" s="27"/>
      <c r="B470" s="27"/>
      <c r="C470" s="27"/>
      <c r="D470" s="22" t="s">
        <v>479</v>
      </c>
      <c r="E470" s="23">
        <v>353</v>
      </c>
      <c r="F470" s="24">
        <v>215.61704</v>
      </c>
      <c r="G470" s="25">
        <v>0</v>
      </c>
      <c r="H470" s="25">
        <v>215.61704</v>
      </c>
      <c r="I470" s="25">
        <v>2452.51287</v>
      </c>
      <c r="J470" s="25">
        <v>13.086729999999999</v>
      </c>
      <c r="K470" s="25">
        <v>2465.5996</v>
      </c>
      <c r="L470" s="25">
        <v>43.156109999999998</v>
      </c>
      <c r="M470" s="25">
        <v>0</v>
      </c>
      <c r="N470" s="25">
        <v>43.156109999999998</v>
      </c>
      <c r="O470" s="25">
        <v>2724.37275</v>
      </c>
      <c r="P470" s="25">
        <v>2582.6815999999999</v>
      </c>
      <c r="Q470" s="25">
        <v>0</v>
      </c>
      <c r="R470" s="26">
        <v>2582.6815999999999</v>
      </c>
    </row>
    <row r="471" spans="1:18">
      <c r="A471" s="27"/>
      <c r="B471" s="27"/>
      <c r="C471" s="27"/>
      <c r="D471" s="22" t="s">
        <v>477</v>
      </c>
      <c r="E471" s="23">
        <v>350</v>
      </c>
      <c r="F471" s="24">
        <v>7219.09447</v>
      </c>
      <c r="G471" s="25">
        <v>0</v>
      </c>
      <c r="H471" s="25">
        <v>7219.09447</v>
      </c>
      <c r="I471" s="25">
        <v>55286.338619999995</v>
      </c>
      <c r="J471" s="25">
        <v>3.6842899999999998</v>
      </c>
      <c r="K471" s="25">
        <v>55290.02291</v>
      </c>
      <c r="L471" s="25">
        <v>1289.28008</v>
      </c>
      <c r="M471" s="25">
        <v>32.877650000000003</v>
      </c>
      <c r="N471" s="25">
        <v>1322.1577299999999</v>
      </c>
      <c r="O471" s="25">
        <v>63831.275110000002</v>
      </c>
      <c r="P471" s="25">
        <v>14482.26427</v>
      </c>
      <c r="Q471" s="25">
        <v>0</v>
      </c>
      <c r="R471" s="26">
        <v>14482.26427</v>
      </c>
    </row>
    <row r="472" spans="1:18">
      <c r="A472" s="27"/>
      <c r="B472" s="27"/>
      <c r="C472" s="22" t="s">
        <v>480</v>
      </c>
      <c r="D472" s="22" t="s">
        <v>481</v>
      </c>
      <c r="E472" s="23">
        <v>482</v>
      </c>
      <c r="F472" s="24">
        <v>3809.9202999999998</v>
      </c>
      <c r="G472" s="25">
        <v>0</v>
      </c>
      <c r="H472" s="25">
        <v>3809.9202999999998</v>
      </c>
      <c r="I472" s="25">
        <v>26202.053760000003</v>
      </c>
      <c r="J472" s="25">
        <v>0.60899000000000003</v>
      </c>
      <c r="K472" s="25">
        <v>26202.66275</v>
      </c>
      <c r="L472" s="25">
        <v>603.69929999999999</v>
      </c>
      <c r="M472" s="25">
        <v>0</v>
      </c>
      <c r="N472" s="25">
        <v>603.69929999999999</v>
      </c>
      <c r="O472" s="25">
        <v>30616.282350000001</v>
      </c>
      <c r="P472" s="25">
        <v>6411.4259499999998</v>
      </c>
      <c r="Q472" s="25">
        <v>0</v>
      </c>
      <c r="R472" s="26">
        <v>6411.4259499999998</v>
      </c>
    </row>
    <row r="473" spans="1:18">
      <c r="A473" s="27"/>
      <c r="B473" s="27"/>
      <c r="C473" s="27"/>
      <c r="D473" s="22" t="s">
        <v>482</v>
      </c>
      <c r="E473" s="23">
        <v>594</v>
      </c>
      <c r="F473" s="24">
        <v>408.83449999999999</v>
      </c>
      <c r="G473" s="25">
        <v>0</v>
      </c>
      <c r="H473" s="25">
        <v>408.83449999999999</v>
      </c>
      <c r="I473" s="25">
        <v>3209.48441</v>
      </c>
      <c r="J473" s="25">
        <v>0</v>
      </c>
      <c r="K473" s="25">
        <v>3209.48441</v>
      </c>
      <c r="L473" s="25">
        <v>82.740700000000004</v>
      </c>
      <c r="M473" s="25">
        <v>0</v>
      </c>
      <c r="N473" s="25">
        <v>82.740700000000004</v>
      </c>
      <c r="O473" s="25">
        <v>3701.0596099999998</v>
      </c>
      <c r="P473" s="25">
        <v>3353.6598599999998</v>
      </c>
      <c r="Q473" s="25">
        <v>0</v>
      </c>
      <c r="R473" s="26">
        <v>3353.6598599999998</v>
      </c>
    </row>
    <row r="474" spans="1:18">
      <c r="A474" s="27"/>
      <c r="B474" s="27"/>
      <c r="C474" s="22" t="s">
        <v>483</v>
      </c>
      <c r="D474" s="22" t="s">
        <v>484</v>
      </c>
      <c r="E474" s="23">
        <v>352</v>
      </c>
      <c r="F474" s="24">
        <v>789.01486999999997</v>
      </c>
      <c r="G474" s="25">
        <v>0</v>
      </c>
      <c r="H474" s="25">
        <v>789.01486999999997</v>
      </c>
      <c r="I474" s="25">
        <v>13661.83122</v>
      </c>
      <c r="J474" s="25">
        <v>0</v>
      </c>
      <c r="K474" s="25">
        <v>13661.83122</v>
      </c>
      <c r="L474" s="25">
        <v>528.81217000000004</v>
      </c>
      <c r="M474" s="25">
        <v>0</v>
      </c>
      <c r="N474" s="25">
        <v>528.81217000000004</v>
      </c>
      <c r="O474" s="25">
        <v>14979.65826</v>
      </c>
      <c r="P474" s="25">
        <v>4073.6745899999996</v>
      </c>
      <c r="Q474" s="25">
        <v>0</v>
      </c>
      <c r="R474" s="26">
        <v>4073.6745899999996</v>
      </c>
    </row>
    <row r="475" spans="1:18">
      <c r="A475" s="27"/>
      <c r="B475" s="27"/>
      <c r="C475" s="22" t="s">
        <v>485</v>
      </c>
      <c r="D475" s="22" t="s">
        <v>485</v>
      </c>
      <c r="E475" s="23">
        <v>359</v>
      </c>
      <c r="F475" s="24">
        <v>2516.4354800000001</v>
      </c>
      <c r="G475" s="25">
        <v>0</v>
      </c>
      <c r="H475" s="25">
        <v>2516.4354800000001</v>
      </c>
      <c r="I475" s="25">
        <v>26230.417359999999</v>
      </c>
      <c r="J475" s="25">
        <v>45.648139999999998</v>
      </c>
      <c r="K475" s="25">
        <v>26276.065500000001</v>
      </c>
      <c r="L475" s="25">
        <v>595.52652</v>
      </c>
      <c r="M475" s="25">
        <v>0</v>
      </c>
      <c r="N475" s="25">
        <v>595.52652</v>
      </c>
      <c r="O475" s="25">
        <v>29388.0275</v>
      </c>
      <c r="P475" s="25">
        <v>3311.2048799999998</v>
      </c>
      <c r="Q475" s="25">
        <v>0</v>
      </c>
      <c r="R475" s="26">
        <v>3311.2048799999998</v>
      </c>
    </row>
    <row r="476" spans="1:18">
      <c r="A476" s="27"/>
      <c r="B476" s="27"/>
      <c r="C476" s="22" t="s">
        <v>486</v>
      </c>
      <c r="D476" s="22" t="s">
        <v>486</v>
      </c>
      <c r="E476" s="23">
        <v>495</v>
      </c>
      <c r="F476" s="24">
        <v>257.75264000000004</v>
      </c>
      <c r="G476" s="25">
        <v>0</v>
      </c>
      <c r="H476" s="25">
        <v>257.75264000000004</v>
      </c>
      <c r="I476" s="25">
        <v>8236.131879999999</v>
      </c>
      <c r="J476" s="25">
        <v>0.18706</v>
      </c>
      <c r="K476" s="25">
        <v>8236.318940000001</v>
      </c>
      <c r="L476" s="25">
        <v>139.13964999999999</v>
      </c>
      <c r="M476" s="25">
        <v>0</v>
      </c>
      <c r="N476" s="25">
        <v>139.13964999999999</v>
      </c>
      <c r="O476" s="25">
        <v>8633.2112300000008</v>
      </c>
      <c r="P476" s="25">
        <v>4400.9353300000002</v>
      </c>
      <c r="Q476" s="25">
        <v>0</v>
      </c>
      <c r="R476" s="26">
        <v>4400.9353300000002</v>
      </c>
    </row>
    <row r="477" spans="1:18">
      <c r="A477" s="27"/>
      <c r="B477" s="22" t="s">
        <v>487</v>
      </c>
      <c r="C477" s="22" t="s">
        <v>183</v>
      </c>
      <c r="D477" s="22" t="s">
        <v>183</v>
      </c>
      <c r="E477" s="23">
        <v>180</v>
      </c>
      <c r="F477" s="24">
        <v>5962.02351</v>
      </c>
      <c r="G477" s="25">
        <v>0</v>
      </c>
      <c r="H477" s="25">
        <v>5962.02351</v>
      </c>
      <c r="I477" s="25">
        <v>9474.2392100000015</v>
      </c>
      <c r="J477" s="25">
        <v>110.35347</v>
      </c>
      <c r="K477" s="25">
        <v>9584.5926799999997</v>
      </c>
      <c r="L477" s="25">
        <v>1131.9656299999999</v>
      </c>
      <c r="M477" s="25">
        <v>16.415839999999999</v>
      </c>
      <c r="N477" s="25">
        <v>1148.38147</v>
      </c>
      <c r="O477" s="25">
        <v>16694.997660000001</v>
      </c>
      <c r="P477" s="25">
        <v>12287.36803</v>
      </c>
      <c r="Q477" s="25">
        <v>0</v>
      </c>
      <c r="R477" s="26">
        <v>12287.36803</v>
      </c>
    </row>
    <row r="478" spans="1:18">
      <c r="A478" s="27"/>
      <c r="B478" s="27"/>
      <c r="C478" s="22" t="s">
        <v>488</v>
      </c>
      <c r="D478" s="22" t="s">
        <v>489</v>
      </c>
      <c r="E478" s="23">
        <v>176</v>
      </c>
      <c r="F478" s="24">
        <v>3193.3424300000001</v>
      </c>
      <c r="G478" s="25">
        <v>0</v>
      </c>
      <c r="H478" s="25">
        <v>3193.3424300000001</v>
      </c>
      <c r="I478" s="25">
        <v>29842.597710000002</v>
      </c>
      <c r="J478" s="25">
        <v>34.509800000000006</v>
      </c>
      <c r="K478" s="25">
        <v>29877.107510000002</v>
      </c>
      <c r="L478" s="25">
        <v>2195.4678699999999</v>
      </c>
      <c r="M478" s="25">
        <v>0.80767</v>
      </c>
      <c r="N478" s="25">
        <v>2196.2755400000001</v>
      </c>
      <c r="O478" s="25">
        <v>35266.725479999994</v>
      </c>
      <c r="P478" s="25">
        <v>35450.820249999997</v>
      </c>
      <c r="Q478" s="25">
        <v>0</v>
      </c>
      <c r="R478" s="26">
        <v>35450.820249999997</v>
      </c>
    </row>
    <row r="479" spans="1:18">
      <c r="A479" s="27"/>
      <c r="B479" s="27"/>
      <c r="C479" s="22" t="s">
        <v>490</v>
      </c>
      <c r="D479" s="22" t="s">
        <v>490</v>
      </c>
      <c r="E479" s="23">
        <v>171</v>
      </c>
      <c r="F479" s="24">
        <v>23566.150010000001</v>
      </c>
      <c r="G479" s="25">
        <v>18.083819999999999</v>
      </c>
      <c r="H479" s="25">
        <v>23584.233829999997</v>
      </c>
      <c r="I479" s="25">
        <v>40547.705219999996</v>
      </c>
      <c r="J479" s="25">
        <v>164.42276999999999</v>
      </c>
      <c r="K479" s="25">
        <v>40712.127990000001</v>
      </c>
      <c r="L479" s="25">
        <v>7815.2611999999999</v>
      </c>
      <c r="M479" s="25">
        <v>295.59810999999996</v>
      </c>
      <c r="N479" s="25">
        <v>8110.8593099999998</v>
      </c>
      <c r="O479" s="25">
        <v>72407.221129999991</v>
      </c>
      <c r="P479" s="25">
        <v>65187.193140000003</v>
      </c>
      <c r="Q479" s="25">
        <v>0</v>
      </c>
      <c r="R479" s="26">
        <v>65187.193140000003</v>
      </c>
    </row>
    <row r="480" spans="1:18">
      <c r="A480" s="27"/>
      <c r="B480" s="27"/>
      <c r="C480" s="27"/>
      <c r="D480" s="22" t="s">
        <v>491</v>
      </c>
      <c r="E480" s="23">
        <v>444</v>
      </c>
      <c r="F480" s="24">
        <v>5566.7209299999995</v>
      </c>
      <c r="G480" s="25">
        <v>0</v>
      </c>
      <c r="H480" s="25">
        <v>5566.7209299999995</v>
      </c>
      <c r="I480" s="25">
        <v>14528.628769999999</v>
      </c>
      <c r="J480" s="25">
        <v>3.6999999999999999E-4</v>
      </c>
      <c r="K480" s="25">
        <v>14528.629140000001</v>
      </c>
      <c r="L480" s="25">
        <v>502.44421</v>
      </c>
      <c r="M480" s="25">
        <v>0</v>
      </c>
      <c r="N480" s="25">
        <v>502.44421</v>
      </c>
      <c r="O480" s="25">
        <v>20597.794280000002</v>
      </c>
      <c r="P480" s="25">
        <v>6785.1457799999998</v>
      </c>
      <c r="Q480" s="25">
        <v>0</v>
      </c>
      <c r="R480" s="26">
        <v>6785.1457799999998</v>
      </c>
    </row>
    <row r="481" spans="1:18">
      <c r="A481" s="27"/>
      <c r="B481" s="27"/>
      <c r="C481" s="22" t="s">
        <v>492</v>
      </c>
      <c r="D481" s="22" t="s">
        <v>493</v>
      </c>
      <c r="E481" s="23">
        <v>505</v>
      </c>
      <c r="F481" s="24">
        <v>4800.1226200000001</v>
      </c>
      <c r="G481" s="25">
        <v>0</v>
      </c>
      <c r="H481" s="25">
        <v>4800.1226200000001</v>
      </c>
      <c r="I481" s="25">
        <v>13433.583409999999</v>
      </c>
      <c r="J481" s="25">
        <v>1.56E-3</v>
      </c>
      <c r="K481" s="25">
        <v>13433.58497</v>
      </c>
      <c r="L481" s="25">
        <v>1867.3696200000002</v>
      </c>
      <c r="M481" s="25">
        <v>75.531329999999997</v>
      </c>
      <c r="N481" s="25">
        <v>1942.90095</v>
      </c>
      <c r="O481" s="25">
        <v>20176.608539999997</v>
      </c>
      <c r="P481" s="25">
        <v>13222.01273</v>
      </c>
      <c r="Q481" s="25">
        <v>0</v>
      </c>
      <c r="R481" s="26">
        <v>13222.01273</v>
      </c>
    </row>
    <row r="482" spans="1:18">
      <c r="A482" s="27"/>
      <c r="B482" s="27"/>
      <c r="C482" s="27"/>
      <c r="D482" s="22" t="s">
        <v>492</v>
      </c>
      <c r="E482" s="23">
        <v>177</v>
      </c>
      <c r="F482" s="24">
        <v>7881.87572</v>
      </c>
      <c r="G482" s="25">
        <v>0</v>
      </c>
      <c r="H482" s="25">
        <v>7881.87572</v>
      </c>
      <c r="I482" s="25">
        <v>7916.6150700000007</v>
      </c>
      <c r="J482" s="25">
        <v>6.1845499999999998</v>
      </c>
      <c r="K482" s="25">
        <v>7922.7996199999998</v>
      </c>
      <c r="L482" s="25">
        <v>2228.5263799999998</v>
      </c>
      <c r="M482" s="25">
        <v>230.14026999999999</v>
      </c>
      <c r="N482" s="25">
        <v>2458.6666500000001</v>
      </c>
      <c r="O482" s="25">
        <v>18263.341989999997</v>
      </c>
      <c r="P482" s="25">
        <v>16854.171350000001</v>
      </c>
      <c r="Q482" s="25">
        <v>0</v>
      </c>
      <c r="R482" s="26">
        <v>16854.171350000001</v>
      </c>
    </row>
    <row r="483" spans="1:18">
      <c r="A483" s="27"/>
      <c r="B483" s="27"/>
      <c r="C483" s="27"/>
      <c r="D483" s="22" t="s">
        <v>494</v>
      </c>
      <c r="E483" s="23">
        <v>710</v>
      </c>
      <c r="F483" s="24">
        <v>2627.3179</v>
      </c>
      <c r="G483" s="25">
        <v>0</v>
      </c>
      <c r="H483" s="25">
        <v>2627.3179</v>
      </c>
      <c r="I483" s="25">
        <v>3749.4520299999999</v>
      </c>
      <c r="J483" s="25">
        <v>0</v>
      </c>
      <c r="K483" s="25">
        <v>3749.4520299999999</v>
      </c>
      <c r="L483" s="25">
        <v>217.31145000000001</v>
      </c>
      <c r="M483" s="25">
        <v>0</v>
      </c>
      <c r="N483" s="25">
        <v>217.31145000000001</v>
      </c>
      <c r="O483" s="25">
        <v>6594.0813799999996</v>
      </c>
      <c r="P483" s="25">
        <v>5399.0990599999996</v>
      </c>
      <c r="Q483" s="25">
        <v>0</v>
      </c>
      <c r="R483" s="26">
        <v>5399.0990599999996</v>
      </c>
    </row>
    <row r="484" spans="1:18">
      <c r="A484" s="27"/>
      <c r="B484" s="27"/>
      <c r="C484" s="22" t="s">
        <v>487</v>
      </c>
      <c r="D484" s="22" t="s">
        <v>495</v>
      </c>
      <c r="E484" s="23">
        <v>179</v>
      </c>
      <c r="F484" s="24">
        <v>22499.833119999999</v>
      </c>
      <c r="G484" s="25">
        <v>0</v>
      </c>
      <c r="H484" s="25">
        <v>22499.833119999999</v>
      </c>
      <c r="I484" s="25">
        <v>80702.588669999997</v>
      </c>
      <c r="J484" s="25">
        <v>401.12421000000001</v>
      </c>
      <c r="K484" s="25">
        <v>81103.712879999992</v>
      </c>
      <c r="L484" s="25">
        <v>8784.9335099999989</v>
      </c>
      <c r="M484" s="25">
        <v>1014.4499000000001</v>
      </c>
      <c r="N484" s="25">
        <v>9799.3834100000004</v>
      </c>
      <c r="O484" s="25">
        <v>113402.92941</v>
      </c>
      <c r="P484" s="25">
        <v>95795.030339999998</v>
      </c>
      <c r="Q484" s="25">
        <v>0</v>
      </c>
      <c r="R484" s="26">
        <v>95795.030339999998</v>
      </c>
    </row>
    <row r="485" spans="1:18">
      <c r="A485" s="27"/>
      <c r="B485" s="27"/>
      <c r="C485" s="27"/>
      <c r="D485" s="22" t="s">
        <v>496</v>
      </c>
      <c r="E485" s="23">
        <v>625</v>
      </c>
      <c r="F485" s="24">
        <v>3430.01863</v>
      </c>
      <c r="G485" s="25">
        <v>0</v>
      </c>
      <c r="H485" s="25">
        <v>3430.01863</v>
      </c>
      <c r="I485" s="25">
        <v>16768.993320000001</v>
      </c>
      <c r="J485" s="25">
        <v>0</v>
      </c>
      <c r="K485" s="25">
        <v>16768.993320000001</v>
      </c>
      <c r="L485" s="25">
        <v>1369.0661200000002</v>
      </c>
      <c r="M485" s="25">
        <v>19.162419999999997</v>
      </c>
      <c r="N485" s="25">
        <v>1388.2285400000001</v>
      </c>
      <c r="O485" s="25">
        <v>21587.24049</v>
      </c>
      <c r="P485" s="25">
        <v>12118.63645</v>
      </c>
      <c r="Q485" s="25">
        <v>0</v>
      </c>
      <c r="R485" s="26">
        <v>12118.63645</v>
      </c>
    </row>
    <row r="486" spans="1:18">
      <c r="A486" s="27"/>
      <c r="B486" s="27"/>
      <c r="C486" s="27"/>
      <c r="D486" s="22" t="s">
        <v>497</v>
      </c>
      <c r="E486" s="23">
        <v>707</v>
      </c>
      <c r="F486" s="24">
        <v>0.122</v>
      </c>
      <c r="G486" s="25">
        <v>0</v>
      </c>
      <c r="H486" s="25">
        <v>0.122</v>
      </c>
      <c r="I486" s="25">
        <v>0.48000999999999999</v>
      </c>
      <c r="J486" s="25">
        <v>0</v>
      </c>
      <c r="K486" s="25">
        <v>0.48000999999999999</v>
      </c>
      <c r="L486" s="25">
        <v>265.61240000000004</v>
      </c>
      <c r="M486" s="25">
        <v>0</v>
      </c>
      <c r="N486" s="25">
        <v>265.61240000000004</v>
      </c>
      <c r="O486" s="25">
        <v>266.21440999999999</v>
      </c>
      <c r="P486" s="25">
        <v>5614.4502300000004</v>
      </c>
      <c r="Q486" s="25">
        <v>0</v>
      </c>
      <c r="R486" s="26">
        <v>5614.4502300000004</v>
      </c>
    </row>
    <row r="487" spans="1:18">
      <c r="A487" s="27"/>
      <c r="B487" s="27"/>
      <c r="C487" s="22" t="s">
        <v>498</v>
      </c>
      <c r="D487" s="22" t="s">
        <v>498</v>
      </c>
      <c r="E487" s="23">
        <v>182</v>
      </c>
      <c r="F487" s="24">
        <v>6701.8689800000002</v>
      </c>
      <c r="G487" s="25">
        <v>0</v>
      </c>
      <c r="H487" s="25">
        <v>6701.8689800000002</v>
      </c>
      <c r="I487" s="25">
        <v>34332.366369999996</v>
      </c>
      <c r="J487" s="25">
        <v>41.634440000000005</v>
      </c>
      <c r="K487" s="25">
        <v>34374.000810000005</v>
      </c>
      <c r="L487" s="25">
        <v>1907.0582099999999</v>
      </c>
      <c r="M487" s="25">
        <v>12.78816</v>
      </c>
      <c r="N487" s="25">
        <v>1919.8463700000002</v>
      </c>
      <c r="O487" s="25">
        <v>42995.716159999996</v>
      </c>
      <c r="P487" s="25">
        <v>17912.371870000003</v>
      </c>
      <c r="Q487" s="25">
        <v>0</v>
      </c>
      <c r="R487" s="26">
        <v>17912.371870000003</v>
      </c>
    </row>
    <row r="488" spans="1:18">
      <c r="A488" s="27"/>
      <c r="B488" s="27"/>
      <c r="C488" s="27"/>
      <c r="D488" s="27"/>
      <c r="E488" s="28">
        <v>738</v>
      </c>
      <c r="F488" s="29">
        <v>0</v>
      </c>
      <c r="G488" s="30">
        <v>0</v>
      </c>
      <c r="H488" s="30">
        <v>0</v>
      </c>
      <c r="I488" s="30">
        <v>0</v>
      </c>
      <c r="J488" s="30">
        <v>0</v>
      </c>
      <c r="K488" s="30">
        <v>0</v>
      </c>
      <c r="L488" s="30">
        <v>0</v>
      </c>
      <c r="M488" s="30">
        <v>0</v>
      </c>
      <c r="N488" s="30">
        <v>0</v>
      </c>
      <c r="O488" s="30">
        <v>0</v>
      </c>
      <c r="P488" s="30">
        <v>0</v>
      </c>
      <c r="Q488" s="30">
        <v>0</v>
      </c>
      <c r="R488" s="31">
        <v>0</v>
      </c>
    </row>
    <row r="489" spans="1:18">
      <c r="A489" s="27"/>
      <c r="B489" s="27"/>
      <c r="C489" s="27"/>
      <c r="D489" s="22" t="s">
        <v>499</v>
      </c>
      <c r="E489" s="23">
        <v>649</v>
      </c>
      <c r="F489" s="24">
        <v>1385.68532</v>
      </c>
      <c r="G489" s="25">
        <v>0</v>
      </c>
      <c r="H489" s="25">
        <v>1385.68532</v>
      </c>
      <c r="I489" s="25">
        <v>6410.4968099999996</v>
      </c>
      <c r="J489" s="25">
        <v>0</v>
      </c>
      <c r="K489" s="25">
        <v>6410.4968099999996</v>
      </c>
      <c r="L489" s="25">
        <v>98.43647</v>
      </c>
      <c r="M489" s="25">
        <v>0</v>
      </c>
      <c r="N489" s="25">
        <v>98.43647</v>
      </c>
      <c r="O489" s="25">
        <v>7894.6185999999998</v>
      </c>
      <c r="P489" s="25">
        <v>3128.6033600000001</v>
      </c>
      <c r="Q489" s="25">
        <v>0</v>
      </c>
      <c r="R489" s="26">
        <v>3128.6033600000001</v>
      </c>
    </row>
    <row r="490" spans="1:18">
      <c r="A490" s="27"/>
      <c r="B490" s="27"/>
      <c r="C490" s="27"/>
      <c r="D490" s="22" t="s">
        <v>500</v>
      </c>
      <c r="E490" s="23">
        <v>183</v>
      </c>
      <c r="F490" s="24">
        <v>1249.5005700000002</v>
      </c>
      <c r="G490" s="25">
        <v>0</v>
      </c>
      <c r="H490" s="25">
        <v>1249.5005700000002</v>
      </c>
      <c r="I490" s="25">
        <v>25483.167030000001</v>
      </c>
      <c r="J490" s="25">
        <v>48.239839999999994</v>
      </c>
      <c r="K490" s="25">
        <v>25531.406870000003</v>
      </c>
      <c r="L490" s="25">
        <v>125.23021</v>
      </c>
      <c r="M490" s="25">
        <v>33.497999999999998</v>
      </c>
      <c r="N490" s="25">
        <v>158.72820999999999</v>
      </c>
      <c r="O490" s="25">
        <v>26939.63565</v>
      </c>
      <c r="P490" s="25">
        <v>8074.6838099999995</v>
      </c>
      <c r="Q490" s="25">
        <v>0</v>
      </c>
      <c r="R490" s="26">
        <v>8074.6838099999995</v>
      </c>
    </row>
    <row r="491" spans="1:18">
      <c r="A491" s="27"/>
      <c r="B491" s="27"/>
      <c r="C491" s="22" t="s">
        <v>501</v>
      </c>
      <c r="D491" s="22" t="s">
        <v>502</v>
      </c>
      <c r="E491" s="23">
        <v>172</v>
      </c>
      <c r="F491" s="24">
        <v>759.41691000000003</v>
      </c>
      <c r="G491" s="25">
        <v>0</v>
      </c>
      <c r="H491" s="25">
        <v>759.41691000000003</v>
      </c>
      <c r="I491" s="25">
        <v>8856.0191899999991</v>
      </c>
      <c r="J491" s="25">
        <v>28.266209999999997</v>
      </c>
      <c r="K491" s="25">
        <v>8884.2854000000007</v>
      </c>
      <c r="L491" s="25">
        <v>424.41149999999999</v>
      </c>
      <c r="M491" s="25">
        <v>0.23821000000000001</v>
      </c>
      <c r="N491" s="25">
        <v>424.64971000000003</v>
      </c>
      <c r="O491" s="25">
        <v>10068.35202</v>
      </c>
      <c r="P491" s="25">
        <v>6344.0704500000002</v>
      </c>
      <c r="Q491" s="25">
        <v>0</v>
      </c>
      <c r="R491" s="26">
        <v>6344.0704500000002</v>
      </c>
    </row>
    <row r="492" spans="1:18">
      <c r="A492" s="27"/>
      <c r="B492" s="27"/>
      <c r="C492" s="22" t="s">
        <v>503</v>
      </c>
      <c r="D492" s="22" t="s">
        <v>504</v>
      </c>
      <c r="E492" s="23">
        <v>174</v>
      </c>
      <c r="F492" s="24">
        <v>3217.8195900000001</v>
      </c>
      <c r="G492" s="25">
        <v>0</v>
      </c>
      <c r="H492" s="25">
        <v>3217.8195900000001</v>
      </c>
      <c r="I492" s="25">
        <v>6360.2143699999997</v>
      </c>
      <c r="J492" s="25">
        <v>5.2884799999999998</v>
      </c>
      <c r="K492" s="25">
        <v>6365.5028499999999</v>
      </c>
      <c r="L492" s="25">
        <v>298.61378999999999</v>
      </c>
      <c r="M492" s="25">
        <v>0</v>
      </c>
      <c r="N492" s="25">
        <v>298.61378999999999</v>
      </c>
      <c r="O492" s="25">
        <v>9881.9362300000012</v>
      </c>
      <c r="P492" s="25">
        <v>9066.74316</v>
      </c>
      <c r="Q492" s="25">
        <v>0</v>
      </c>
      <c r="R492" s="26">
        <v>9066.74316</v>
      </c>
    </row>
    <row r="493" spans="1:18">
      <c r="A493" s="27"/>
      <c r="B493" s="27"/>
      <c r="C493" s="22" t="s">
        <v>505</v>
      </c>
      <c r="D493" s="22" t="s">
        <v>505</v>
      </c>
      <c r="E493" s="23">
        <v>504</v>
      </c>
      <c r="F493" s="24">
        <v>2982.4535099999998</v>
      </c>
      <c r="G493" s="25">
        <v>0</v>
      </c>
      <c r="H493" s="25">
        <v>2982.4535099999998</v>
      </c>
      <c r="I493" s="25">
        <v>10540.89608</v>
      </c>
      <c r="J493" s="25">
        <v>0.23568</v>
      </c>
      <c r="K493" s="25">
        <v>10541.13176</v>
      </c>
      <c r="L493" s="25">
        <v>562.4221</v>
      </c>
      <c r="M493" s="25">
        <v>0</v>
      </c>
      <c r="N493" s="25">
        <v>562.4221</v>
      </c>
      <c r="O493" s="25">
        <v>14086.007369999999</v>
      </c>
      <c r="P493" s="25">
        <v>13986.38617</v>
      </c>
      <c r="Q493" s="25">
        <v>0</v>
      </c>
      <c r="R493" s="26">
        <v>13986.38617</v>
      </c>
    </row>
    <row r="494" spans="1:18">
      <c r="A494" s="27"/>
      <c r="B494" s="27"/>
      <c r="C494" s="27"/>
      <c r="D494" s="22" t="s">
        <v>506</v>
      </c>
      <c r="E494" s="23">
        <v>743</v>
      </c>
      <c r="F494" s="24">
        <v>488.05003000000005</v>
      </c>
      <c r="G494" s="25">
        <v>0</v>
      </c>
      <c r="H494" s="25">
        <v>488.05003000000005</v>
      </c>
      <c r="I494" s="25">
        <v>1785.64355</v>
      </c>
      <c r="J494" s="25">
        <v>0</v>
      </c>
      <c r="K494" s="25">
        <v>1785.64355</v>
      </c>
      <c r="L494" s="25">
        <v>71.033249999999995</v>
      </c>
      <c r="M494" s="25">
        <v>0</v>
      </c>
      <c r="N494" s="25">
        <v>71.033249999999995</v>
      </c>
      <c r="O494" s="25">
        <v>2344.7268300000001</v>
      </c>
      <c r="P494" s="25">
        <v>4240.5012000000006</v>
      </c>
      <c r="Q494" s="25">
        <v>0</v>
      </c>
      <c r="R494" s="26">
        <v>4240.5012000000006</v>
      </c>
    </row>
    <row r="495" spans="1:18">
      <c r="A495" s="27"/>
      <c r="B495" s="27"/>
      <c r="C495" s="22" t="s">
        <v>507</v>
      </c>
      <c r="D495" s="22" t="s">
        <v>507</v>
      </c>
      <c r="E495" s="23">
        <v>181</v>
      </c>
      <c r="F495" s="24">
        <v>689.85223999999994</v>
      </c>
      <c r="G495" s="25">
        <v>0</v>
      </c>
      <c r="H495" s="25">
        <v>689.85223999999994</v>
      </c>
      <c r="I495" s="25">
        <v>5199.1788099999994</v>
      </c>
      <c r="J495" s="25">
        <v>0</v>
      </c>
      <c r="K495" s="25">
        <v>5199.1788099999994</v>
      </c>
      <c r="L495" s="25">
        <v>480.83618999999999</v>
      </c>
      <c r="M495" s="25">
        <v>0.74439999999999995</v>
      </c>
      <c r="N495" s="25">
        <v>481.58059000000003</v>
      </c>
      <c r="O495" s="25">
        <v>6370.6116400000001</v>
      </c>
      <c r="P495" s="25">
        <v>8767.3314399999999</v>
      </c>
      <c r="Q495" s="25">
        <v>0</v>
      </c>
      <c r="R495" s="26">
        <v>8767.3314399999999</v>
      </c>
    </row>
    <row r="496" spans="1:18">
      <c r="A496" s="27"/>
      <c r="B496" s="22" t="s">
        <v>508</v>
      </c>
      <c r="C496" s="22" t="s">
        <v>508</v>
      </c>
      <c r="D496" s="22" t="s">
        <v>509</v>
      </c>
      <c r="E496" s="23">
        <v>598</v>
      </c>
      <c r="F496" s="24">
        <v>1567.7528600000001</v>
      </c>
      <c r="G496" s="25">
        <v>0</v>
      </c>
      <c r="H496" s="25">
        <v>1567.7528600000001</v>
      </c>
      <c r="I496" s="25">
        <v>16985.54609</v>
      </c>
      <c r="J496" s="25">
        <v>0</v>
      </c>
      <c r="K496" s="25">
        <v>16985.54609</v>
      </c>
      <c r="L496" s="25">
        <v>2169.6232500000001</v>
      </c>
      <c r="M496" s="25">
        <v>192.63754</v>
      </c>
      <c r="N496" s="25">
        <v>2362.2607899999998</v>
      </c>
      <c r="O496" s="25">
        <v>20915.559739999997</v>
      </c>
      <c r="P496" s="25">
        <v>8196.9664000000012</v>
      </c>
      <c r="Q496" s="25">
        <v>0</v>
      </c>
      <c r="R496" s="26">
        <v>8196.9664000000012</v>
      </c>
    </row>
    <row r="497" spans="1:18">
      <c r="A497" s="27"/>
      <c r="B497" s="27"/>
      <c r="C497" s="27"/>
      <c r="D497" s="22" t="s">
        <v>510</v>
      </c>
      <c r="E497" s="23">
        <v>568</v>
      </c>
      <c r="F497" s="24">
        <v>1849.16167</v>
      </c>
      <c r="G497" s="25">
        <v>0</v>
      </c>
      <c r="H497" s="25">
        <v>1849.16167</v>
      </c>
      <c r="I497" s="25">
        <v>21544.135120000003</v>
      </c>
      <c r="J497" s="25">
        <v>0</v>
      </c>
      <c r="K497" s="25">
        <v>21544.135120000003</v>
      </c>
      <c r="L497" s="25">
        <v>1846.2780700000001</v>
      </c>
      <c r="M497" s="25">
        <v>113.31435</v>
      </c>
      <c r="N497" s="25">
        <v>1959.5924199999999</v>
      </c>
      <c r="O497" s="25">
        <v>25352.889210000001</v>
      </c>
      <c r="P497" s="25">
        <v>8747.1891500000002</v>
      </c>
      <c r="Q497" s="25">
        <v>0</v>
      </c>
      <c r="R497" s="26">
        <v>8747.1891500000002</v>
      </c>
    </row>
    <row r="498" spans="1:18">
      <c r="A498" s="27"/>
      <c r="B498" s="27"/>
      <c r="C498" s="27"/>
      <c r="D498" s="22" t="s">
        <v>508</v>
      </c>
      <c r="E498" s="23">
        <v>343</v>
      </c>
      <c r="F498" s="24">
        <v>74543.829819999999</v>
      </c>
      <c r="G498" s="25">
        <v>755.68179000000009</v>
      </c>
      <c r="H498" s="25">
        <v>75299.511610000001</v>
      </c>
      <c r="I498" s="25">
        <v>184677.60655000003</v>
      </c>
      <c r="J498" s="25">
        <v>3821.2520800000002</v>
      </c>
      <c r="K498" s="25">
        <v>188498.85863</v>
      </c>
      <c r="L498" s="25">
        <v>19955.834709999999</v>
      </c>
      <c r="M498" s="25">
        <v>2967.2890200000002</v>
      </c>
      <c r="N498" s="25">
        <v>22923.123729999999</v>
      </c>
      <c r="O498" s="25">
        <v>286721.49397000001</v>
      </c>
      <c r="P498" s="25">
        <v>94911.350219999993</v>
      </c>
      <c r="Q498" s="25">
        <v>0</v>
      </c>
      <c r="R498" s="26">
        <v>94911.350219999993</v>
      </c>
    </row>
    <row r="499" spans="1:18">
      <c r="A499" s="27"/>
      <c r="B499" s="27"/>
      <c r="C499" s="27"/>
      <c r="D499" s="27"/>
      <c r="E499" s="28">
        <v>345</v>
      </c>
      <c r="F499" s="29">
        <v>0.45400000000000001</v>
      </c>
      <c r="G499" s="30">
        <v>0</v>
      </c>
      <c r="H499" s="30">
        <v>0.45400000000000001</v>
      </c>
      <c r="I499" s="30">
        <v>514.82249000000002</v>
      </c>
      <c r="J499" s="30">
        <v>2.9999999999999997E-4</v>
      </c>
      <c r="K499" s="30">
        <v>514.82278999999994</v>
      </c>
      <c r="L499" s="30">
        <v>12.797600000000001</v>
      </c>
      <c r="M499" s="30">
        <v>0</v>
      </c>
      <c r="N499" s="30">
        <v>12.797600000000001</v>
      </c>
      <c r="O499" s="30">
        <v>528.07438999999999</v>
      </c>
      <c r="P499" s="30">
        <v>89.770009999999999</v>
      </c>
      <c r="Q499" s="30">
        <v>0</v>
      </c>
      <c r="R499" s="31">
        <v>89.770009999999999</v>
      </c>
    </row>
    <row r="500" spans="1:18">
      <c r="A500" s="27"/>
      <c r="B500" s="27"/>
      <c r="C500" s="27"/>
      <c r="D500" s="22" t="s">
        <v>511</v>
      </c>
      <c r="E500" s="23">
        <v>705</v>
      </c>
      <c r="F500" s="24">
        <v>2573.69461</v>
      </c>
      <c r="G500" s="25">
        <v>0</v>
      </c>
      <c r="H500" s="25">
        <v>2573.69461</v>
      </c>
      <c r="I500" s="25">
        <v>12009.900460000001</v>
      </c>
      <c r="J500" s="25">
        <v>0</v>
      </c>
      <c r="K500" s="25">
        <v>12009.900460000001</v>
      </c>
      <c r="L500" s="25">
        <v>2401.1157799999996</v>
      </c>
      <c r="M500" s="25">
        <v>147.67786999999998</v>
      </c>
      <c r="N500" s="25">
        <v>2548.7936500000001</v>
      </c>
      <c r="O500" s="25">
        <v>17132.388719999999</v>
      </c>
      <c r="P500" s="25">
        <v>7374.46893</v>
      </c>
      <c r="Q500" s="25">
        <v>0</v>
      </c>
      <c r="R500" s="26">
        <v>7374.46893</v>
      </c>
    </row>
    <row r="501" spans="1:18">
      <c r="A501" s="27"/>
      <c r="B501" s="27"/>
      <c r="C501" s="22" t="s">
        <v>512</v>
      </c>
      <c r="D501" s="22" t="s">
        <v>512</v>
      </c>
      <c r="E501" s="23">
        <v>348</v>
      </c>
      <c r="F501" s="24">
        <v>115.99810000000001</v>
      </c>
      <c r="G501" s="25">
        <v>0</v>
      </c>
      <c r="H501" s="25">
        <v>115.99810000000001</v>
      </c>
      <c r="I501" s="25">
        <v>1623.8323899999998</v>
      </c>
      <c r="J501" s="25">
        <v>1.74E-3</v>
      </c>
      <c r="K501" s="25">
        <v>1623.83413</v>
      </c>
      <c r="L501" s="25">
        <v>46.721699999999998</v>
      </c>
      <c r="M501" s="25">
        <v>0</v>
      </c>
      <c r="N501" s="25">
        <v>46.721699999999998</v>
      </c>
      <c r="O501" s="25">
        <v>1786.55393</v>
      </c>
      <c r="P501" s="25">
        <v>444.27378999999996</v>
      </c>
      <c r="Q501" s="25">
        <v>0</v>
      </c>
      <c r="R501" s="26">
        <v>444.27378999999996</v>
      </c>
    </row>
    <row r="502" spans="1:18">
      <c r="A502" s="27"/>
      <c r="B502" s="27"/>
      <c r="C502" s="22" t="s">
        <v>513</v>
      </c>
      <c r="D502" s="22" t="s">
        <v>513</v>
      </c>
      <c r="E502" s="23">
        <v>347</v>
      </c>
      <c r="F502" s="24">
        <v>136.18957999999998</v>
      </c>
      <c r="G502" s="25">
        <v>0</v>
      </c>
      <c r="H502" s="25">
        <v>136.18957999999998</v>
      </c>
      <c r="I502" s="25">
        <v>2550.1850199999999</v>
      </c>
      <c r="J502" s="25">
        <v>1.3079100000000001</v>
      </c>
      <c r="K502" s="25">
        <v>2551.4929300000003</v>
      </c>
      <c r="L502" s="25">
        <v>105.94844000000001</v>
      </c>
      <c r="M502" s="25">
        <v>0</v>
      </c>
      <c r="N502" s="25">
        <v>105.94844000000001</v>
      </c>
      <c r="O502" s="25">
        <v>2793.6309500000002</v>
      </c>
      <c r="P502" s="25">
        <v>1487.5747200000001</v>
      </c>
      <c r="Q502" s="25">
        <v>0</v>
      </c>
      <c r="R502" s="26">
        <v>1487.5747200000001</v>
      </c>
    </row>
    <row r="503" spans="1:18">
      <c r="A503" s="27"/>
      <c r="B503" s="27"/>
      <c r="C503" s="22" t="s">
        <v>514</v>
      </c>
      <c r="D503" s="22" t="s">
        <v>515</v>
      </c>
      <c r="E503" s="23">
        <v>346</v>
      </c>
      <c r="F503" s="24">
        <v>582.85031000000004</v>
      </c>
      <c r="G503" s="25">
        <v>0</v>
      </c>
      <c r="H503" s="25">
        <v>582.85031000000004</v>
      </c>
      <c r="I503" s="25">
        <v>2595.7803100000001</v>
      </c>
      <c r="J503" s="25">
        <v>3.3425100000000003</v>
      </c>
      <c r="K503" s="25">
        <v>2599.12282</v>
      </c>
      <c r="L503" s="25">
        <v>322.73811999999998</v>
      </c>
      <c r="M503" s="25">
        <v>0</v>
      </c>
      <c r="N503" s="25">
        <v>322.73811999999998</v>
      </c>
      <c r="O503" s="25">
        <v>3504.7112499999998</v>
      </c>
      <c r="P503" s="25">
        <v>1699.54621</v>
      </c>
      <c r="Q503" s="25">
        <v>0</v>
      </c>
      <c r="R503" s="26">
        <v>1699.54621</v>
      </c>
    </row>
    <row r="504" spans="1:18">
      <c r="A504" s="27"/>
      <c r="B504" s="22" t="s">
        <v>516</v>
      </c>
      <c r="C504" s="22" t="s">
        <v>517</v>
      </c>
      <c r="D504" s="22" t="s">
        <v>518</v>
      </c>
      <c r="E504" s="23">
        <v>97</v>
      </c>
      <c r="F504" s="24">
        <v>1677.00865</v>
      </c>
      <c r="G504" s="25">
        <v>0</v>
      </c>
      <c r="H504" s="25">
        <v>1677.00865</v>
      </c>
      <c r="I504" s="25">
        <v>8497.9312100000006</v>
      </c>
      <c r="J504" s="25">
        <v>12.600680000000001</v>
      </c>
      <c r="K504" s="25">
        <v>8510.5318900000002</v>
      </c>
      <c r="L504" s="25">
        <v>656.22954000000004</v>
      </c>
      <c r="M504" s="25">
        <v>0.37219999999999998</v>
      </c>
      <c r="N504" s="25">
        <v>656.60173999999995</v>
      </c>
      <c r="O504" s="25">
        <v>10844.14228</v>
      </c>
      <c r="P504" s="25">
        <v>7743.3446800000002</v>
      </c>
      <c r="Q504" s="25">
        <v>0</v>
      </c>
      <c r="R504" s="26">
        <v>7743.3446800000002</v>
      </c>
    </row>
    <row r="505" spans="1:18">
      <c r="A505" s="27"/>
      <c r="B505" s="27"/>
      <c r="C505" s="22" t="s">
        <v>516</v>
      </c>
      <c r="D505" s="22" t="s">
        <v>516</v>
      </c>
      <c r="E505" s="23">
        <v>96</v>
      </c>
      <c r="F505" s="24">
        <v>17906.620079999997</v>
      </c>
      <c r="G505" s="25">
        <v>7467.6550599999991</v>
      </c>
      <c r="H505" s="25">
        <v>25374.275140000002</v>
      </c>
      <c r="I505" s="25">
        <v>79366.04088</v>
      </c>
      <c r="J505" s="25">
        <v>758.98732999999993</v>
      </c>
      <c r="K505" s="25">
        <v>80125.028209999989</v>
      </c>
      <c r="L505" s="25">
        <v>12071.32113</v>
      </c>
      <c r="M505" s="25">
        <v>1191.22487</v>
      </c>
      <c r="N505" s="25">
        <v>13262.546</v>
      </c>
      <c r="O505" s="25">
        <v>118761.84934999999</v>
      </c>
      <c r="P505" s="25">
        <v>109154.73632</v>
      </c>
      <c r="Q505" s="25">
        <v>0</v>
      </c>
      <c r="R505" s="26">
        <v>109154.73632</v>
      </c>
    </row>
    <row r="506" spans="1:18">
      <c r="A506" s="27"/>
      <c r="B506" s="27"/>
      <c r="C506" s="22" t="s">
        <v>519</v>
      </c>
      <c r="D506" s="22" t="s">
        <v>520</v>
      </c>
      <c r="E506" s="23">
        <v>641</v>
      </c>
      <c r="F506" s="24">
        <v>302.17302000000001</v>
      </c>
      <c r="G506" s="25">
        <v>0</v>
      </c>
      <c r="H506" s="25">
        <v>302.17302000000001</v>
      </c>
      <c r="I506" s="25">
        <v>647.55426999999997</v>
      </c>
      <c r="J506" s="25">
        <v>21.020619999999997</v>
      </c>
      <c r="K506" s="25">
        <v>668.57488999999998</v>
      </c>
      <c r="L506" s="25">
        <v>600.57674999999995</v>
      </c>
      <c r="M506" s="25">
        <v>42.849449999999997</v>
      </c>
      <c r="N506" s="25">
        <v>643.42619999999999</v>
      </c>
      <c r="O506" s="25">
        <v>1614.1741100000002</v>
      </c>
      <c r="P506" s="25">
        <v>19594.05415</v>
      </c>
      <c r="Q506" s="25">
        <v>0</v>
      </c>
      <c r="R506" s="26">
        <v>19594.05415</v>
      </c>
    </row>
    <row r="507" spans="1:18">
      <c r="A507" s="27"/>
      <c r="B507" s="27"/>
      <c r="C507" s="27"/>
      <c r="D507" s="27"/>
      <c r="E507" s="28">
        <v>830</v>
      </c>
      <c r="F507" s="29">
        <v>0</v>
      </c>
      <c r="G507" s="30">
        <v>0</v>
      </c>
      <c r="H507" s="30">
        <v>0</v>
      </c>
      <c r="I507" s="30">
        <v>0</v>
      </c>
      <c r="J507" s="30">
        <v>0</v>
      </c>
      <c r="K507" s="30">
        <v>0</v>
      </c>
      <c r="L507" s="30">
        <v>61.883800000000001</v>
      </c>
      <c r="M507" s="30">
        <v>2.605E-2</v>
      </c>
      <c r="N507" s="30">
        <v>61.909849999999999</v>
      </c>
      <c r="O507" s="30">
        <v>61.909849999999999</v>
      </c>
      <c r="P507" s="30">
        <v>8469.957269999999</v>
      </c>
      <c r="Q507" s="30">
        <v>0</v>
      </c>
      <c r="R507" s="31">
        <v>8469.957269999999</v>
      </c>
    </row>
    <row r="508" spans="1:18">
      <c r="A508" s="27"/>
      <c r="B508" s="27"/>
      <c r="C508" s="27"/>
      <c r="D508" s="22" t="s">
        <v>519</v>
      </c>
      <c r="E508" s="23">
        <v>600</v>
      </c>
      <c r="F508" s="24">
        <v>544.63701000000003</v>
      </c>
      <c r="G508" s="25">
        <v>0</v>
      </c>
      <c r="H508" s="25">
        <v>544.63701000000003</v>
      </c>
      <c r="I508" s="25">
        <v>12178.31228</v>
      </c>
      <c r="J508" s="25">
        <v>0</v>
      </c>
      <c r="K508" s="25">
        <v>12178.31228</v>
      </c>
      <c r="L508" s="25">
        <v>1145.44733</v>
      </c>
      <c r="M508" s="25">
        <v>62.99485</v>
      </c>
      <c r="N508" s="25">
        <v>1208.44218</v>
      </c>
      <c r="O508" s="25">
        <v>13931.39147</v>
      </c>
      <c r="P508" s="25">
        <v>9146.3467799999999</v>
      </c>
      <c r="Q508" s="25">
        <v>0</v>
      </c>
      <c r="R508" s="26">
        <v>9146.3467799999999</v>
      </c>
    </row>
    <row r="509" spans="1:18">
      <c r="A509" s="27"/>
      <c r="B509" s="22" t="s">
        <v>395</v>
      </c>
      <c r="C509" s="22" t="s">
        <v>521</v>
      </c>
      <c r="D509" s="22" t="s">
        <v>522</v>
      </c>
      <c r="E509" s="23">
        <v>609</v>
      </c>
      <c r="F509" s="24">
        <v>2111.74449</v>
      </c>
      <c r="G509" s="25">
        <v>0</v>
      </c>
      <c r="H509" s="25">
        <v>2111.74449</v>
      </c>
      <c r="I509" s="25">
        <v>3851.8132700000001</v>
      </c>
      <c r="J509" s="25">
        <v>0</v>
      </c>
      <c r="K509" s="25">
        <v>3851.8132700000001</v>
      </c>
      <c r="L509" s="25">
        <v>582.89607999999998</v>
      </c>
      <c r="M509" s="25">
        <v>0</v>
      </c>
      <c r="N509" s="25">
        <v>582.89607999999998</v>
      </c>
      <c r="O509" s="25">
        <v>6546.4538400000001</v>
      </c>
      <c r="P509" s="25">
        <v>9354.8978999999999</v>
      </c>
      <c r="Q509" s="25">
        <v>0</v>
      </c>
      <c r="R509" s="26">
        <v>9354.8978999999999</v>
      </c>
    </row>
    <row r="510" spans="1:18">
      <c r="A510" s="27"/>
      <c r="B510" s="27"/>
      <c r="C510" s="27"/>
      <c r="D510" s="22" t="s">
        <v>523</v>
      </c>
      <c r="E510" s="23">
        <v>849</v>
      </c>
      <c r="F510" s="24">
        <v>0</v>
      </c>
      <c r="G510" s="25">
        <v>0</v>
      </c>
      <c r="H510" s="25">
        <v>0</v>
      </c>
      <c r="I510" s="25">
        <v>0</v>
      </c>
      <c r="J510" s="25">
        <v>0</v>
      </c>
      <c r="K510" s="25">
        <v>0</v>
      </c>
      <c r="L510" s="25">
        <v>415.10813000000002</v>
      </c>
      <c r="M510" s="25">
        <v>3.9118200000000001</v>
      </c>
      <c r="N510" s="25">
        <v>419.01994999999999</v>
      </c>
      <c r="O510" s="25">
        <v>419.01994999999999</v>
      </c>
      <c r="P510" s="25">
        <v>0</v>
      </c>
      <c r="Q510" s="25">
        <v>0</v>
      </c>
      <c r="R510" s="26">
        <v>0</v>
      </c>
    </row>
    <row r="511" spans="1:18">
      <c r="A511" s="27"/>
      <c r="B511" s="27"/>
      <c r="C511" s="27"/>
      <c r="D511" s="22" t="s">
        <v>524</v>
      </c>
      <c r="E511" s="23">
        <v>184</v>
      </c>
      <c r="F511" s="24">
        <v>36892.499889999999</v>
      </c>
      <c r="G511" s="25">
        <v>1.5300000000000001E-3</v>
      </c>
      <c r="H511" s="25">
        <v>36892.501420000001</v>
      </c>
      <c r="I511" s="25">
        <v>120960.21193999999</v>
      </c>
      <c r="J511" s="25">
        <v>535.59425999999996</v>
      </c>
      <c r="K511" s="25">
        <v>121495.80620000001</v>
      </c>
      <c r="L511" s="25">
        <v>16587.970450000001</v>
      </c>
      <c r="M511" s="25">
        <v>1912.5926100000001</v>
      </c>
      <c r="N511" s="25">
        <v>18500.56306</v>
      </c>
      <c r="O511" s="25">
        <v>176888.87067999999</v>
      </c>
      <c r="P511" s="25">
        <v>219471.79874</v>
      </c>
      <c r="Q511" s="25">
        <v>0</v>
      </c>
      <c r="R511" s="26">
        <v>219471.79874</v>
      </c>
    </row>
    <row r="512" spans="1:18">
      <c r="A512" s="27"/>
      <c r="B512" s="27"/>
      <c r="C512" s="27"/>
      <c r="D512" s="22" t="s">
        <v>525</v>
      </c>
      <c r="E512" s="23">
        <v>741</v>
      </c>
      <c r="F512" s="24">
        <v>0</v>
      </c>
      <c r="G512" s="25">
        <v>0</v>
      </c>
      <c r="H512" s="25">
        <v>0</v>
      </c>
      <c r="I512" s="25">
        <v>0</v>
      </c>
      <c r="J512" s="25">
        <v>0</v>
      </c>
      <c r="K512" s="25">
        <v>0</v>
      </c>
      <c r="L512" s="25">
        <v>0</v>
      </c>
      <c r="M512" s="25">
        <v>0</v>
      </c>
      <c r="N512" s="25">
        <v>0</v>
      </c>
      <c r="O512" s="25">
        <v>0</v>
      </c>
      <c r="P512" s="25">
        <v>0</v>
      </c>
      <c r="Q512" s="25">
        <v>0</v>
      </c>
      <c r="R512" s="26">
        <v>0</v>
      </c>
    </row>
    <row r="513" spans="1:18">
      <c r="A513" s="27"/>
      <c r="B513" s="27"/>
      <c r="C513" s="22" t="s">
        <v>526</v>
      </c>
      <c r="D513" s="22" t="s">
        <v>526</v>
      </c>
      <c r="E513" s="23">
        <v>506</v>
      </c>
      <c r="F513" s="24">
        <v>21280.962239999997</v>
      </c>
      <c r="G513" s="25">
        <v>0</v>
      </c>
      <c r="H513" s="25">
        <v>21280.962239999997</v>
      </c>
      <c r="I513" s="25">
        <v>17975.535690000001</v>
      </c>
      <c r="J513" s="25">
        <v>7.4374500000000001</v>
      </c>
      <c r="K513" s="25">
        <v>17982.973140000002</v>
      </c>
      <c r="L513" s="25">
        <v>970.31693000000007</v>
      </c>
      <c r="M513" s="25">
        <v>3.7200000000000002E-3</v>
      </c>
      <c r="N513" s="25">
        <v>970.32065</v>
      </c>
      <c r="O513" s="25">
        <v>40234.256030000004</v>
      </c>
      <c r="P513" s="25">
        <v>11584.77605</v>
      </c>
      <c r="Q513" s="25">
        <v>0</v>
      </c>
      <c r="R513" s="26">
        <v>11584.77605</v>
      </c>
    </row>
    <row r="514" spans="1:18">
      <c r="A514" s="27"/>
      <c r="B514" s="27"/>
      <c r="C514" s="27"/>
      <c r="D514" s="22" t="s">
        <v>527</v>
      </c>
      <c r="E514" s="23">
        <v>697</v>
      </c>
      <c r="F514" s="24">
        <v>5865.00432</v>
      </c>
      <c r="G514" s="25">
        <v>0</v>
      </c>
      <c r="H514" s="25">
        <v>5865.00432</v>
      </c>
      <c r="I514" s="25">
        <v>9520.6247500000009</v>
      </c>
      <c r="J514" s="25">
        <v>0</v>
      </c>
      <c r="K514" s="25">
        <v>9520.6247500000009</v>
      </c>
      <c r="L514" s="25">
        <v>229.80892</v>
      </c>
      <c r="M514" s="25">
        <v>0</v>
      </c>
      <c r="N514" s="25">
        <v>229.80892</v>
      </c>
      <c r="O514" s="25">
        <v>15615.43799</v>
      </c>
      <c r="P514" s="25">
        <v>3252.5184599999998</v>
      </c>
      <c r="Q514" s="25">
        <v>0</v>
      </c>
      <c r="R514" s="26">
        <v>3252.5184599999998</v>
      </c>
    </row>
    <row r="515" spans="1:18">
      <c r="A515" s="27"/>
      <c r="B515" s="27"/>
      <c r="C515" s="22" t="s">
        <v>528</v>
      </c>
      <c r="D515" s="22" t="s">
        <v>529</v>
      </c>
      <c r="E515" s="23">
        <v>185</v>
      </c>
      <c r="F515" s="24">
        <v>33052.262119999999</v>
      </c>
      <c r="G515" s="25">
        <v>0</v>
      </c>
      <c r="H515" s="25">
        <v>33052.262119999999</v>
      </c>
      <c r="I515" s="25">
        <v>18220.137030000002</v>
      </c>
      <c r="J515" s="25">
        <v>5.1918999999999995</v>
      </c>
      <c r="K515" s="25">
        <v>18225.32893</v>
      </c>
      <c r="L515" s="25">
        <v>400.74384000000003</v>
      </c>
      <c r="M515" s="25">
        <v>0</v>
      </c>
      <c r="N515" s="25">
        <v>400.74384000000003</v>
      </c>
      <c r="O515" s="25">
        <v>51678.334889999998</v>
      </c>
      <c r="P515" s="25">
        <v>17052.011269999999</v>
      </c>
      <c r="Q515" s="25">
        <v>0</v>
      </c>
      <c r="R515" s="26">
        <v>17052.011269999999</v>
      </c>
    </row>
    <row r="516" spans="1:18">
      <c r="A516" s="27"/>
      <c r="B516" s="27"/>
      <c r="C516" s="22" t="s">
        <v>530</v>
      </c>
      <c r="D516" s="22" t="s">
        <v>530</v>
      </c>
      <c r="E516" s="23">
        <v>507</v>
      </c>
      <c r="F516" s="24">
        <v>68.077089999999998</v>
      </c>
      <c r="G516" s="25">
        <v>0</v>
      </c>
      <c r="H516" s="25">
        <v>68.077089999999998</v>
      </c>
      <c r="I516" s="25">
        <v>1931.4870000000001</v>
      </c>
      <c r="J516" s="25">
        <v>1.2234200000000002</v>
      </c>
      <c r="K516" s="25">
        <v>1932.7104199999999</v>
      </c>
      <c r="L516" s="25">
        <v>13.31019</v>
      </c>
      <c r="M516" s="25">
        <v>0</v>
      </c>
      <c r="N516" s="25">
        <v>13.31019</v>
      </c>
      <c r="O516" s="25">
        <v>2014.0977</v>
      </c>
      <c r="P516" s="25">
        <v>5106.3538699999999</v>
      </c>
      <c r="Q516" s="25">
        <v>0</v>
      </c>
      <c r="R516" s="26">
        <v>5106.3538699999999</v>
      </c>
    </row>
    <row r="517" spans="1:18">
      <c r="A517" s="22" t="s">
        <v>531</v>
      </c>
      <c r="B517" s="22" t="s">
        <v>18</v>
      </c>
      <c r="C517" s="22" t="s">
        <v>21</v>
      </c>
      <c r="D517" s="22" t="s">
        <v>21</v>
      </c>
      <c r="E517" s="23">
        <v>21</v>
      </c>
      <c r="F517" s="24">
        <v>0</v>
      </c>
      <c r="G517" s="25">
        <v>0</v>
      </c>
      <c r="H517" s="25">
        <v>0</v>
      </c>
      <c r="I517" s="25">
        <v>0</v>
      </c>
      <c r="J517" s="25">
        <v>0</v>
      </c>
      <c r="K517" s="25">
        <v>0</v>
      </c>
      <c r="L517" s="25">
        <v>0</v>
      </c>
      <c r="M517" s="25">
        <v>0</v>
      </c>
      <c r="N517" s="25">
        <v>0</v>
      </c>
      <c r="O517" s="25">
        <v>0</v>
      </c>
      <c r="P517" s="25">
        <v>6175.4008700000004</v>
      </c>
      <c r="Q517" s="25">
        <v>0</v>
      </c>
      <c r="R517" s="26">
        <v>6175.4008700000004</v>
      </c>
    </row>
    <row r="518" spans="1:18">
      <c r="A518" s="27"/>
      <c r="B518" s="27"/>
      <c r="C518" s="22" t="s">
        <v>22</v>
      </c>
      <c r="D518" s="22" t="s">
        <v>23</v>
      </c>
      <c r="E518" s="23">
        <v>27</v>
      </c>
      <c r="F518" s="24">
        <v>0</v>
      </c>
      <c r="G518" s="25">
        <v>0</v>
      </c>
      <c r="H518" s="25">
        <v>0</v>
      </c>
      <c r="I518" s="25">
        <v>0</v>
      </c>
      <c r="J518" s="25">
        <v>0</v>
      </c>
      <c r="K518" s="25">
        <v>0</v>
      </c>
      <c r="L518" s="25">
        <v>0</v>
      </c>
      <c r="M518" s="25">
        <v>0</v>
      </c>
      <c r="N518" s="25">
        <v>0</v>
      </c>
      <c r="O518" s="25">
        <v>0</v>
      </c>
      <c r="P518" s="25">
        <v>9200.545900000001</v>
      </c>
      <c r="Q518" s="25">
        <v>92.985789999999994</v>
      </c>
      <c r="R518" s="26">
        <v>9293.5316899999998</v>
      </c>
    </row>
    <row r="519" spans="1:18">
      <c r="A519" s="27"/>
      <c r="B519" s="22" t="s">
        <v>36</v>
      </c>
      <c r="C519" s="22" t="s">
        <v>38</v>
      </c>
      <c r="D519" s="22" t="s">
        <v>38</v>
      </c>
      <c r="E519" s="23">
        <v>19</v>
      </c>
      <c r="F519" s="24">
        <v>0</v>
      </c>
      <c r="G519" s="25">
        <v>0</v>
      </c>
      <c r="H519" s="25">
        <v>0</v>
      </c>
      <c r="I519" s="25">
        <v>0</v>
      </c>
      <c r="J519" s="25">
        <v>0</v>
      </c>
      <c r="K519" s="25">
        <v>0</v>
      </c>
      <c r="L519" s="25">
        <v>0</v>
      </c>
      <c r="M519" s="25">
        <v>0</v>
      </c>
      <c r="N519" s="25">
        <v>0</v>
      </c>
      <c r="O519" s="25">
        <v>0</v>
      </c>
      <c r="P519" s="25">
        <v>6391.1460199999992</v>
      </c>
      <c r="Q519" s="25">
        <v>0</v>
      </c>
      <c r="R519" s="26">
        <v>6391.1460199999992</v>
      </c>
    </row>
    <row r="520" spans="1:18">
      <c r="A520" s="27"/>
      <c r="B520" s="27"/>
      <c r="C520" s="22" t="s">
        <v>43</v>
      </c>
      <c r="D520" s="22" t="s">
        <v>44</v>
      </c>
      <c r="E520" s="23">
        <v>37</v>
      </c>
      <c r="F520" s="24">
        <v>0</v>
      </c>
      <c r="G520" s="25">
        <v>0</v>
      </c>
      <c r="H520" s="25">
        <v>0</v>
      </c>
      <c r="I520" s="25">
        <v>0</v>
      </c>
      <c r="J520" s="25">
        <v>0</v>
      </c>
      <c r="K520" s="25">
        <v>0</v>
      </c>
      <c r="L520" s="25">
        <v>0</v>
      </c>
      <c r="M520" s="25">
        <v>0</v>
      </c>
      <c r="N520" s="25">
        <v>0</v>
      </c>
      <c r="O520" s="25">
        <v>0</v>
      </c>
      <c r="P520" s="25">
        <v>15324.166800000001</v>
      </c>
      <c r="Q520" s="25">
        <v>233.98204000000001</v>
      </c>
      <c r="R520" s="26">
        <v>15558.14884</v>
      </c>
    </row>
    <row r="521" spans="1:18">
      <c r="A521" s="27"/>
      <c r="B521" s="22" t="s">
        <v>75</v>
      </c>
      <c r="C521" s="22" t="s">
        <v>76</v>
      </c>
      <c r="D521" s="22" t="s">
        <v>76</v>
      </c>
      <c r="E521" s="23">
        <v>63</v>
      </c>
      <c r="F521" s="24">
        <v>0</v>
      </c>
      <c r="G521" s="25">
        <v>0</v>
      </c>
      <c r="H521" s="25">
        <v>0</v>
      </c>
      <c r="I521" s="25">
        <v>0</v>
      </c>
      <c r="J521" s="25">
        <v>0</v>
      </c>
      <c r="K521" s="25">
        <v>0</v>
      </c>
      <c r="L521" s="25">
        <v>0</v>
      </c>
      <c r="M521" s="25">
        <v>0</v>
      </c>
      <c r="N521" s="25">
        <v>0</v>
      </c>
      <c r="O521" s="25">
        <v>0</v>
      </c>
      <c r="P521" s="25">
        <v>6180.9555599999994</v>
      </c>
      <c r="Q521" s="25">
        <v>0</v>
      </c>
      <c r="R521" s="26">
        <v>6180.9555599999994</v>
      </c>
    </row>
    <row r="522" spans="1:18">
      <c r="A522" s="27"/>
      <c r="B522" s="27"/>
      <c r="C522" s="22" t="s">
        <v>78</v>
      </c>
      <c r="D522" s="22" t="s">
        <v>78</v>
      </c>
      <c r="E522" s="23">
        <v>31</v>
      </c>
      <c r="F522" s="24">
        <v>0</v>
      </c>
      <c r="G522" s="25">
        <v>0</v>
      </c>
      <c r="H522" s="25">
        <v>0</v>
      </c>
      <c r="I522" s="25">
        <v>0</v>
      </c>
      <c r="J522" s="25">
        <v>0</v>
      </c>
      <c r="K522" s="25">
        <v>0</v>
      </c>
      <c r="L522" s="25">
        <v>0</v>
      </c>
      <c r="M522" s="25">
        <v>0</v>
      </c>
      <c r="N522" s="25">
        <v>0</v>
      </c>
      <c r="O522" s="25">
        <v>0</v>
      </c>
      <c r="P522" s="25">
        <v>14735.811300000001</v>
      </c>
      <c r="Q522" s="25">
        <v>0</v>
      </c>
      <c r="R522" s="26">
        <v>14735.811300000001</v>
      </c>
    </row>
    <row r="523" spans="1:18">
      <c r="A523" s="27"/>
      <c r="B523" s="22" t="s">
        <v>92</v>
      </c>
      <c r="C523" s="22" t="s">
        <v>92</v>
      </c>
      <c r="D523" s="22" t="s">
        <v>93</v>
      </c>
      <c r="E523" s="23">
        <v>8</v>
      </c>
      <c r="F523" s="24">
        <v>0</v>
      </c>
      <c r="G523" s="25">
        <v>0</v>
      </c>
      <c r="H523" s="25">
        <v>0</v>
      </c>
      <c r="I523" s="25">
        <v>0</v>
      </c>
      <c r="J523" s="25">
        <v>0</v>
      </c>
      <c r="K523" s="25">
        <v>0</v>
      </c>
      <c r="L523" s="25">
        <v>0</v>
      </c>
      <c r="M523" s="25">
        <v>0</v>
      </c>
      <c r="N523" s="25">
        <v>0</v>
      </c>
      <c r="O523" s="25">
        <v>0</v>
      </c>
      <c r="P523" s="25">
        <v>20749.781739999999</v>
      </c>
      <c r="Q523" s="25">
        <v>0</v>
      </c>
      <c r="R523" s="26">
        <v>20749.781739999999</v>
      </c>
    </row>
    <row r="524" spans="1:18">
      <c r="A524" s="27"/>
      <c r="B524" s="27"/>
      <c r="C524" s="22" t="s">
        <v>99</v>
      </c>
      <c r="D524" s="22" t="s">
        <v>99</v>
      </c>
      <c r="E524" s="23">
        <v>67</v>
      </c>
      <c r="F524" s="24">
        <v>0</v>
      </c>
      <c r="G524" s="25">
        <v>0</v>
      </c>
      <c r="H524" s="25">
        <v>0</v>
      </c>
      <c r="I524" s="25">
        <v>0</v>
      </c>
      <c r="J524" s="25">
        <v>0</v>
      </c>
      <c r="K524" s="25">
        <v>0</v>
      </c>
      <c r="L524" s="25">
        <v>0</v>
      </c>
      <c r="M524" s="25">
        <v>0</v>
      </c>
      <c r="N524" s="25">
        <v>0</v>
      </c>
      <c r="O524" s="25">
        <v>0</v>
      </c>
      <c r="P524" s="25">
        <v>5418.7657199999994</v>
      </c>
      <c r="Q524" s="25">
        <v>0</v>
      </c>
      <c r="R524" s="26">
        <v>5418.7657199999994</v>
      </c>
    </row>
    <row r="525" spans="1:18">
      <c r="A525" s="27"/>
      <c r="B525" s="22" t="s">
        <v>122</v>
      </c>
      <c r="C525" s="22" t="s">
        <v>123</v>
      </c>
      <c r="D525" s="22" t="s">
        <v>122</v>
      </c>
      <c r="E525" s="23">
        <v>11</v>
      </c>
      <c r="F525" s="24">
        <v>0</v>
      </c>
      <c r="G525" s="25">
        <v>0</v>
      </c>
      <c r="H525" s="25">
        <v>0</v>
      </c>
      <c r="I525" s="25">
        <v>0</v>
      </c>
      <c r="J525" s="25">
        <v>0</v>
      </c>
      <c r="K525" s="25">
        <v>0</v>
      </c>
      <c r="L525" s="25">
        <v>0</v>
      </c>
      <c r="M525" s="25">
        <v>0</v>
      </c>
      <c r="N525" s="25">
        <v>0</v>
      </c>
      <c r="O525" s="25">
        <v>0</v>
      </c>
      <c r="P525" s="25">
        <v>18360.639380000001</v>
      </c>
      <c r="Q525" s="25">
        <v>0</v>
      </c>
      <c r="R525" s="26">
        <v>18360.639380000001</v>
      </c>
    </row>
    <row r="526" spans="1:18">
      <c r="A526" s="27"/>
      <c r="B526" s="27"/>
      <c r="C526" s="22" t="s">
        <v>128</v>
      </c>
      <c r="D526" s="22" t="s">
        <v>129</v>
      </c>
      <c r="E526" s="23">
        <v>30</v>
      </c>
      <c r="F526" s="24">
        <v>0</v>
      </c>
      <c r="G526" s="25">
        <v>0</v>
      </c>
      <c r="H526" s="25">
        <v>0</v>
      </c>
      <c r="I526" s="25">
        <v>0</v>
      </c>
      <c r="J526" s="25">
        <v>0</v>
      </c>
      <c r="K526" s="25">
        <v>0</v>
      </c>
      <c r="L526" s="25">
        <v>0</v>
      </c>
      <c r="M526" s="25">
        <v>0</v>
      </c>
      <c r="N526" s="25">
        <v>0</v>
      </c>
      <c r="O526" s="25">
        <v>0</v>
      </c>
      <c r="P526" s="25">
        <v>12953.38247</v>
      </c>
      <c r="Q526" s="25">
        <v>0</v>
      </c>
      <c r="R526" s="26">
        <v>12953.38247</v>
      </c>
    </row>
    <row r="527" spans="1:18">
      <c r="A527" s="27"/>
      <c r="B527" s="22" t="s">
        <v>150</v>
      </c>
      <c r="C527" s="22" t="s">
        <v>150</v>
      </c>
      <c r="D527" s="22" t="s">
        <v>150</v>
      </c>
      <c r="E527" s="23">
        <v>9</v>
      </c>
      <c r="F527" s="24">
        <v>0</v>
      </c>
      <c r="G527" s="25">
        <v>0</v>
      </c>
      <c r="H527" s="25">
        <v>0</v>
      </c>
      <c r="I527" s="25">
        <v>0</v>
      </c>
      <c r="J527" s="25">
        <v>0</v>
      </c>
      <c r="K527" s="25">
        <v>0</v>
      </c>
      <c r="L527" s="25">
        <v>0</v>
      </c>
      <c r="M527" s="25">
        <v>0</v>
      </c>
      <c r="N527" s="25">
        <v>0</v>
      </c>
      <c r="O527" s="25">
        <v>0</v>
      </c>
      <c r="P527" s="25">
        <v>15267.90697</v>
      </c>
      <c r="Q527" s="25">
        <v>0</v>
      </c>
      <c r="R527" s="26">
        <v>15267.90697</v>
      </c>
    </row>
    <row r="528" spans="1:18">
      <c r="A528" s="27"/>
      <c r="B528" s="27"/>
      <c r="C528" s="22" t="s">
        <v>155</v>
      </c>
      <c r="D528" s="22" t="s">
        <v>155</v>
      </c>
      <c r="E528" s="23">
        <v>69</v>
      </c>
      <c r="F528" s="24">
        <v>0</v>
      </c>
      <c r="G528" s="25">
        <v>0</v>
      </c>
      <c r="H528" s="25">
        <v>0</v>
      </c>
      <c r="I528" s="25">
        <v>0</v>
      </c>
      <c r="J528" s="25">
        <v>0</v>
      </c>
      <c r="K528" s="25">
        <v>0</v>
      </c>
      <c r="L528" s="25">
        <v>0</v>
      </c>
      <c r="M528" s="25">
        <v>0</v>
      </c>
      <c r="N528" s="25">
        <v>0</v>
      </c>
      <c r="O528" s="25">
        <v>0</v>
      </c>
      <c r="P528" s="25">
        <v>10358.926019999999</v>
      </c>
      <c r="Q528" s="25">
        <v>0</v>
      </c>
      <c r="R528" s="26">
        <v>10358.926019999999</v>
      </c>
    </row>
    <row r="529" spans="1:28">
      <c r="A529" s="27"/>
      <c r="B529" s="27"/>
      <c r="C529" s="22" t="s">
        <v>168</v>
      </c>
      <c r="D529" s="22" t="s">
        <v>168</v>
      </c>
      <c r="E529" s="23">
        <v>28</v>
      </c>
      <c r="F529" s="24">
        <v>0</v>
      </c>
      <c r="G529" s="25">
        <v>0</v>
      </c>
      <c r="H529" s="25">
        <v>0</v>
      </c>
      <c r="I529" s="25">
        <v>0</v>
      </c>
      <c r="J529" s="25">
        <v>0</v>
      </c>
      <c r="K529" s="25">
        <v>0</v>
      </c>
      <c r="L529" s="25">
        <v>0</v>
      </c>
      <c r="M529" s="25">
        <v>0</v>
      </c>
      <c r="N529" s="25">
        <v>0</v>
      </c>
      <c r="O529" s="25">
        <v>0</v>
      </c>
      <c r="P529" s="25">
        <v>13000.093789999999</v>
      </c>
      <c r="Q529" s="25">
        <v>0</v>
      </c>
      <c r="R529" s="26">
        <v>13000.093789999999</v>
      </c>
    </row>
    <row r="530" spans="1:28">
      <c r="A530" s="27"/>
      <c r="B530" s="22" t="s">
        <v>187</v>
      </c>
      <c r="C530" s="22" t="s">
        <v>187</v>
      </c>
      <c r="D530" s="22" t="s">
        <v>187</v>
      </c>
      <c r="E530" s="23">
        <v>7</v>
      </c>
      <c r="F530" s="24">
        <v>0</v>
      </c>
      <c r="G530" s="25">
        <v>0</v>
      </c>
      <c r="H530" s="25">
        <v>0</v>
      </c>
      <c r="I530" s="25">
        <v>0</v>
      </c>
      <c r="J530" s="25">
        <v>0</v>
      </c>
      <c r="K530" s="25">
        <v>0</v>
      </c>
      <c r="L530" s="25">
        <v>0</v>
      </c>
      <c r="M530" s="25">
        <v>0</v>
      </c>
      <c r="N530" s="25">
        <v>0</v>
      </c>
      <c r="O530" s="25">
        <v>0</v>
      </c>
      <c r="P530" s="25">
        <v>18704.71413</v>
      </c>
      <c r="Q530" s="25">
        <v>0</v>
      </c>
      <c r="R530" s="26">
        <v>18704.71413</v>
      </c>
    </row>
    <row r="531" spans="1:28">
      <c r="A531" s="27"/>
      <c r="B531" s="27"/>
      <c r="C531" s="22" t="s">
        <v>197</v>
      </c>
      <c r="D531" s="22" t="s">
        <v>198</v>
      </c>
      <c r="E531" s="23">
        <v>22</v>
      </c>
      <c r="F531" s="24">
        <v>0</v>
      </c>
      <c r="G531" s="25">
        <v>0</v>
      </c>
      <c r="H531" s="25">
        <v>0</v>
      </c>
      <c r="I531" s="25">
        <v>0</v>
      </c>
      <c r="J531" s="25">
        <v>0</v>
      </c>
      <c r="K531" s="25">
        <v>0</v>
      </c>
      <c r="L531" s="25">
        <v>0</v>
      </c>
      <c r="M531" s="25">
        <v>0</v>
      </c>
      <c r="N531" s="25">
        <v>0</v>
      </c>
      <c r="O531" s="25">
        <v>0</v>
      </c>
      <c r="P531" s="25">
        <v>9649.5971399999999</v>
      </c>
      <c r="Q531" s="25">
        <v>0</v>
      </c>
      <c r="R531" s="26">
        <v>9649.5971399999999</v>
      </c>
    </row>
    <row r="532" spans="1:28">
      <c r="A532" s="27"/>
      <c r="B532" s="22" t="s">
        <v>215</v>
      </c>
      <c r="C532" s="22" t="s">
        <v>223</v>
      </c>
      <c r="D532" s="22" t="s">
        <v>73</v>
      </c>
      <c r="E532" s="23">
        <v>68</v>
      </c>
      <c r="F532" s="24">
        <v>0</v>
      </c>
      <c r="G532" s="25">
        <v>0</v>
      </c>
      <c r="H532" s="25">
        <v>0</v>
      </c>
      <c r="I532" s="25">
        <v>0</v>
      </c>
      <c r="J532" s="25">
        <v>0</v>
      </c>
      <c r="K532" s="25">
        <v>0</v>
      </c>
      <c r="L532" s="25">
        <v>0</v>
      </c>
      <c r="M532" s="25">
        <v>0</v>
      </c>
      <c r="N532" s="25">
        <v>0</v>
      </c>
      <c r="O532" s="25">
        <v>0</v>
      </c>
      <c r="P532" s="25">
        <v>7225.0774099999999</v>
      </c>
      <c r="Q532" s="25">
        <v>0</v>
      </c>
      <c r="R532" s="26">
        <v>7225.0774099999999</v>
      </c>
    </row>
    <row r="533" spans="1:28">
      <c r="A533" s="27"/>
      <c r="B533" s="22" t="s">
        <v>230</v>
      </c>
      <c r="C533" s="22" t="s">
        <v>230</v>
      </c>
      <c r="D533" s="22" t="s">
        <v>230</v>
      </c>
      <c r="E533" s="23">
        <v>62</v>
      </c>
      <c r="F533" s="24">
        <v>0</v>
      </c>
      <c r="G533" s="25">
        <v>0</v>
      </c>
      <c r="H533" s="25">
        <v>0</v>
      </c>
      <c r="I533" s="25">
        <v>0</v>
      </c>
      <c r="J533" s="25">
        <v>0</v>
      </c>
      <c r="K533" s="25">
        <v>0</v>
      </c>
      <c r="L533" s="25">
        <v>0</v>
      </c>
      <c r="M533" s="25">
        <v>0</v>
      </c>
      <c r="N533" s="25">
        <v>0</v>
      </c>
      <c r="O533" s="25">
        <v>0</v>
      </c>
      <c r="P533" s="25">
        <v>4646.9206399999994</v>
      </c>
      <c r="Q533" s="25">
        <v>0</v>
      </c>
      <c r="R533" s="26">
        <v>4646.9206399999994</v>
      </c>
    </row>
    <row r="534" spans="1:28">
      <c r="A534" s="27"/>
      <c r="B534" s="27"/>
      <c r="C534" s="22" t="s">
        <v>232</v>
      </c>
      <c r="D534" s="22" t="s">
        <v>233</v>
      </c>
      <c r="E534" s="23">
        <v>35</v>
      </c>
      <c r="F534" s="24">
        <v>0</v>
      </c>
      <c r="G534" s="25">
        <v>0</v>
      </c>
      <c r="H534" s="25">
        <v>0</v>
      </c>
      <c r="I534" s="25">
        <v>0</v>
      </c>
      <c r="J534" s="25">
        <v>0</v>
      </c>
      <c r="K534" s="25">
        <v>0</v>
      </c>
      <c r="L534" s="25">
        <v>0</v>
      </c>
      <c r="M534" s="25">
        <v>0</v>
      </c>
      <c r="N534" s="25">
        <v>0</v>
      </c>
      <c r="O534" s="25">
        <v>0</v>
      </c>
      <c r="P534" s="25">
        <v>10793.257079999999</v>
      </c>
      <c r="Q534" s="25">
        <v>0</v>
      </c>
      <c r="R534" s="26">
        <v>10793.257079999999</v>
      </c>
    </row>
    <row r="535" spans="1:28">
      <c r="A535" s="27"/>
      <c r="B535" s="22" t="s">
        <v>251</v>
      </c>
      <c r="C535" s="22" t="s">
        <v>252</v>
      </c>
      <c r="D535" s="22" t="s">
        <v>253</v>
      </c>
      <c r="E535" s="23">
        <v>14</v>
      </c>
      <c r="F535" s="24">
        <v>0</v>
      </c>
      <c r="G535" s="25">
        <v>0</v>
      </c>
      <c r="H535" s="25">
        <v>0</v>
      </c>
      <c r="I535" s="25">
        <v>0</v>
      </c>
      <c r="J535" s="25">
        <v>0</v>
      </c>
      <c r="K535" s="25">
        <v>0</v>
      </c>
      <c r="L535" s="25">
        <v>0</v>
      </c>
      <c r="M535" s="25">
        <v>0</v>
      </c>
      <c r="N535" s="25">
        <v>0</v>
      </c>
      <c r="O535" s="25">
        <v>0</v>
      </c>
      <c r="P535" s="25">
        <v>11706.413480000001</v>
      </c>
      <c r="Q535" s="25">
        <v>344.09628999999995</v>
      </c>
      <c r="R535" s="26">
        <v>12050.509769999999</v>
      </c>
      <c r="S535" s="33"/>
      <c r="T535" s="33"/>
      <c r="U535" s="33"/>
      <c r="V535" s="33"/>
      <c r="W535" s="33"/>
      <c r="X535" s="33"/>
      <c r="Y535" s="33"/>
      <c r="Z535" s="33"/>
      <c r="AA535" s="33"/>
      <c r="AB535" s="33"/>
    </row>
    <row r="536" spans="1:28">
      <c r="A536" s="27"/>
      <c r="B536" s="27"/>
      <c r="C536" s="22" t="s">
        <v>251</v>
      </c>
      <c r="D536" s="22" t="s">
        <v>251</v>
      </c>
      <c r="E536" s="23">
        <v>64</v>
      </c>
      <c r="F536" s="24">
        <v>0</v>
      </c>
      <c r="G536" s="25">
        <v>0</v>
      </c>
      <c r="H536" s="25">
        <v>0</v>
      </c>
      <c r="I536" s="25">
        <v>0</v>
      </c>
      <c r="J536" s="25">
        <v>0</v>
      </c>
      <c r="K536" s="25">
        <v>0</v>
      </c>
      <c r="L536" s="25">
        <v>0</v>
      </c>
      <c r="M536" s="25">
        <v>0</v>
      </c>
      <c r="N536" s="25">
        <v>0</v>
      </c>
      <c r="O536" s="25">
        <v>0</v>
      </c>
      <c r="P536" s="25">
        <v>9050.7355700000007</v>
      </c>
      <c r="Q536" s="25">
        <v>18.821069999999999</v>
      </c>
      <c r="R536" s="26">
        <v>9069.5566400000007</v>
      </c>
      <c r="S536" s="33"/>
      <c r="T536" s="33"/>
      <c r="U536" s="33"/>
      <c r="V536" s="33"/>
      <c r="W536" s="33"/>
      <c r="X536" s="33"/>
      <c r="Y536" s="33"/>
      <c r="Z536" s="33"/>
      <c r="AA536" s="33"/>
      <c r="AB536" s="33"/>
    </row>
    <row r="537" spans="1:28">
      <c r="A537" s="27"/>
      <c r="B537" s="22" t="s">
        <v>260</v>
      </c>
      <c r="C537" s="22" t="s">
        <v>261</v>
      </c>
      <c r="D537" s="22" t="s">
        <v>261</v>
      </c>
      <c r="E537" s="23">
        <v>17</v>
      </c>
      <c r="F537" s="24">
        <v>0</v>
      </c>
      <c r="G537" s="25">
        <v>0</v>
      </c>
      <c r="H537" s="25">
        <v>0</v>
      </c>
      <c r="I537" s="25">
        <v>0</v>
      </c>
      <c r="J537" s="25">
        <v>0</v>
      </c>
      <c r="K537" s="25">
        <v>0</v>
      </c>
      <c r="L537" s="25">
        <v>0</v>
      </c>
      <c r="M537" s="25">
        <v>0</v>
      </c>
      <c r="N537" s="25">
        <v>0</v>
      </c>
      <c r="O537" s="25">
        <v>0</v>
      </c>
      <c r="P537" s="25">
        <v>5252.5169299999998</v>
      </c>
      <c r="Q537" s="25">
        <v>0</v>
      </c>
      <c r="R537" s="26">
        <v>5252.5169299999998</v>
      </c>
      <c r="S537" s="33"/>
      <c r="T537" s="33"/>
      <c r="U537" s="33"/>
      <c r="V537" s="33"/>
      <c r="W537" s="33"/>
      <c r="X537" s="33"/>
      <c r="Y537" s="33"/>
      <c r="Z537" s="33"/>
      <c r="AA537" s="33"/>
      <c r="AB537" s="33"/>
    </row>
    <row r="538" spans="1:28">
      <c r="A538" s="27"/>
      <c r="B538" s="27"/>
      <c r="C538" s="27"/>
      <c r="D538" s="22" t="s">
        <v>262</v>
      </c>
      <c r="E538" s="23">
        <v>25</v>
      </c>
      <c r="F538" s="24">
        <v>0</v>
      </c>
      <c r="G538" s="25">
        <v>0</v>
      </c>
      <c r="H538" s="25">
        <v>0</v>
      </c>
      <c r="I538" s="25">
        <v>0</v>
      </c>
      <c r="J538" s="25">
        <v>0</v>
      </c>
      <c r="K538" s="25">
        <v>0</v>
      </c>
      <c r="L538" s="25">
        <v>0</v>
      </c>
      <c r="M538" s="25">
        <v>0</v>
      </c>
      <c r="N538" s="25">
        <v>0</v>
      </c>
      <c r="O538" s="25">
        <v>0</v>
      </c>
      <c r="P538" s="25">
        <v>3008.5304799999999</v>
      </c>
      <c r="Q538" s="25">
        <v>122.19869</v>
      </c>
      <c r="R538" s="26">
        <v>3130.7291700000001</v>
      </c>
      <c r="S538" s="33"/>
      <c r="T538" s="33"/>
      <c r="U538" s="33"/>
      <c r="V538" s="33"/>
      <c r="W538" s="33"/>
      <c r="X538" s="33"/>
      <c r="Y538" s="33"/>
      <c r="Z538" s="33"/>
      <c r="AA538" s="33"/>
      <c r="AB538" s="33"/>
    </row>
    <row r="539" spans="1:28">
      <c r="A539" s="27"/>
      <c r="B539" s="27"/>
      <c r="C539" s="22" t="s">
        <v>267</v>
      </c>
      <c r="D539" s="22" t="s">
        <v>267</v>
      </c>
      <c r="E539" s="23">
        <v>5</v>
      </c>
      <c r="F539" s="24">
        <v>0</v>
      </c>
      <c r="G539" s="25">
        <v>0</v>
      </c>
      <c r="H539" s="25">
        <v>0</v>
      </c>
      <c r="I539" s="25">
        <v>0</v>
      </c>
      <c r="J539" s="25">
        <v>0</v>
      </c>
      <c r="K539" s="25">
        <v>0</v>
      </c>
      <c r="L539" s="25">
        <v>0</v>
      </c>
      <c r="M539" s="25">
        <v>0</v>
      </c>
      <c r="N539" s="25">
        <v>0</v>
      </c>
      <c r="O539" s="25">
        <v>0</v>
      </c>
      <c r="P539" s="25">
        <v>13770.00866</v>
      </c>
      <c r="Q539" s="25">
        <v>0</v>
      </c>
      <c r="R539" s="26">
        <v>13770.00866</v>
      </c>
      <c r="S539" s="33"/>
      <c r="T539" s="33"/>
      <c r="U539" s="33"/>
      <c r="V539" s="33"/>
      <c r="W539" s="33"/>
      <c r="X539" s="33"/>
      <c r="Y539" s="33"/>
      <c r="Z539" s="33"/>
      <c r="AA539" s="33"/>
      <c r="AB539" s="33"/>
    </row>
    <row r="540" spans="1:28">
      <c r="A540" s="27"/>
      <c r="B540" s="27"/>
      <c r="C540" s="22" t="s">
        <v>274</v>
      </c>
      <c r="D540" s="22" t="s">
        <v>274</v>
      </c>
      <c r="E540" s="23">
        <v>24</v>
      </c>
      <c r="F540" s="24">
        <v>0</v>
      </c>
      <c r="G540" s="25">
        <v>0</v>
      </c>
      <c r="H540" s="25">
        <v>0</v>
      </c>
      <c r="I540" s="25">
        <v>0</v>
      </c>
      <c r="J540" s="25">
        <v>0</v>
      </c>
      <c r="K540" s="25">
        <v>0</v>
      </c>
      <c r="L540" s="25">
        <v>0</v>
      </c>
      <c r="M540" s="25">
        <v>0</v>
      </c>
      <c r="N540" s="25">
        <v>0</v>
      </c>
      <c r="O540" s="25">
        <v>0</v>
      </c>
      <c r="P540" s="25">
        <v>17325.773069999999</v>
      </c>
      <c r="Q540" s="25">
        <v>0</v>
      </c>
      <c r="R540" s="26">
        <v>17325.773069999999</v>
      </c>
      <c r="S540" s="33"/>
      <c r="T540" s="33"/>
      <c r="U540" s="33"/>
      <c r="V540" s="33"/>
      <c r="W540" s="33"/>
      <c r="X540" s="33"/>
      <c r="Y540" s="33"/>
      <c r="Z540" s="33"/>
      <c r="AA540" s="33"/>
      <c r="AB540" s="33"/>
    </row>
    <row r="541" spans="1:28">
      <c r="A541" s="27"/>
      <c r="B541" s="22" t="s">
        <v>280</v>
      </c>
      <c r="C541" s="22" t="s">
        <v>291</v>
      </c>
      <c r="D541" s="22" t="s">
        <v>291</v>
      </c>
      <c r="E541" s="23">
        <v>3</v>
      </c>
      <c r="F541" s="24">
        <v>0</v>
      </c>
      <c r="G541" s="25">
        <v>0</v>
      </c>
      <c r="H541" s="25">
        <v>0</v>
      </c>
      <c r="I541" s="25">
        <v>0</v>
      </c>
      <c r="J541" s="25">
        <v>0</v>
      </c>
      <c r="K541" s="25">
        <v>0</v>
      </c>
      <c r="L541" s="25">
        <v>0</v>
      </c>
      <c r="M541" s="25">
        <v>0</v>
      </c>
      <c r="N541" s="25">
        <v>0</v>
      </c>
      <c r="O541" s="25">
        <v>0</v>
      </c>
      <c r="P541" s="25">
        <v>13714.75419</v>
      </c>
      <c r="Q541" s="25">
        <v>0</v>
      </c>
      <c r="R541" s="26">
        <v>13714.75419</v>
      </c>
      <c r="S541" s="33"/>
      <c r="T541" s="33"/>
      <c r="U541" s="33"/>
      <c r="V541" s="33"/>
      <c r="W541" s="33"/>
      <c r="X541" s="33"/>
      <c r="Y541" s="33"/>
      <c r="Z541" s="33"/>
      <c r="AA541" s="33"/>
      <c r="AB541" s="33"/>
    </row>
    <row r="542" spans="1:28">
      <c r="A542" s="27"/>
      <c r="B542" s="22" t="s">
        <v>308</v>
      </c>
      <c r="C542" s="22" t="s">
        <v>309</v>
      </c>
      <c r="D542" s="22" t="s">
        <v>309</v>
      </c>
      <c r="E542" s="23">
        <v>12</v>
      </c>
      <c r="F542" s="24">
        <v>0</v>
      </c>
      <c r="G542" s="25">
        <v>0</v>
      </c>
      <c r="H542" s="25">
        <v>0</v>
      </c>
      <c r="I542" s="25">
        <v>0</v>
      </c>
      <c r="J542" s="25">
        <v>0</v>
      </c>
      <c r="K542" s="25">
        <v>0</v>
      </c>
      <c r="L542" s="25">
        <v>0</v>
      </c>
      <c r="M542" s="25">
        <v>0</v>
      </c>
      <c r="N542" s="25">
        <v>0</v>
      </c>
      <c r="O542" s="25">
        <v>0</v>
      </c>
      <c r="P542" s="25">
        <v>19128.478059999998</v>
      </c>
      <c r="Q542" s="25">
        <v>0</v>
      </c>
      <c r="R542" s="26">
        <v>19128.478059999998</v>
      </c>
      <c r="S542" s="33"/>
      <c r="T542" s="33"/>
      <c r="U542" s="33"/>
      <c r="V542" s="33"/>
      <c r="W542" s="33"/>
      <c r="X542" s="33"/>
      <c r="Y542" s="33"/>
      <c r="Z542" s="33"/>
      <c r="AA542" s="33"/>
      <c r="AB542" s="33"/>
    </row>
    <row r="543" spans="1:28">
      <c r="A543" s="27"/>
      <c r="B543" s="22" t="s">
        <v>331</v>
      </c>
      <c r="C543" s="22" t="s">
        <v>343</v>
      </c>
      <c r="D543" s="22" t="s">
        <v>344</v>
      </c>
      <c r="E543" s="23">
        <v>15</v>
      </c>
      <c r="F543" s="24">
        <v>0</v>
      </c>
      <c r="G543" s="25">
        <v>0</v>
      </c>
      <c r="H543" s="25">
        <v>0</v>
      </c>
      <c r="I543" s="25">
        <v>0</v>
      </c>
      <c r="J543" s="25">
        <v>0</v>
      </c>
      <c r="K543" s="25">
        <v>0</v>
      </c>
      <c r="L543" s="25">
        <v>0</v>
      </c>
      <c r="M543" s="25">
        <v>0</v>
      </c>
      <c r="N543" s="25">
        <v>0</v>
      </c>
      <c r="O543" s="25">
        <v>0</v>
      </c>
      <c r="P543" s="25">
        <v>15445.009840000001</v>
      </c>
      <c r="Q543" s="25">
        <v>0</v>
      </c>
      <c r="R543" s="26">
        <v>15445.009840000001</v>
      </c>
      <c r="S543" s="33"/>
      <c r="T543" s="33"/>
      <c r="U543" s="33"/>
      <c r="V543" s="33"/>
      <c r="W543" s="33"/>
      <c r="X543" s="33"/>
      <c r="Y543" s="33"/>
      <c r="Z543" s="33"/>
      <c r="AA543" s="33"/>
      <c r="AB543" s="33"/>
    </row>
    <row r="544" spans="1:28">
      <c r="A544" s="27"/>
      <c r="B544" s="27"/>
      <c r="C544" s="22" t="s">
        <v>331</v>
      </c>
      <c r="D544" s="22" t="s">
        <v>358</v>
      </c>
      <c r="E544" s="23">
        <v>1</v>
      </c>
      <c r="F544" s="24">
        <v>0</v>
      </c>
      <c r="G544" s="25">
        <v>0</v>
      </c>
      <c r="H544" s="25">
        <v>0</v>
      </c>
      <c r="I544" s="25">
        <v>0</v>
      </c>
      <c r="J544" s="25">
        <v>0</v>
      </c>
      <c r="K544" s="25">
        <v>0</v>
      </c>
      <c r="L544" s="25">
        <v>0</v>
      </c>
      <c r="M544" s="25">
        <v>0</v>
      </c>
      <c r="N544" s="25">
        <v>0</v>
      </c>
      <c r="O544" s="25">
        <v>0</v>
      </c>
      <c r="P544" s="25">
        <v>72713.805209999991</v>
      </c>
      <c r="Q544" s="25">
        <v>319913.49352999998</v>
      </c>
      <c r="R544" s="26">
        <v>392627.29874</v>
      </c>
      <c r="S544" s="33"/>
      <c r="T544" s="33"/>
      <c r="U544" s="33"/>
      <c r="V544" s="33"/>
      <c r="W544" s="33"/>
      <c r="X544" s="33"/>
      <c r="Y544" s="33"/>
      <c r="Z544" s="33"/>
      <c r="AA544" s="33"/>
      <c r="AB544" s="33"/>
    </row>
    <row r="545" spans="1:28">
      <c r="A545" s="27"/>
      <c r="B545" s="22" t="s">
        <v>382</v>
      </c>
      <c r="C545" s="22" t="s">
        <v>385</v>
      </c>
      <c r="D545" s="22" t="s">
        <v>386</v>
      </c>
      <c r="E545" s="23">
        <v>42</v>
      </c>
      <c r="F545" s="24">
        <v>0</v>
      </c>
      <c r="G545" s="25">
        <v>0</v>
      </c>
      <c r="H545" s="25">
        <v>0</v>
      </c>
      <c r="I545" s="25">
        <v>0</v>
      </c>
      <c r="J545" s="25">
        <v>0</v>
      </c>
      <c r="K545" s="25">
        <v>0</v>
      </c>
      <c r="L545" s="25">
        <v>0</v>
      </c>
      <c r="M545" s="25">
        <v>0</v>
      </c>
      <c r="N545" s="25">
        <v>0</v>
      </c>
      <c r="O545" s="25">
        <v>0</v>
      </c>
      <c r="P545" s="25">
        <v>4352.3025299999999</v>
      </c>
      <c r="Q545" s="25">
        <v>0</v>
      </c>
      <c r="R545" s="26">
        <v>4352.3025299999999</v>
      </c>
      <c r="S545" s="33"/>
      <c r="T545" s="33"/>
      <c r="U545" s="33"/>
      <c r="V545" s="33"/>
      <c r="W545" s="33"/>
      <c r="X545" s="33"/>
      <c r="Y545" s="33"/>
      <c r="Z545" s="33"/>
      <c r="AA545" s="33"/>
      <c r="AB545" s="33"/>
    </row>
    <row r="546" spans="1:28">
      <c r="A546" s="27"/>
      <c r="B546" s="27"/>
      <c r="C546" s="22" t="s">
        <v>392</v>
      </c>
      <c r="D546" s="22" t="s">
        <v>393</v>
      </c>
      <c r="E546" s="23">
        <v>53</v>
      </c>
      <c r="F546" s="24">
        <v>0</v>
      </c>
      <c r="G546" s="25">
        <v>0</v>
      </c>
      <c r="H546" s="25">
        <v>0</v>
      </c>
      <c r="I546" s="25">
        <v>0</v>
      </c>
      <c r="J546" s="25">
        <v>0</v>
      </c>
      <c r="K546" s="25">
        <v>0</v>
      </c>
      <c r="L546" s="25">
        <v>0</v>
      </c>
      <c r="M546" s="25">
        <v>0</v>
      </c>
      <c r="N546" s="25">
        <v>0</v>
      </c>
      <c r="O546" s="25">
        <v>0</v>
      </c>
      <c r="P546" s="25">
        <v>809.25515000000007</v>
      </c>
      <c r="Q546" s="25">
        <v>0</v>
      </c>
      <c r="R546" s="26">
        <v>809.25515000000007</v>
      </c>
      <c r="S546" s="33"/>
      <c r="T546" s="33"/>
      <c r="U546" s="33"/>
      <c r="V546" s="33"/>
      <c r="W546" s="33"/>
      <c r="X546" s="33"/>
      <c r="Y546" s="33"/>
      <c r="Z546" s="33"/>
      <c r="AA546" s="33"/>
      <c r="AB546" s="33"/>
    </row>
    <row r="547" spans="1:28">
      <c r="A547" s="27"/>
      <c r="B547" s="22" t="s">
        <v>398</v>
      </c>
      <c r="C547" s="22" t="s">
        <v>402</v>
      </c>
      <c r="D547" s="22" t="s">
        <v>402</v>
      </c>
      <c r="E547" s="23">
        <v>54</v>
      </c>
      <c r="F547" s="24">
        <v>0</v>
      </c>
      <c r="G547" s="25">
        <v>0</v>
      </c>
      <c r="H547" s="25">
        <v>0</v>
      </c>
      <c r="I547" s="25">
        <v>0</v>
      </c>
      <c r="J547" s="25">
        <v>0</v>
      </c>
      <c r="K547" s="25">
        <v>0</v>
      </c>
      <c r="L547" s="25">
        <v>0</v>
      </c>
      <c r="M547" s="25">
        <v>0</v>
      </c>
      <c r="N547" s="25">
        <v>0</v>
      </c>
      <c r="O547" s="25">
        <v>0</v>
      </c>
      <c r="P547" s="25">
        <v>8297.3691799999997</v>
      </c>
      <c r="Q547" s="25">
        <v>0</v>
      </c>
      <c r="R547" s="26">
        <v>8297.3691799999997</v>
      </c>
      <c r="S547" s="33"/>
      <c r="T547" s="33"/>
      <c r="U547" s="33"/>
      <c r="V547" s="33"/>
      <c r="W547" s="33"/>
      <c r="X547" s="33"/>
      <c r="Y547" s="33"/>
      <c r="Z547" s="33"/>
      <c r="AA547" s="33"/>
      <c r="AB547" s="33"/>
    </row>
    <row r="548" spans="1:28">
      <c r="A548" s="27"/>
      <c r="B548" s="22" t="s">
        <v>405</v>
      </c>
      <c r="C548" s="22" t="s">
        <v>411</v>
      </c>
      <c r="D548" s="22" t="s">
        <v>405</v>
      </c>
      <c r="E548" s="23">
        <v>65</v>
      </c>
      <c r="F548" s="24">
        <v>0</v>
      </c>
      <c r="G548" s="25">
        <v>0</v>
      </c>
      <c r="H548" s="25">
        <v>0</v>
      </c>
      <c r="I548" s="25">
        <v>0</v>
      </c>
      <c r="J548" s="25">
        <v>0</v>
      </c>
      <c r="K548" s="25">
        <v>0</v>
      </c>
      <c r="L548" s="25">
        <v>0</v>
      </c>
      <c r="M548" s="25">
        <v>0</v>
      </c>
      <c r="N548" s="25">
        <v>0</v>
      </c>
      <c r="O548" s="25">
        <v>0</v>
      </c>
      <c r="P548" s="25">
        <v>4852.3509800000002</v>
      </c>
      <c r="Q548" s="25">
        <v>0</v>
      </c>
      <c r="R548" s="26">
        <v>4852.3509800000002</v>
      </c>
      <c r="S548" s="33"/>
      <c r="T548" s="33"/>
      <c r="U548" s="33"/>
      <c r="V548" s="33"/>
      <c r="W548" s="33"/>
      <c r="X548" s="33"/>
      <c r="Y548" s="33"/>
      <c r="Z548" s="33"/>
      <c r="AA548" s="33"/>
      <c r="AB548" s="33"/>
    </row>
    <row r="549" spans="1:28">
      <c r="A549" s="27"/>
      <c r="B549" s="22" t="s">
        <v>414</v>
      </c>
      <c r="C549" s="22" t="s">
        <v>415</v>
      </c>
      <c r="D549" s="22" t="s">
        <v>415</v>
      </c>
      <c r="E549" s="23">
        <v>32</v>
      </c>
      <c r="F549" s="24">
        <v>0</v>
      </c>
      <c r="G549" s="25">
        <v>0</v>
      </c>
      <c r="H549" s="25">
        <v>0</v>
      </c>
      <c r="I549" s="25">
        <v>0</v>
      </c>
      <c r="J549" s="25">
        <v>0</v>
      </c>
      <c r="K549" s="25">
        <v>0</v>
      </c>
      <c r="L549" s="25">
        <v>0</v>
      </c>
      <c r="M549" s="25">
        <v>0</v>
      </c>
      <c r="N549" s="25">
        <v>0</v>
      </c>
      <c r="O549" s="25">
        <v>0</v>
      </c>
      <c r="P549" s="25">
        <v>16191.40381</v>
      </c>
      <c r="Q549" s="25">
        <v>0</v>
      </c>
      <c r="R549" s="26">
        <v>16191.40381</v>
      </c>
      <c r="S549" s="33"/>
      <c r="T549" s="33"/>
      <c r="U549" s="33"/>
      <c r="V549" s="33"/>
      <c r="W549" s="33"/>
      <c r="X549" s="33"/>
      <c r="Y549" s="33"/>
      <c r="Z549" s="33"/>
      <c r="AA549" s="33"/>
      <c r="AB549" s="33"/>
    </row>
    <row r="550" spans="1:28">
      <c r="A550" s="27"/>
      <c r="B550" s="27"/>
      <c r="C550" s="27"/>
      <c r="D550" s="22" t="s">
        <v>418</v>
      </c>
      <c r="E550" s="23">
        <v>41</v>
      </c>
      <c r="F550" s="24">
        <v>0</v>
      </c>
      <c r="G550" s="25">
        <v>0</v>
      </c>
      <c r="H550" s="25">
        <v>0</v>
      </c>
      <c r="I550" s="25">
        <v>0</v>
      </c>
      <c r="J550" s="25">
        <v>0</v>
      </c>
      <c r="K550" s="25">
        <v>0</v>
      </c>
      <c r="L550" s="25">
        <v>0</v>
      </c>
      <c r="M550" s="25">
        <v>0</v>
      </c>
      <c r="N550" s="25">
        <v>0</v>
      </c>
      <c r="O550" s="25">
        <v>0</v>
      </c>
      <c r="P550" s="25">
        <v>14936.635380000002</v>
      </c>
      <c r="Q550" s="25">
        <v>343.07188000000002</v>
      </c>
      <c r="R550" s="26">
        <v>15279.707259999999</v>
      </c>
      <c r="S550" s="33"/>
      <c r="T550" s="33"/>
      <c r="U550" s="33"/>
      <c r="V550" s="33"/>
      <c r="W550" s="33"/>
      <c r="X550" s="33"/>
      <c r="Y550" s="33"/>
      <c r="Z550" s="33"/>
      <c r="AA550" s="33"/>
      <c r="AB550" s="33"/>
    </row>
    <row r="551" spans="1:28">
      <c r="A551" s="27"/>
      <c r="B551" s="22" t="s">
        <v>427</v>
      </c>
      <c r="C551" s="22" t="s">
        <v>437</v>
      </c>
      <c r="D551" s="22" t="s">
        <v>438</v>
      </c>
      <c r="E551" s="23">
        <v>61</v>
      </c>
      <c r="F551" s="24">
        <v>0</v>
      </c>
      <c r="G551" s="25">
        <v>0</v>
      </c>
      <c r="H551" s="25">
        <v>0</v>
      </c>
      <c r="I551" s="25">
        <v>0</v>
      </c>
      <c r="J551" s="25">
        <v>0</v>
      </c>
      <c r="K551" s="25">
        <v>0</v>
      </c>
      <c r="L551" s="25">
        <v>0</v>
      </c>
      <c r="M551" s="25">
        <v>0</v>
      </c>
      <c r="N551" s="25">
        <v>0</v>
      </c>
      <c r="O551" s="25">
        <v>0</v>
      </c>
      <c r="P551" s="25">
        <v>9019.717779999999</v>
      </c>
      <c r="Q551" s="25">
        <v>0</v>
      </c>
      <c r="R551" s="26">
        <v>9019.717779999999</v>
      </c>
      <c r="S551" s="33"/>
      <c r="T551" s="33"/>
      <c r="U551" s="33"/>
      <c r="V551" s="33"/>
      <c r="W551" s="33"/>
      <c r="X551" s="33"/>
      <c r="Y551" s="33"/>
      <c r="Z551" s="33"/>
      <c r="AA551" s="33"/>
      <c r="AB551" s="33"/>
    </row>
    <row r="552" spans="1:28">
      <c r="A552" s="27"/>
      <c r="B552" s="27"/>
      <c r="C552" s="22" t="s">
        <v>450</v>
      </c>
      <c r="D552" s="22" t="s">
        <v>450</v>
      </c>
      <c r="E552" s="23">
        <v>51</v>
      </c>
      <c r="F552" s="24">
        <v>0</v>
      </c>
      <c r="G552" s="25">
        <v>0</v>
      </c>
      <c r="H552" s="25">
        <v>0</v>
      </c>
      <c r="I552" s="25">
        <v>0</v>
      </c>
      <c r="J552" s="25">
        <v>0</v>
      </c>
      <c r="K552" s="25">
        <v>0</v>
      </c>
      <c r="L552" s="25">
        <v>0</v>
      </c>
      <c r="M552" s="25">
        <v>0</v>
      </c>
      <c r="N552" s="25">
        <v>0</v>
      </c>
      <c r="O552" s="25">
        <v>0</v>
      </c>
      <c r="P552" s="25">
        <v>7590.8051599999999</v>
      </c>
      <c r="Q552" s="25">
        <v>0</v>
      </c>
      <c r="R552" s="26">
        <v>7590.8051599999999</v>
      </c>
      <c r="S552" s="33"/>
      <c r="T552" s="33"/>
      <c r="U552" s="33"/>
      <c r="V552" s="33"/>
      <c r="W552" s="33"/>
      <c r="X552" s="33"/>
      <c r="Y552" s="33"/>
      <c r="Z552" s="33"/>
      <c r="AA552" s="33"/>
      <c r="AB552" s="33"/>
    </row>
    <row r="553" spans="1:28">
      <c r="A553" s="27"/>
      <c r="B553" s="22" t="s">
        <v>459</v>
      </c>
      <c r="C553" s="22" t="s">
        <v>464</v>
      </c>
      <c r="D553" s="22" t="s">
        <v>465</v>
      </c>
      <c r="E553" s="23">
        <v>66</v>
      </c>
      <c r="F553" s="24">
        <v>0</v>
      </c>
      <c r="G553" s="25">
        <v>0</v>
      </c>
      <c r="H553" s="25">
        <v>0</v>
      </c>
      <c r="I553" s="25">
        <v>0</v>
      </c>
      <c r="J553" s="25">
        <v>0</v>
      </c>
      <c r="K553" s="25">
        <v>0</v>
      </c>
      <c r="L553" s="25">
        <v>0</v>
      </c>
      <c r="M553" s="25">
        <v>0</v>
      </c>
      <c r="N553" s="25">
        <v>0</v>
      </c>
      <c r="O553" s="25">
        <v>0</v>
      </c>
      <c r="P553" s="25">
        <v>8545.9322899999988</v>
      </c>
      <c r="Q553" s="25">
        <v>0</v>
      </c>
      <c r="R553" s="26">
        <v>8545.9322899999988</v>
      </c>
      <c r="S553" s="33"/>
      <c r="T553" s="33"/>
      <c r="U553" s="33"/>
      <c r="V553" s="33"/>
      <c r="W553" s="33"/>
      <c r="X553" s="33"/>
      <c r="Y553" s="33"/>
      <c r="Z553" s="33"/>
      <c r="AA553" s="33"/>
      <c r="AB553" s="33"/>
    </row>
    <row r="554" spans="1:28">
      <c r="A554" s="27"/>
      <c r="B554" s="27"/>
      <c r="C554" s="22" t="s">
        <v>466</v>
      </c>
      <c r="D554" s="22" t="s">
        <v>467</v>
      </c>
      <c r="E554" s="23">
        <v>40</v>
      </c>
      <c r="F554" s="24">
        <v>0</v>
      </c>
      <c r="G554" s="25">
        <v>0</v>
      </c>
      <c r="H554" s="25">
        <v>0</v>
      </c>
      <c r="I554" s="25">
        <v>0</v>
      </c>
      <c r="J554" s="25">
        <v>0</v>
      </c>
      <c r="K554" s="25">
        <v>0</v>
      </c>
      <c r="L554" s="25">
        <v>0</v>
      </c>
      <c r="M554" s="25">
        <v>0</v>
      </c>
      <c r="N554" s="25">
        <v>0</v>
      </c>
      <c r="O554" s="25">
        <v>0</v>
      </c>
      <c r="P554" s="25">
        <v>21324.24495</v>
      </c>
      <c r="Q554" s="25">
        <v>0</v>
      </c>
      <c r="R554" s="26">
        <v>21324.24495</v>
      </c>
      <c r="S554" s="33"/>
      <c r="T554" s="33"/>
      <c r="U554" s="33"/>
      <c r="V554" s="33"/>
      <c r="W554" s="33"/>
      <c r="X554" s="33"/>
      <c r="Y554" s="33"/>
      <c r="Z554" s="33"/>
      <c r="AA554" s="33"/>
      <c r="AB554" s="33"/>
    </row>
    <row r="555" spans="1:28">
      <c r="A555" s="27"/>
      <c r="B555" s="27"/>
      <c r="C555" s="22" t="s">
        <v>459</v>
      </c>
      <c r="D555" s="22" t="s">
        <v>459</v>
      </c>
      <c r="E555" s="23">
        <v>10</v>
      </c>
      <c r="F555" s="24">
        <v>0</v>
      </c>
      <c r="G555" s="25">
        <v>0</v>
      </c>
      <c r="H555" s="25">
        <v>0</v>
      </c>
      <c r="I555" s="25">
        <v>0</v>
      </c>
      <c r="J555" s="25">
        <v>0</v>
      </c>
      <c r="K555" s="25">
        <v>0</v>
      </c>
      <c r="L555" s="25">
        <v>0</v>
      </c>
      <c r="M555" s="25">
        <v>0</v>
      </c>
      <c r="N555" s="25">
        <v>0</v>
      </c>
      <c r="O555" s="25">
        <v>0</v>
      </c>
      <c r="P555" s="25">
        <v>23955.625469999999</v>
      </c>
      <c r="Q555" s="25">
        <v>0</v>
      </c>
      <c r="R555" s="26">
        <v>23955.625469999999</v>
      </c>
      <c r="S555" s="33"/>
      <c r="T555" s="33"/>
      <c r="U555" s="33"/>
      <c r="V555" s="33"/>
      <c r="W555" s="33"/>
      <c r="X555" s="33"/>
      <c r="Y555" s="33"/>
      <c r="Z555" s="33"/>
      <c r="AA555" s="33"/>
      <c r="AB555" s="33"/>
    </row>
    <row r="556" spans="1:28">
      <c r="A556" s="27"/>
      <c r="B556" s="22" t="s">
        <v>487</v>
      </c>
      <c r="C556" s="22" t="s">
        <v>488</v>
      </c>
      <c r="D556" s="22" t="s">
        <v>489</v>
      </c>
      <c r="E556" s="23">
        <v>52</v>
      </c>
      <c r="F556" s="24">
        <v>0</v>
      </c>
      <c r="G556" s="25">
        <v>0</v>
      </c>
      <c r="H556" s="25">
        <v>0</v>
      </c>
      <c r="I556" s="25">
        <v>0</v>
      </c>
      <c r="J556" s="25">
        <v>0</v>
      </c>
      <c r="K556" s="25">
        <v>0</v>
      </c>
      <c r="L556" s="25">
        <v>0</v>
      </c>
      <c r="M556" s="25">
        <v>0</v>
      </c>
      <c r="N556" s="25">
        <v>0</v>
      </c>
      <c r="O556" s="25">
        <v>0</v>
      </c>
      <c r="P556" s="25">
        <v>16008.968289999999</v>
      </c>
      <c r="Q556" s="25">
        <v>0</v>
      </c>
      <c r="R556" s="26">
        <v>16008.968289999999</v>
      </c>
      <c r="S556" s="33"/>
      <c r="T556" s="33"/>
      <c r="U556" s="33"/>
      <c r="V556" s="33"/>
      <c r="W556" s="33"/>
      <c r="X556" s="33"/>
      <c r="Y556" s="33"/>
      <c r="Z556" s="33"/>
      <c r="AA556" s="33"/>
      <c r="AB556" s="33"/>
    </row>
    <row r="557" spans="1:28">
      <c r="A557" s="27"/>
      <c r="B557" s="27"/>
      <c r="C557" s="22" t="s">
        <v>487</v>
      </c>
      <c r="D557" s="22" t="s">
        <v>495</v>
      </c>
      <c r="E557" s="23">
        <v>4</v>
      </c>
      <c r="F557" s="24">
        <v>0</v>
      </c>
      <c r="G557" s="25">
        <v>0</v>
      </c>
      <c r="H557" s="25">
        <v>0</v>
      </c>
      <c r="I557" s="25">
        <v>0</v>
      </c>
      <c r="J557" s="25">
        <v>0</v>
      </c>
      <c r="K557" s="25">
        <v>0</v>
      </c>
      <c r="L557" s="25">
        <v>0</v>
      </c>
      <c r="M557" s="25">
        <v>0</v>
      </c>
      <c r="N557" s="25">
        <v>0</v>
      </c>
      <c r="O557" s="25">
        <v>0</v>
      </c>
      <c r="P557" s="25">
        <v>29058.812730000001</v>
      </c>
      <c r="Q557" s="25">
        <v>0</v>
      </c>
      <c r="R557" s="26">
        <v>29058.812730000001</v>
      </c>
      <c r="S557" s="33"/>
      <c r="T557" s="33"/>
      <c r="U557" s="33"/>
      <c r="V557" s="33"/>
      <c r="W557" s="33"/>
      <c r="X557" s="33"/>
      <c r="Y557" s="33"/>
      <c r="Z557" s="33"/>
      <c r="AA557" s="33"/>
      <c r="AB557" s="33"/>
    </row>
    <row r="558" spans="1:28">
      <c r="A558" s="27"/>
      <c r="B558" s="22" t="s">
        <v>508</v>
      </c>
      <c r="C558" s="22" t="s">
        <v>508</v>
      </c>
      <c r="D558" s="22" t="s">
        <v>508</v>
      </c>
      <c r="E558" s="23">
        <v>18</v>
      </c>
      <c r="F558" s="24">
        <v>0</v>
      </c>
      <c r="G558" s="25">
        <v>0</v>
      </c>
      <c r="H558" s="25">
        <v>0</v>
      </c>
      <c r="I558" s="25">
        <v>0</v>
      </c>
      <c r="J558" s="25">
        <v>0</v>
      </c>
      <c r="K558" s="25">
        <v>0</v>
      </c>
      <c r="L558" s="25">
        <v>0</v>
      </c>
      <c r="M558" s="25">
        <v>0</v>
      </c>
      <c r="N558" s="25">
        <v>0</v>
      </c>
      <c r="O558" s="25">
        <v>0</v>
      </c>
      <c r="P558" s="25">
        <v>22218.322800000002</v>
      </c>
      <c r="Q558" s="25">
        <v>0</v>
      </c>
      <c r="R558" s="26">
        <v>22218.322800000002</v>
      </c>
      <c r="S558" s="33"/>
      <c r="T558" s="33"/>
      <c r="U558" s="33"/>
      <c r="V558" s="33"/>
      <c r="W558" s="33"/>
      <c r="X558" s="33"/>
      <c r="Y558" s="33"/>
      <c r="Z558" s="33"/>
      <c r="AA558" s="33"/>
      <c r="AB558" s="33"/>
    </row>
    <row r="559" spans="1:28">
      <c r="A559" s="27"/>
      <c r="B559" s="22" t="s">
        <v>516</v>
      </c>
      <c r="C559" s="22" t="s">
        <v>516</v>
      </c>
      <c r="D559" s="22" t="s">
        <v>516</v>
      </c>
      <c r="E559" s="23">
        <v>36</v>
      </c>
      <c r="F559" s="24">
        <v>0</v>
      </c>
      <c r="G559" s="25">
        <v>0</v>
      </c>
      <c r="H559" s="25">
        <v>0</v>
      </c>
      <c r="I559" s="25">
        <v>0</v>
      </c>
      <c r="J559" s="25">
        <v>0</v>
      </c>
      <c r="K559" s="25">
        <v>0</v>
      </c>
      <c r="L559" s="25">
        <v>0</v>
      </c>
      <c r="M559" s="25">
        <v>0</v>
      </c>
      <c r="N559" s="25">
        <v>0</v>
      </c>
      <c r="O559" s="25">
        <v>0</v>
      </c>
      <c r="P559" s="25">
        <v>6012.86391</v>
      </c>
      <c r="Q559" s="25">
        <v>684.30105000000003</v>
      </c>
      <c r="R559" s="26">
        <v>6697.1649600000001</v>
      </c>
      <c r="S559" s="33"/>
      <c r="T559" s="33"/>
      <c r="U559" s="33"/>
      <c r="V559" s="33"/>
      <c r="W559" s="33"/>
      <c r="X559" s="33"/>
      <c r="Y559" s="33"/>
      <c r="Z559" s="33"/>
      <c r="AA559" s="33"/>
      <c r="AB559" s="33"/>
    </row>
    <row r="560" spans="1:28">
      <c r="A560" s="27"/>
      <c r="B560" s="22" t="s">
        <v>395</v>
      </c>
      <c r="C560" s="22" t="s">
        <v>521</v>
      </c>
      <c r="D560" s="22" t="s">
        <v>524</v>
      </c>
      <c r="E560" s="23">
        <v>70</v>
      </c>
      <c r="F560" s="24">
        <v>0</v>
      </c>
      <c r="G560" s="25">
        <v>0</v>
      </c>
      <c r="H560" s="25">
        <v>0</v>
      </c>
      <c r="I560" s="25">
        <v>0</v>
      </c>
      <c r="J560" s="25">
        <v>0</v>
      </c>
      <c r="K560" s="25">
        <v>0</v>
      </c>
      <c r="L560" s="25">
        <v>0</v>
      </c>
      <c r="M560" s="25">
        <v>0</v>
      </c>
      <c r="N560" s="25">
        <v>0</v>
      </c>
      <c r="O560" s="25">
        <v>0</v>
      </c>
      <c r="P560" s="25">
        <v>8894.5208000000002</v>
      </c>
      <c r="Q560" s="25">
        <v>0</v>
      </c>
      <c r="R560" s="26">
        <v>8894.5208000000002</v>
      </c>
      <c r="S560" s="33"/>
      <c r="T560" s="33"/>
      <c r="U560" s="33"/>
      <c r="V560" s="33"/>
      <c r="W560" s="33"/>
      <c r="X560" s="33"/>
      <c r="Y560" s="33"/>
      <c r="Z560" s="33"/>
      <c r="AA560" s="33"/>
      <c r="AB560" s="33"/>
    </row>
    <row r="561" spans="1:28">
      <c r="A561" s="27"/>
      <c r="B561" s="27"/>
      <c r="C561" s="22" t="s">
        <v>526</v>
      </c>
      <c r="D561" s="22" t="s">
        <v>526</v>
      </c>
      <c r="E561" s="23">
        <v>60</v>
      </c>
      <c r="F561" s="24">
        <v>0</v>
      </c>
      <c r="G561" s="25">
        <v>0</v>
      </c>
      <c r="H561" s="25">
        <v>0</v>
      </c>
      <c r="I561" s="25">
        <v>0</v>
      </c>
      <c r="J561" s="25">
        <v>0</v>
      </c>
      <c r="K561" s="25">
        <v>0</v>
      </c>
      <c r="L561" s="25">
        <v>0</v>
      </c>
      <c r="M561" s="25">
        <v>0</v>
      </c>
      <c r="N561" s="25">
        <v>0</v>
      </c>
      <c r="O561" s="25">
        <v>0</v>
      </c>
      <c r="P561" s="25">
        <v>5199.9337699999996</v>
      </c>
      <c r="Q561" s="25">
        <v>0</v>
      </c>
      <c r="R561" s="26">
        <v>5199.9337699999996</v>
      </c>
      <c r="S561" s="33"/>
      <c r="T561" s="33"/>
      <c r="U561" s="33"/>
      <c r="V561" s="33"/>
      <c r="W561" s="33"/>
      <c r="X561" s="33"/>
      <c r="Y561" s="33"/>
      <c r="Z561" s="33"/>
      <c r="AA561" s="33"/>
      <c r="AB561" s="33"/>
    </row>
    <row r="562" spans="1:28">
      <c r="A562" s="34" t="s">
        <v>532</v>
      </c>
      <c r="B562" s="35"/>
      <c r="C562" s="35"/>
      <c r="D562" s="35"/>
      <c r="E562" s="35"/>
      <c r="F562" s="36">
        <v>13600594.39749999</v>
      </c>
      <c r="G562" s="37">
        <v>1144844.6210299998</v>
      </c>
      <c r="H562" s="37">
        <v>14745439.018529994</v>
      </c>
      <c r="I562" s="37">
        <v>17815915.972139996</v>
      </c>
      <c r="J562" s="37">
        <v>170978.1544100001</v>
      </c>
      <c r="K562" s="37">
        <v>17986894.12655</v>
      </c>
      <c r="L562" s="37">
        <v>3704401.3606399996</v>
      </c>
      <c r="M562" s="37">
        <v>1227310.73664</v>
      </c>
      <c r="N562" s="37">
        <v>4931712.0972799985</v>
      </c>
      <c r="O562" s="37">
        <v>37664045.242360033</v>
      </c>
      <c r="P562" s="37">
        <v>19375069.213950031</v>
      </c>
      <c r="Q562" s="37">
        <v>324341.39449999999</v>
      </c>
      <c r="R562" s="38">
        <v>19699410.608450029</v>
      </c>
      <c r="S562" s="33"/>
      <c r="T562" s="33"/>
      <c r="U562" s="33"/>
      <c r="V562" s="33"/>
      <c r="W562" s="33"/>
      <c r="X562" s="33"/>
      <c r="Y562" s="33"/>
      <c r="Z562" s="33"/>
      <c r="AA562" s="33"/>
      <c r="AB562" s="33"/>
    </row>
    <row r="563" spans="1:28">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row r="1001" spans="1:28">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row>
    <row r="1002" spans="1:28">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row>
    <row r="1003" spans="1:28">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row>
    <row r="1004" spans="1:28">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row>
    <row r="1005" spans="1:28">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row>
    <row r="1006" spans="1:28">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row>
    <row r="1007" spans="1:28">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row>
    <row r="1008" spans="1:28">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row>
    <row r="1009" spans="1:28">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row>
    <row r="1010" spans="1:28">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row>
    <row r="1011" spans="1:28">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row>
    <row r="1012" spans="1:28">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row>
    <row r="1013" spans="1:28">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row>
    <row r="1014" spans="1:28">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row>
    <row r="1015" spans="1:28">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row>
    <row r="1016" spans="1:28">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row>
    <row r="1017" spans="1:28">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row>
    <row r="1018" spans="1:28">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row>
    <row r="1019" spans="1:28">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row>
    <row r="1020" spans="1:28">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row>
    <row r="1021" spans="1:28">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row>
    <row r="1022" spans="1:28">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row>
    <row r="1023" spans="1:28">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row>
    <row r="1024" spans="1:28">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row>
    <row r="1025" spans="1:28">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row>
    <row r="1026" spans="1:28">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row>
    <row r="1027" spans="1:28">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row>
    <row r="1028" spans="1:28">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row>
    <row r="1029" spans="1:28">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row>
    <row r="1030" spans="1:28">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row>
    <row r="1031" spans="1:28">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row>
    <row r="1032" spans="1:28">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row>
    <row r="1033" spans="1:28">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row>
    <row r="1034" spans="1:28">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row>
    <row r="1035" spans="1:28">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row>
    <row r="1036" spans="1:28">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row>
    <row r="1037" spans="1:28">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row>
    <row r="1038" spans="1:28">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row>
    <row r="1039" spans="1:28">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row>
    <row r="1040" spans="1:28">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row>
    <row r="1041" spans="1:28">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row>
    <row r="1042" spans="1:28">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row>
    <row r="1043" spans="1:28">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row>
    <row r="1044" spans="1:28">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row>
    <row r="1045" spans="1:28">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row>
    <row r="1046" spans="1:28">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row>
    <row r="1047" spans="1:28">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row>
    <row r="1048" spans="1:28">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row>
    <row r="1049" spans="1:28">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row>
    <row r="1050" spans="1:28">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row>
    <row r="1051" spans="1:28">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row>
    <row r="1052" spans="1:28">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row>
    <row r="1053" spans="1:28">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row>
    <row r="1054" spans="1:28">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row>
    <row r="1055" spans="1:28">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row>
    <row r="1056" spans="1:28">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row>
    <row r="1057" spans="1:28">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row>
    <row r="1058" spans="1:28">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row>
    <row r="1059" spans="1:28">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row>
    <row r="1060" spans="1:28">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row>
    <row r="1061" spans="1:28">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row>
    <row r="1062" spans="1:28">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row>
    <row r="1063" spans="1:28">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row>
    <row r="1064" spans="1:28">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6E0F016F-C4FF-4249-BAE1-2BA84DB293D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FB324-3090-4D8D-82F1-8FEB759A81AB}">
  <dimension ref="A1:N200"/>
  <sheetViews>
    <sheetView showGridLines="0" zoomScaleNormal="100" workbookViewId="0">
      <selection activeCell="A6" sqref="A6"/>
    </sheetView>
  </sheetViews>
  <sheetFormatPr baseColWidth="10" defaultColWidth="12.5546875" defaultRowHeight="13.2"/>
  <cols>
    <col min="1" max="1" width="32.5546875" style="33" customWidth="1"/>
    <col min="2" max="4" width="19.6640625" style="33" customWidth="1"/>
    <col min="5" max="5" width="4" style="33" customWidth="1"/>
    <col min="6" max="9" width="18.5546875" style="33" customWidth="1"/>
    <col min="10" max="10" width="3.33203125" style="33" customWidth="1"/>
    <col min="11" max="11" width="19.33203125" style="33" customWidth="1"/>
    <col min="12" max="12" width="18.5546875" style="33" customWidth="1"/>
    <col min="13" max="13" width="17.44140625" style="33" customWidth="1"/>
    <col min="14" max="21" width="15.109375" style="33" customWidth="1"/>
    <col min="22" max="256" width="12.5546875" style="33"/>
    <col min="257" max="257" width="32.5546875" style="33" customWidth="1"/>
    <col min="258" max="260" width="19.6640625" style="33" customWidth="1"/>
    <col min="261" max="261" width="4" style="33" customWidth="1"/>
    <col min="262" max="265" width="18.5546875" style="33" customWidth="1"/>
    <col min="266" max="266" width="3.33203125" style="33" customWidth="1"/>
    <col min="267" max="267" width="19.33203125" style="33" customWidth="1"/>
    <col min="268" max="268" width="18.5546875" style="33" customWidth="1"/>
    <col min="269" max="269" width="17.44140625" style="33" customWidth="1"/>
    <col min="270" max="277" width="15.109375" style="33" customWidth="1"/>
    <col min="278" max="512" width="12.5546875" style="33"/>
    <col min="513" max="513" width="32.5546875" style="33" customWidth="1"/>
    <col min="514" max="516" width="19.6640625" style="33" customWidth="1"/>
    <col min="517" max="517" width="4" style="33" customWidth="1"/>
    <col min="518" max="521" width="18.5546875" style="33" customWidth="1"/>
    <col min="522" max="522" width="3.33203125" style="33" customWidth="1"/>
    <col min="523" max="523" width="19.33203125" style="33" customWidth="1"/>
    <col min="524" max="524" width="18.5546875" style="33" customWidth="1"/>
    <col min="525" max="525" width="17.44140625" style="33" customWidth="1"/>
    <col min="526" max="533" width="15.109375" style="33" customWidth="1"/>
    <col min="534" max="768" width="12.5546875" style="33"/>
    <col min="769" max="769" width="32.5546875" style="33" customWidth="1"/>
    <col min="770" max="772" width="19.6640625" style="33" customWidth="1"/>
    <col min="773" max="773" width="4" style="33" customWidth="1"/>
    <col min="774" max="777" width="18.5546875" style="33" customWidth="1"/>
    <col min="778" max="778" width="3.33203125" style="33" customWidth="1"/>
    <col min="779" max="779" width="19.33203125" style="33" customWidth="1"/>
    <col min="780" max="780" width="18.5546875" style="33" customWidth="1"/>
    <col min="781" max="781" width="17.44140625" style="33" customWidth="1"/>
    <col min="782" max="789" width="15.109375" style="33" customWidth="1"/>
    <col min="790" max="1024" width="12.5546875" style="33"/>
    <col min="1025" max="1025" width="32.5546875" style="33" customWidth="1"/>
    <col min="1026" max="1028" width="19.6640625" style="33" customWidth="1"/>
    <col min="1029" max="1029" width="4" style="33" customWidth="1"/>
    <col min="1030" max="1033" width="18.5546875" style="33" customWidth="1"/>
    <col min="1034" max="1034" width="3.33203125" style="33" customWidth="1"/>
    <col min="1035" max="1035" width="19.33203125" style="33" customWidth="1"/>
    <col min="1036" max="1036" width="18.5546875" style="33" customWidth="1"/>
    <col min="1037" max="1037" width="17.44140625" style="33" customWidth="1"/>
    <col min="1038" max="1045" width="15.109375" style="33" customWidth="1"/>
    <col min="1046" max="1280" width="12.5546875" style="33"/>
    <col min="1281" max="1281" width="32.5546875" style="33" customWidth="1"/>
    <col min="1282" max="1284" width="19.6640625" style="33" customWidth="1"/>
    <col min="1285" max="1285" width="4" style="33" customWidth="1"/>
    <col min="1286" max="1289" width="18.5546875" style="33" customWidth="1"/>
    <col min="1290" max="1290" width="3.33203125" style="33" customWidth="1"/>
    <col min="1291" max="1291" width="19.33203125" style="33" customWidth="1"/>
    <col min="1292" max="1292" width="18.5546875" style="33" customWidth="1"/>
    <col min="1293" max="1293" width="17.44140625" style="33" customWidth="1"/>
    <col min="1294" max="1301" width="15.109375" style="33" customWidth="1"/>
    <col min="1302" max="1536" width="12.5546875" style="33"/>
    <col min="1537" max="1537" width="32.5546875" style="33" customWidth="1"/>
    <col min="1538" max="1540" width="19.6640625" style="33" customWidth="1"/>
    <col min="1541" max="1541" width="4" style="33" customWidth="1"/>
    <col min="1542" max="1545" width="18.5546875" style="33" customWidth="1"/>
    <col min="1546" max="1546" width="3.33203125" style="33" customWidth="1"/>
    <col min="1547" max="1547" width="19.33203125" style="33" customWidth="1"/>
    <col min="1548" max="1548" width="18.5546875" style="33" customWidth="1"/>
    <col min="1549" max="1549" width="17.44140625" style="33" customWidth="1"/>
    <col min="1550" max="1557" width="15.109375" style="33" customWidth="1"/>
    <col min="1558" max="1792" width="12.5546875" style="33"/>
    <col min="1793" max="1793" width="32.5546875" style="33" customWidth="1"/>
    <col min="1794" max="1796" width="19.6640625" style="33" customWidth="1"/>
    <col min="1797" max="1797" width="4" style="33" customWidth="1"/>
    <col min="1798" max="1801" width="18.5546875" style="33" customWidth="1"/>
    <col min="1802" max="1802" width="3.33203125" style="33" customWidth="1"/>
    <col min="1803" max="1803" width="19.33203125" style="33" customWidth="1"/>
    <col min="1804" max="1804" width="18.5546875" style="33" customWidth="1"/>
    <col min="1805" max="1805" width="17.44140625" style="33" customWidth="1"/>
    <col min="1806" max="1813" width="15.109375" style="33" customWidth="1"/>
    <col min="1814" max="2048" width="12.5546875" style="33"/>
    <col min="2049" max="2049" width="32.5546875" style="33" customWidth="1"/>
    <col min="2050" max="2052" width="19.6640625" style="33" customWidth="1"/>
    <col min="2053" max="2053" width="4" style="33" customWidth="1"/>
    <col min="2054" max="2057" width="18.5546875" style="33" customWidth="1"/>
    <col min="2058" max="2058" width="3.33203125" style="33" customWidth="1"/>
    <col min="2059" max="2059" width="19.33203125" style="33" customWidth="1"/>
    <col min="2060" max="2060" width="18.5546875" style="33" customWidth="1"/>
    <col min="2061" max="2061" width="17.44140625" style="33" customWidth="1"/>
    <col min="2062" max="2069" width="15.109375" style="33" customWidth="1"/>
    <col min="2070" max="2304" width="12.5546875" style="33"/>
    <col min="2305" max="2305" width="32.5546875" style="33" customWidth="1"/>
    <col min="2306" max="2308" width="19.6640625" style="33" customWidth="1"/>
    <col min="2309" max="2309" width="4" style="33" customWidth="1"/>
    <col min="2310" max="2313" width="18.5546875" style="33" customWidth="1"/>
    <col min="2314" max="2314" width="3.33203125" style="33" customWidth="1"/>
    <col min="2315" max="2315" width="19.33203125" style="33" customWidth="1"/>
    <col min="2316" max="2316" width="18.5546875" style="33" customWidth="1"/>
    <col min="2317" max="2317" width="17.44140625" style="33" customWidth="1"/>
    <col min="2318" max="2325" width="15.109375" style="33" customWidth="1"/>
    <col min="2326" max="2560" width="12.5546875" style="33"/>
    <col min="2561" max="2561" width="32.5546875" style="33" customWidth="1"/>
    <col min="2562" max="2564" width="19.6640625" style="33" customWidth="1"/>
    <col min="2565" max="2565" width="4" style="33" customWidth="1"/>
    <col min="2566" max="2569" width="18.5546875" style="33" customWidth="1"/>
    <col min="2570" max="2570" width="3.33203125" style="33" customWidth="1"/>
    <col min="2571" max="2571" width="19.33203125" style="33" customWidth="1"/>
    <col min="2572" max="2572" width="18.5546875" style="33" customWidth="1"/>
    <col min="2573" max="2573" width="17.44140625" style="33" customWidth="1"/>
    <col min="2574" max="2581" width="15.109375" style="33" customWidth="1"/>
    <col min="2582" max="2816" width="12.5546875" style="33"/>
    <col min="2817" max="2817" width="32.5546875" style="33" customWidth="1"/>
    <col min="2818" max="2820" width="19.6640625" style="33" customWidth="1"/>
    <col min="2821" max="2821" width="4" style="33" customWidth="1"/>
    <col min="2822" max="2825" width="18.5546875" style="33" customWidth="1"/>
    <col min="2826" max="2826" width="3.33203125" style="33" customWidth="1"/>
    <col min="2827" max="2827" width="19.33203125" style="33" customWidth="1"/>
    <col min="2828" max="2828" width="18.5546875" style="33" customWidth="1"/>
    <col min="2829" max="2829" width="17.44140625" style="33" customWidth="1"/>
    <col min="2830" max="2837" width="15.109375" style="33" customWidth="1"/>
    <col min="2838" max="3072" width="12.5546875" style="33"/>
    <col min="3073" max="3073" width="32.5546875" style="33" customWidth="1"/>
    <col min="3074" max="3076" width="19.6640625" style="33" customWidth="1"/>
    <col min="3077" max="3077" width="4" style="33" customWidth="1"/>
    <col min="3078" max="3081" width="18.5546875" style="33" customWidth="1"/>
    <col min="3082" max="3082" width="3.33203125" style="33" customWidth="1"/>
    <col min="3083" max="3083" width="19.33203125" style="33" customWidth="1"/>
    <col min="3084" max="3084" width="18.5546875" style="33" customWidth="1"/>
    <col min="3085" max="3085" width="17.44140625" style="33" customWidth="1"/>
    <col min="3086" max="3093" width="15.109375" style="33" customWidth="1"/>
    <col min="3094" max="3328" width="12.5546875" style="33"/>
    <col min="3329" max="3329" width="32.5546875" style="33" customWidth="1"/>
    <col min="3330" max="3332" width="19.6640625" style="33" customWidth="1"/>
    <col min="3333" max="3333" width="4" style="33" customWidth="1"/>
    <col min="3334" max="3337" width="18.5546875" style="33" customWidth="1"/>
    <col min="3338" max="3338" width="3.33203125" style="33" customWidth="1"/>
    <col min="3339" max="3339" width="19.33203125" style="33" customWidth="1"/>
    <col min="3340" max="3340" width="18.5546875" style="33" customWidth="1"/>
    <col min="3341" max="3341" width="17.44140625" style="33" customWidth="1"/>
    <col min="3342" max="3349" width="15.109375" style="33" customWidth="1"/>
    <col min="3350" max="3584" width="12.5546875" style="33"/>
    <col min="3585" max="3585" width="32.5546875" style="33" customWidth="1"/>
    <col min="3586" max="3588" width="19.6640625" style="33" customWidth="1"/>
    <col min="3589" max="3589" width="4" style="33" customWidth="1"/>
    <col min="3590" max="3593" width="18.5546875" style="33" customWidth="1"/>
    <col min="3594" max="3594" width="3.33203125" style="33" customWidth="1"/>
    <col min="3595" max="3595" width="19.33203125" style="33" customWidth="1"/>
    <col min="3596" max="3596" width="18.5546875" style="33" customWidth="1"/>
    <col min="3597" max="3597" width="17.44140625" style="33" customWidth="1"/>
    <col min="3598" max="3605" width="15.109375" style="33" customWidth="1"/>
    <col min="3606" max="3840" width="12.5546875" style="33"/>
    <col min="3841" max="3841" width="32.5546875" style="33" customWidth="1"/>
    <col min="3842" max="3844" width="19.6640625" style="33" customWidth="1"/>
    <col min="3845" max="3845" width="4" style="33" customWidth="1"/>
    <col min="3846" max="3849" width="18.5546875" style="33" customWidth="1"/>
    <col min="3850" max="3850" width="3.33203125" style="33" customWidth="1"/>
    <col min="3851" max="3851" width="19.33203125" style="33" customWidth="1"/>
    <col min="3852" max="3852" width="18.5546875" style="33" customWidth="1"/>
    <col min="3853" max="3853" width="17.44140625" style="33" customWidth="1"/>
    <col min="3854" max="3861" width="15.109375" style="33" customWidth="1"/>
    <col min="3862" max="4096" width="12.5546875" style="33"/>
    <col min="4097" max="4097" width="32.5546875" style="33" customWidth="1"/>
    <col min="4098" max="4100" width="19.6640625" style="33" customWidth="1"/>
    <col min="4101" max="4101" width="4" style="33" customWidth="1"/>
    <col min="4102" max="4105" width="18.5546875" style="33" customWidth="1"/>
    <col min="4106" max="4106" width="3.33203125" style="33" customWidth="1"/>
    <col min="4107" max="4107" width="19.33203125" style="33" customWidth="1"/>
    <col min="4108" max="4108" width="18.5546875" style="33" customWidth="1"/>
    <col min="4109" max="4109" width="17.44140625" style="33" customWidth="1"/>
    <col min="4110" max="4117" width="15.109375" style="33" customWidth="1"/>
    <col min="4118" max="4352" width="12.5546875" style="33"/>
    <col min="4353" max="4353" width="32.5546875" style="33" customWidth="1"/>
    <col min="4354" max="4356" width="19.6640625" style="33" customWidth="1"/>
    <col min="4357" max="4357" width="4" style="33" customWidth="1"/>
    <col min="4358" max="4361" width="18.5546875" style="33" customWidth="1"/>
    <col min="4362" max="4362" width="3.33203125" style="33" customWidth="1"/>
    <col min="4363" max="4363" width="19.33203125" style="33" customWidth="1"/>
    <col min="4364" max="4364" width="18.5546875" style="33" customWidth="1"/>
    <col min="4365" max="4365" width="17.44140625" style="33" customWidth="1"/>
    <col min="4366" max="4373" width="15.109375" style="33" customWidth="1"/>
    <col min="4374" max="4608" width="12.5546875" style="33"/>
    <col min="4609" max="4609" width="32.5546875" style="33" customWidth="1"/>
    <col min="4610" max="4612" width="19.6640625" style="33" customWidth="1"/>
    <col min="4613" max="4613" width="4" style="33" customWidth="1"/>
    <col min="4614" max="4617" width="18.5546875" style="33" customWidth="1"/>
    <col min="4618" max="4618" width="3.33203125" style="33" customWidth="1"/>
    <col min="4619" max="4619" width="19.33203125" style="33" customWidth="1"/>
    <col min="4620" max="4620" width="18.5546875" style="33" customWidth="1"/>
    <col min="4621" max="4621" width="17.44140625" style="33" customWidth="1"/>
    <col min="4622" max="4629" width="15.109375" style="33" customWidth="1"/>
    <col min="4630" max="4864" width="12.5546875" style="33"/>
    <col min="4865" max="4865" width="32.5546875" style="33" customWidth="1"/>
    <col min="4866" max="4868" width="19.6640625" style="33" customWidth="1"/>
    <col min="4869" max="4869" width="4" style="33" customWidth="1"/>
    <col min="4870" max="4873" width="18.5546875" style="33" customWidth="1"/>
    <col min="4874" max="4874" width="3.33203125" style="33" customWidth="1"/>
    <col min="4875" max="4875" width="19.33203125" style="33" customWidth="1"/>
    <col min="4876" max="4876" width="18.5546875" style="33" customWidth="1"/>
    <col min="4877" max="4877" width="17.44140625" style="33" customWidth="1"/>
    <col min="4878" max="4885" width="15.109375" style="33" customWidth="1"/>
    <col min="4886" max="5120" width="12.5546875" style="33"/>
    <col min="5121" max="5121" width="32.5546875" style="33" customWidth="1"/>
    <col min="5122" max="5124" width="19.6640625" style="33" customWidth="1"/>
    <col min="5125" max="5125" width="4" style="33" customWidth="1"/>
    <col min="5126" max="5129" width="18.5546875" style="33" customWidth="1"/>
    <col min="5130" max="5130" width="3.33203125" style="33" customWidth="1"/>
    <col min="5131" max="5131" width="19.33203125" style="33" customWidth="1"/>
    <col min="5132" max="5132" width="18.5546875" style="33" customWidth="1"/>
    <col min="5133" max="5133" width="17.44140625" style="33" customWidth="1"/>
    <col min="5134" max="5141" width="15.109375" style="33" customWidth="1"/>
    <col min="5142" max="5376" width="12.5546875" style="33"/>
    <col min="5377" max="5377" width="32.5546875" style="33" customWidth="1"/>
    <col min="5378" max="5380" width="19.6640625" style="33" customWidth="1"/>
    <col min="5381" max="5381" width="4" style="33" customWidth="1"/>
    <col min="5382" max="5385" width="18.5546875" style="33" customWidth="1"/>
    <col min="5386" max="5386" width="3.33203125" style="33" customWidth="1"/>
    <col min="5387" max="5387" width="19.33203125" style="33" customWidth="1"/>
    <col min="5388" max="5388" width="18.5546875" style="33" customWidth="1"/>
    <col min="5389" max="5389" width="17.44140625" style="33" customWidth="1"/>
    <col min="5390" max="5397" width="15.109375" style="33" customWidth="1"/>
    <col min="5398" max="5632" width="12.5546875" style="33"/>
    <col min="5633" max="5633" width="32.5546875" style="33" customWidth="1"/>
    <col min="5634" max="5636" width="19.6640625" style="33" customWidth="1"/>
    <col min="5637" max="5637" width="4" style="33" customWidth="1"/>
    <col min="5638" max="5641" width="18.5546875" style="33" customWidth="1"/>
    <col min="5642" max="5642" width="3.33203125" style="33" customWidth="1"/>
    <col min="5643" max="5643" width="19.33203125" style="33" customWidth="1"/>
    <col min="5644" max="5644" width="18.5546875" style="33" customWidth="1"/>
    <col min="5645" max="5645" width="17.44140625" style="33" customWidth="1"/>
    <col min="5646" max="5653" width="15.109375" style="33" customWidth="1"/>
    <col min="5654" max="5888" width="12.5546875" style="33"/>
    <col min="5889" max="5889" width="32.5546875" style="33" customWidth="1"/>
    <col min="5890" max="5892" width="19.6640625" style="33" customWidth="1"/>
    <col min="5893" max="5893" width="4" style="33" customWidth="1"/>
    <col min="5894" max="5897" width="18.5546875" style="33" customWidth="1"/>
    <col min="5898" max="5898" width="3.33203125" style="33" customWidth="1"/>
    <col min="5899" max="5899" width="19.33203125" style="33" customWidth="1"/>
    <col min="5900" max="5900" width="18.5546875" style="33" customWidth="1"/>
    <col min="5901" max="5901" width="17.44140625" style="33" customWidth="1"/>
    <col min="5902" max="5909" width="15.109375" style="33" customWidth="1"/>
    <col min="5910" max="6144" width="12.5546875" style="33"/>
    <col min="6145" max="6145" width="32.5546875" style="33" customWidth="1"/>
    <col min="6146" max="6148" width="19.6640625" style="33" customWidth="1"/>
    <col min="6149" max="6149" width="4" style="33" customWidth="1"/>
    <col min="6150" max="6153" width="18.5546875" style="33" customWidth="1"/>
    <col min="6154" max="6154" width="3.33203125" style="33" customWidth="1"/>
    <col min="6155" max="6155" width="19.33203125" style="33" customWidth="1"/>
    <col min="6156" max="6156" width="18.5546875" style="33" customWidth="1"/>
    <col min="6157" max="6157" width="17.44140625" style="33" customWidth="1"/>
    <col min="6158" max="6165" width="15.109375" style="33" customWidth="1"/>
    <col min="6166" max="6400" width="12.5546875" style="33"/>
    <col min="6401" max="6401" width="32.5546875" style="33" customWidth="1"/>
    <col min="6402" max="6404" width="19.6640625" style="33" customWidth="1"/>
    <col min="6405" max="6405" width="4" style="33" customWidth="1"/>
    <col min="6406" max="6409" width="18.5546875" style="33" customWidth="1"/>
    <col min="6410" max="6410" width="3.33203125" style="33" customWidth="1"/>
    <col min="6411" max="6411" width="19.33203125" style="33" customWidth="1"/>
    <col min="6412" max="6412" width="18.5546875" style="33" customWidth="1"/>
    <col min="6413" max="6413" width="17.44140625" style="33" customWidth="1"/>
    <col min="6414" max="6421" width="15.109375" style="33" customWidth="1"/>
    <col min="6422" max="6656" width="12.5546875" style="33"/>
    <col min="6657" max="6657" width="32.5546875" style="33" customWidth="1"/>
    <col min="6658" max="6660" width="19.6640625" style="33" customWidth="1"/>
    <col min="6661" max="6661" width="4" style="33" customWidth="1"/>
    <col min="6662" max="6665" width="18.5546875" style="33" customWidth="1"/>
    <col min="6666" max="6666" width="3.33203125" style="33" customWidth="1"/>
    <col min="6667" max="6667" width="19.33203125" style="33" customWidth="1"/>
    <col min="6668" max="6668" width="18.5546875" style="33" customWidth="1"/>
    <col min="6669" max="6669" width="17.44140625" style="33" customWidth="1"/>
    <col min="6670" max="6677" width="15.109375" style="33" customWidth="1"/>
    <col min="6678" max="6912" width="12.5546875" style="33"/>
    <col min="6913" max="6913" width="32.5546875" style="33" customWidth="1"/>
    <col min="6914" max="6916" width="19.6640625" style="33" customWidth="1"/>
    <col min="6917" max="6917" width="4" style="33" customWidth="1"/>
    <col min="6918" max="6921" width="18.5546875" style="33" customWidth="1"/>
    <col min="6922" max="6922" width="3.33203125" style="33" customWidth="1"/>
    <col min="6923" max="6923" width="19.33203125" style="33" customWidth="1"/>
    <col min="6924" max="6924" width="18.5546875" style="33" customWidth="1"/>
    <col min="6925" max="6925" width="17.44140625" style="33" customWidth="1"/>
    <col min="6926" max="6933" width="15.109375" style="33" customWidth="1"/>
    <col min="6934" max="7168" width="12.5546875" style="33"/>
    <col min="7169" max="7169" width="32.5546875" style="33" customWidth="1"/>
    <col min="7170" max="7172" width="19.6640625" style="33" customWidth="1"/>
    <col min="7173" max="7173" width="4" style="33" customWidth="1"/>
    <col min="7174" max="7177" width="18.5546875" style="33" customWidth="1"/>
    <col min="7178" max="7178" width="3.33203125" style="33" customWidth="1"/>
    <col min="7179" max="7179" width="19.33203125" style="33" customWidth="1"/>
    <col min="7180" max="7180" width="18.5546875" style="33" customWidth="1"/>
    <col min="7181" max="7181" width="17.44140625" style="33" customWidth="1"/>
    <col min="7182" max="7189" width="15.109375" style="33" customWidth="1"/>
    <col min="7190" max="7424" width="12.5546875" style="33"/>
    <col min="7425" max="7425" width="32.5546875" style="33" customWidth="1"/>
    <col min="7426" max="7428" width="19.6640625" style="33" customWidth="1"/>
    <col min="7429" max="7429" width="4" style="33" customWidth="1"/>
    <col min="7430" max="7433" width="18.5546875" style="33" customWidth="1"/>
    <col min="7434" max="7434" width="3.33203125" style="33" customWidth="1"/>
    <col min="7435" max="7435" width="19.33203125" style="33" customWidth="1"/>
    <col min="7436" max="7436" width="18.5546875" style="33" customWidth="1"/>
    <col min="7437" max="7437" width="17.44140625" style="33" customWidth="1"/>
    <col min="7438" max="7445" width="15.109375" style="33" customWidth="1"/>
    <col min="7446" max="7680" width="12.5546875" style="33"/>
    <col min="7681" max="7681" width="32.5546875" style="33" customWidth="1"/>
    <col min="7682" max="7684" width="19.6640625" style="33" customWidth="1"/>
    <col min="7685" max="7685" width="4" style="33" customWidth="1"/>
    <col min="7686" max="7689" width="18.5546875" style="33" customWidth="1"/>
    <col min="7690" max="7690" width="3.33203125" style="33" customWidth="1"/>
    <col min="7691" max="7691" width="19.33203125" style="33" customWidth="1"/>
    <col min="7692" max="7692" width="18.5546875" style="33" customWidth="1"/>
    <col min="7693" max="7693" width="17.44140625" style="33" customWidth="1"/>
    <col min="7694" max="7701" width="15.109375" style="33" customWidth="1"/>
    <col min="7702" max="7936" width="12.5546875" style="33"/>
    <col min="7937" max="7937" width="32.5546875" style="33" customWidth="1"/>
    <col min="7938" max="7940" width="19.6640625" style="33" customWidth="1"/>
    <col min="7941" max="7941" width="4" style="33" customWidth="1"/>
    <col min="7942" max="7945" width="18.5546875" style="33" customWidth="1"/>
    <col min="7946" max="7946" width="3.33203125" style="33" customWidth="1"/>
    <col min="7947" max="7947" width="19.33203125" style="33" customWidth="1"/>
    <col min="7948" max="7948" width="18.5546875" style="33" customWidth="1"/>
    <col min="7949" max="7949" width="17.44140625" style="33" customWidth="1"/>
    <col min="7950" max="7957" width="15.109375" style="33" customWidth="1"/>
    <col min="7958" max="8192" width="12.5546875" style="33"/>
    <col min="8193" max="8193" width="32.5546875" style="33" customWidth="1"/>
    <col min="8194" max="8196" width="19.6640625" style="33" customWidth="1"/>
    <col min="8197" max="8197" width="4" style="33" customWidth="1"/>
    <col min="8198" max="8201" width="18.5546875" style="33" customWidth="1"/>
    <col min="8202" max="8202" width="3.33203125" style="33" customWidth="1"/>
    <col min="8203" max="8203" width="19.33203125" style="33" customWidth="1"/>
    <col min="8204" max="8204" width="18.5546875" style="33" customWidth="1"/>
    <col min="8205" max="8205" width="17.44140625" style="33" customWidth="1"/>
    <col min="8206" max="8213" width="15.109375" style="33" customWidth="1"/>
    <col min="8214" max="8448" width="12.5546875" style="33"/>
    <col min="8449" max="8449" width="32.5546875" style="33" customWidth="1"/>
    <col min="8450" max="8452" width="19.6640625" style="33" customWidth="1"/>
    <col min="8453" max="8453" width="4" style="33" customWidth="1"/>
    <col min="8454" max="8457" width="18.5546875" style="33" customWidth="1"/>
    <col min="8458" max="8458" width="3.33203125" style="33" customWidth="1"/>
    <col min="8459" max="8459" width="19.33203125" style="33" customWidth="1"/>
    <col min="8460" max="8460" width="18.5546875" style="33" customWidth="1"/>
    <col min="8461" max="8461" width="17.44140625" style="33" customWidth="1"/>
    <col min="8462" max="8469" width="15.109375" style="33" customWidth="1"/>
    <col min="8470" max="8704" width="12.5546875" style="33"/>
    <col min="8705" max="8705" width="32.5546875" style="33" customWidth="1"/>
    <col min="8706" max="8708" width="19.6640625" style="33" customWidth="1"/>
    <col min="8709" max="8709" width="4" style="33" customWidth="1"/>
    <col min="8710" max="8713" width="18.5546875" style="33" customWidth="1"/>
    <col min="8714" max="8714" width="3.33203125" style="33" customWidth="1"/>
    <col min="8715" max="8715" width="19.33203125" style="33" customWidth="1"/>
    <col min="8716" max="8716" width="18.5546875" style="33" customWidth="1"/>
    <col min="8717" max="8717" width="17.44140625" style="33" customWidth="1"/>
    <col min="8718" max="8725" width="15.109375" style="33" customWidth="1"/>
    <col min="8726" max="8960" width="12.5546875" style="33"/>
    <col min="8961" max="8961" width="32.5546875" style="33" customWidth="1"/>
    <col min="8962" max="8964" width="19.6640625" style="33" customWidth="1"/>
    <col min="8965" max="8965" width="4" style="33" customWidth="1"/>
    <col min="8966" max="8969" width="18.5546875" style="33" customWidth="1"/>
    <col min="8970" max="8970" width="3.33203125" style="33" customWidth="1"/>
    <col min="8971" max="8971" width="19.33203125" style="33" customWidth="1"/>
    <col min="8972" max="8972" width="18.5546875" style="33" customWidth="1"/>
    <col min="8973" max="8973" width="17.44140625" style="33" customWidth="1"/>
    <col min="8974" max="8981" width="15.109375" style="33" customWidth="1"/>
    <col min="8982" max="9216" width="12.5546875" style="33"/>
    <col min="9217" max="9217" width="32.5546875" style="33" customWidth="1"/>
    <col min="9218" max="9220" width="19.6640625" style="33" customWidth="1"/>
    <col min="9221" max="9221" width="4" style="33" customWidth="1"/>
    <col min="9222" max="9225" width="18.5546875" style="33" customWidth="1"/>
    <col min="9226" max="9226" width="3.33203125" style="33" customWidth="1"/>
    <col min="9227" max="9227" width="19.33203125" style="33" customWidth="1"/>
    <col min="9228" max="9228" width="18.5546875" style="33" customWidth="1"/>
    <col min="9229" max="9229" width="17.44140625" style="33" customWidth="1"/>
    <col min="9230" max="9237" width="15.109375" style="33" customWidth="1"/>
    <col min="9238" max="9472" width="12.5546875" style="33"/>
    <col min="9473" max="9473" width="32.5546875" style="33" customWidth="1"/>
    <col min="9474" max="9476" width="19.6640625" style="33" customWidth="1"/>
    <col min="9477" max="9477" width="4" style="33" customWidth="1"/>
    <col min="9478" max="9481" width="18.5546875" style="33" customWidth="1"/>
    <col min="9482" max="9482" width="3.33203125" style="33" customWidth="1"/>
    <col min="9483" max="9483" width="19.33203125" style="33" customWidth="1"/>
    <col min="9484" max="9484" width="18.5546875" style="33" customWidth="1"/>
    <col min="9485" max="9485" width="17.44140625" style="33" customWidth="1"/>
    <col min="9486" max="9493" width="15.109375" style="33" customWidth="1"/>
    <col min="9494" max="9728" width="12.5546875" style="33"/>
    <col min="9729" max="9729" width="32.5546875" style="33" customWidth="1"/>
    <col min="9730" max="9732" width="19.6640625" style="33" customWidth="1"/>
    <col min="9733" max="9733" width="4" style="33" customWidth="1"/>
    <col min="9734" max="9737" width="18.5546875" style="33" customWidth="1"/>
    <col min="9738" max="9738" width="3.33203125" style="33" customWidth="1"/>
    <col min="9739" max="9739" width="19.33203125" style="33" customWidth="1"/>
    <col min="9740" max="9740" width="18.5546875" style="33" customWidth="1"/>
    <col min="9741" max="9741" width="17.44140625" style="33" customWidth="1"/>
    <col min="9742" max="9749" width="15.109375" style="33" customWidth="1"/>
    <col min="9750" max="9984" width="12.5546875" style="33"/>
    <col min="9985" max="9985" width="32.5546875" style="33" customWidth="1"/>
    <col min="9986" max="9988" width="19.6640625" style="33" customWidth="1"/>
    <col min="9989" max="9989" width="4" style="33" customWidth="1"/>
    <col min="9990" max="9993" width="18.5546875" style="33" customWidth="1"/>
    <col min="9994" max="9994" width="3.33203125" style="33" customWidth="1"/>
    <col min="9995" max="9995" width="19.33203125" style="33" customWidth="1"/>
    <col min="9996" max="9996" width="18.5546875" style="33" customWidth="1"/>
    <col min="9997" max="9997" width="17.44140625" style="33" customWidth="1"/>
    <col min="9998" max="10005" width="15.109375" style="33" customWidth="1"/>
    <col min="10006" max="10240" width="12.5546875" style="33"/>
    <col min="10241" max="10241" width="32.5546875" style="33" customWidth="1"/>
    <col min="10242" max="10244" width="19.6640625" style="33" customWidth="1"/>
    <col min="10245" max="10245" width="4" style="33" customWidth="1"/>
    <col min="10246" max="10249" width="18.5546875" style="33" customWidth="1"/>
    <col min="10250" max="10250" width="3.33203125" style="33" customWidth="1"/>
    <col min="10251" max="10251" width="19.33203125" style="33" customWidth="1"/>
    <col min="10252" max="10252" width="18.5546875" style="33" customWidth="1"/>
    <col min="10253" max="10253" width="17.44140625" style="33" customWidth="1"/>
    <col min="10254" max="10261" width="15.109375" style="33" customWidth="1"/>
    <col min="10262" max="10496" width="12.5546875" style="33"/>
    <col min="10497" max="10497" width="32.5546875" style="33" customWidth="1"/>
    <col min="10498" max="10500" width="19.6640625" style="33" customWidth="1"/>
    <col min="10501" max="10501" width="4" style="33" customWidth="1"/>
    <col min="10502" max="10505" width="18.5546875" style="33" customWidth="1"/>
    <col min="10506" max="10506" width="3.33203125" style="33" customWidth="1"/>
    <col min="10507" max="10507" width="19.33203125" style="33" customWidth="1"/>
    <col min="10508" max="10508" width="18.5546875" style="33" customWidth="1"/>
    <col min="10509" max="10509" width="17.44140625" style="33" customWidth="1"/>
    <col min="10510" max="10517" width="15.109375" style="33" customWidth="1"/>
    <col min="10518" max="10752" width="12.5546875" style="33"/>
    <col min="10753" max="10753" width="32.5546875" style="33" customWidth="1"/>
    <col min="10754" max="10756" width="19.6640625" style="33" customWidth="1"/>
    <col min="10757" max="10757" width="4" style="33" customWidth="1"/>
    <col min="10758" max="10761" width="18.5546875" style="33" customWidth="1"/>
    <col min="10762" max="10762" width="3.33203125" style="33" customWidth="1"/>
    <col min="10763" max="10763" width="19.33203125" style="33" customWidth="1"/>
    <col min="10764" max="10764" width="18.5546875" style="33" customWidth="1"/>
    <col min="10765" max="10765" width="17.44140625" style="33" customWidth="1"/>
    <col min="10766" max="10773" width="15.109375" style="33" customWidth="1"/>
    <col min="10774" max="11008" width="12.5546875" style="33"/>
    <col min="11009" max="11009" width="32.5546875" style="33" customWidth="1"/>
    <col min="11010" max="11012" width="19.6640625" style="33" customWidth="1"/>
    <col min="11013" max="11013" width="4" style="33" customWidth="1"/>
    <col min="11014" max="11017" width="18.5546875" style="33" customWidth="1"/>
    <col min="11018" max="11018" width="3.33203125" style="33" customWidth="1"/>
    <col min="11019" max="11019" width="19.33203125" style="33" customWidth="1"/>
    <col min="11020" max="11020" width="18.5546875" style="33" customWidth="1"/>
    <col min="11021" max="11021" width="17.44140625" style="33" customWidth="1"/>
    <col min="11022" max="11029" width="15.109375" style="33" customWidth="1"/>
    <col min="11030" max="11264" width="12.5546875" style="33"/>
    <col min="11265" max="11265" width="32.5546875" style="33" customWidth="1"/>
    <col min="11266" max="11268" width="19.6640625" style="33" customWidth="1"/>
    <col min="11269" max="11269" width="4" style="33" customWidth="1"/>
    <col min="11270" max="11273" width="18.5546875" style="33" customWidth="1"/>
    <col min="11274" max="11274" width="3.33203125" style="33" customWidth="1"/>
    <col min="11275" max="11275" width="19.33203125" style="33" customWidth="1"/>
    <col min="11276" max="11276" width="18.5546875" style="33" customWidth="1"/>
    <col min="11277" max="11277" width="17.44140625" style="33" customWidth="1"/>
    <col min="11278" max="11285" width="15.109375" style="33" customWidth="1"/>
    <col min="11286" max="11520" width="12.5546875" style="33"/>
    <col min="11521" max="11521" width="32.5546875" style="33" customWidth="1"/>
    <col min="11522" max="11524" width="19.6640625" style="33" customWidth="1"/>
    <col min="11525" max="11525" width="4" style="33" customWidth="1"/>
    <col min="11526" max="11529" width="18.5546875" style="33" customWidth="1"/>
    <col min="11530" max="11530" width="3.33203125" style="33" customWidth="1"/>
    <col min="11531" max="11531" width="19.33203125" style="33" customWidth="1"/>
    <col min="11532" max="11532" width="18.5546875" style="33" customWidth="1"/>
    <col min="11533" max="11533" width="17.44140625" style="33" customWidth="1"/>
    <col min="11534" max="11541" width="15.109375" style="33" customWidth="1"/>
    <col min="11542" max="11776" width="12.5546875" style="33"/>
    <col min="11777" max="11777" width="32.5546875" style="33" customWidth="1"/>
    <col min="11778" max="11780" width="19.6640625" style="33" customWidth="1"/>
    <col min="11781" max="11781" width="4" style="33" customWidth="1"/>
    <col min="11782" max="11785" width="18.5546875" style="33" customWidth="1"/>
    <col min="11786" max="11786" width="3.33203125" style="33" customWidth="1"/>
    <col min="11787" max="11787" width="19.33203125" style="33" customWidth="1"/>
    <col min="11788" max="11788" width="18.5546875" style="33" customWidth="1"/>
    <col min="11789" max="11789" width="17.44140625" style="33" customWidth="1"/>
    <col min="11790" max="11797" width="15.109375" style="33" customWidth="1"/>
    <col min="11798" max="12032" width="12.5546875" style="33"/>
    <col min="12033" max="12033" width="32.5546875" style="33" customWidth="1"/>
    <col min="12034" max="12036" width="19.6640625" style="33" customWidth="1"/>
    <col min="12037" max="12037" width="4" style="33" customWidth="1"/>
    <col min="12038" max="12041" width="18.5546875" style="33" customWidth="1"/>
    <col min="12042" max="12042" width="3.33203125" style="33" customWidth="1"/>
    <col min="12043" max="12043" width="19.33203125" style="33" customWidth="1"/>
    <col min="12044" max="12044" width="18.5546875" style="33" customWidth="1"/>
    <col min="12045" max="12045" width="17.44140625" style="33" customWidth="1"/>
    <col min="12046" max="12053" width="15.109375" style="33" customWidth="1"/>
    <col min="12054" max="12288" width="12.5546875" style="33"/>
    <col min="12289" max="12289" width="32.5546875" style="33" customWidth="1"/>
    <col min="12290" max="12292" width="19.6640625" style="33" customWidth="1"/>
    <col min="12293" max="12293" width="4" style="33" customWidth="1"/>
    <col min="12294" max="12297" width="18.5546875" style="33" customWidth="1"/>
    <col min="12298" max="12298" width="3.33203125" style="33" customWidth="1"/>
    <col min="12299" max="12299" width="19.33203125" style="33" customWidth="1"/>
    <col min="12300" max="12300" width="18.5546875" style="33" customWidth="1"/>
    <col min="12301" max="12301" width="17.44140625" style="33" customWidth="1"/>
    <col min="12302" max="12309" width="15.109375" style="33" customWidth="1"/>
    <col min="12310" max="12544" width="12.5546875" style="33"/>
    <col min="12545" max="12545" width="32.5546875" style="33" customWidth="1"/>
    <col min="12546" max="12548" width="19.6640625" style="33" customWidth="1"/>
    <col min="12549" max="12549" width="4" style="33" customWidth="1"/>
    <col min="12550" max="12553" width="18.5546875" style="33" customWidth="1"/>
    <col min="12554" max="12554" width="3.33203125" style="33" customWidth="1"/>
    <col min="12555" max="12555" width="19.33203125" style="33" customWidth="1"/>
    <col min="12556" max="12556" width="18.5546875" style="33" customWidth="1"/>
    <col min="12557" max="12557" width="17.44140625" style="33" customWidth="1"/>
    <col min="12558" max="12565" width="15.109375" style="33" customWidth="1"/>
    <col min="12566" max="12800" width="12.5546875" style="33"/>
    <col min="12801" max="12801" width="32.5546875" style="33" customWidth="1"/>
    <col min="12802" max="12804" width="19.6640625" style="33" customWidth="1"/>
    <col min="12805" max="12805" width="4" style="33" customWidth="1"/>
    <col min="12806" max="12809" width="18.5546875" style="33" customWidth="1"/>
    <col min="12810" max="12810" width="3.33203125" style="33" customWidth="1"/>
    <col min="12811" max="12811" width="19.33203125" style="33" customWidth="1"/>
    <col min="12812" max="12812" width="18.5546875" style="33" customWidth="1"/>
    <col min="12813" max="12813" width="17.44140625" style="33" customWidth="1"/>
    <col min="12814" max="12821" width="15.109375" style="33" customWidth="1"/>
    <col min="12822" max="13056" width="12.5546875" style="33"/>
    <col min="13057" max="13057" width="32.5546875" style="33" customWidth="1"/>
    <col min="13058" max="13060" width="19.6640625" style="33" customWidth="1"/>
    <col min="13061" max="13061" width="4" style="33" customWidth="1"/>
    <col min="13062" max="13065" width="18.5546875" style="33" customWidth="1"/>
    <col min="13066" max="13066" width="3.33203125" style="33" customWidth="1"/>
    <col min="13067" max="13067" width="19.33203125" style="33" customWidth="1"/>
    <col min="13068" max="13068" width="18.5546875" style="33" customWidth="1"/>
    <col min="13069" max="13069" width="17.44140625" style="33" customWidth="1"/>
    <col min="13070" max="13077" width="15.109375" style="33" customWidth="1"/>
    <col min="13078" max="13312" width="12.5546875" style="33"/>
    <col min="13313" max="13313" width="32.5546875" style="33" customWidth="1"/>
    <col min="13314" max="13316" width="19.6640625" style="33" customWidth="1"/>
    <col min="13317" max="13317" width="4" style="33" customWidth="1"/>
    <col min="13318" max="13321" width="18.5546875" style="33" customWidth="1"/>
    <col min="13322" max="13322" width="3.33203125" style="33" customWidth="1"/>
    <col min="13323" max="13323" width="19.33203125" style="33" customWidth="1"/>
    <col min="13324" max="13324" width="18.5546875" style="33" customWidth="1"/>
    <col min="13325" max="13325" width="17.44140625" style="33" customWidth="1"/>
    <col min="13326" max="13333" width="15.109375" style="33" customWidth="1"/>
    <col min="13334" max="13568" width="12.5546875" style="33"/>
    <col min="13569" max="13569" width="32.5546875" style="33" customWidth="1"/>
    <col min="13570" max="13572" width="19.6640625" style="33" customWidth="1"/>
    <col min="13573" max="13573" width="4" style="33" customWidth="1"/>
    <col min="13574" max="13577" width="18.5546875" style="33" customWidth="1"/>
    <col min="13578" max="13578" width="3.33203125" style="33" customWidth="1"/>
    <col min="13579" max="13579" width="19.33203125" style="33" customWidth="1"/>
    <col min="13580" max="13580" width="18.5546875" style="33" customWidth="1"/>
    <col min="13581" max="13581" width="17.44140625" style="33" customWidth="1"/>
    <col min="13582" max="13589" width="15.109375" style="33" customWidth="1"/>
    <col min="13590" max="13824" width="12.5546875" style="33"/>
    <col min="13825" max="13825" width="32.5546875" style="33" customWidth="1"/>
    <col min="13826" max="13828" width="19.6640625" style="33" customWidth="1"/>
    <col min="13829" max="13829" width="4" style="33" customWidth="1"/>
    <col min="13830" max="13833" width="18.5546875" style="33" customWidth="1"/>
    <col min="13834" max="13834" width="3.33203125" style="33" customWidth="1"/>
    <col min="13835" max="13835" width="19.33203125" style="33" customWidth="1"/>
    <col min="13836" max="13836" width="18.5546875" style="33" customWidth="1"/>
    <col min="13837" max="13837" width="17.44140625" style="33" customWidth="1"/>
    <col min="13838" max="13845" width="15.109375" style="33" customWidth="1"/>
    <col min="13846" max="14080" width="12.5546875" style="33"/>
    <col min="14081" max="14081" width="32.5546875" style="33" customWidth="1"/>
    <col min="14082" max="14084" width="19.6640625" style="33" customWidth="1"/>
    <col min="14085" max="14085" width="4" style="33" customWidth="1"/>
    <col min="14086" max="14089" width="18.5546875" style="33" customWidth="1"/>
    <col min="14090" max="14090" width="3.33203125" style="33" customWidth="1"/>
    <col min="14091" max="14091" width="19.33203125" style="33" customWidth="1"/>
    <col min="14092" max="14092" width="18.5546875" style="33" customWidth="1"/>
    <col min="14093" max="14093" width="17.44140625" style="33" customWidth="1"/>
    <col min="14094" max="14101" width="15.109375" style="33" customWidth="1"/>
    <col min="14102" max="14336" width="12.5546875" style="33"/>
    <col min="14337" max="14337" width="32.5546875" style="33" customWidth="1"/>
    <col min="14338" max="14340" width="19.6640625" style="33" customWidth="1"/>
    <col min="14341" max="14341" width="4" style="33" customWidth="1"/>
    <col min="14342" max="14345" width="18.5546875" style="33" customWidth="1"/>
    <col min="14346" max="14346" width="3.33203125" style="33" customWidth="1"/>
    <col min="14347" max="14347" width="19.33203125" style="33" customWidth="1"/>
    <col min="14348" max="14348" width="18.5546875" style="33" customWidth="1"/>
    <col min="14349" max="14349" width="17.44140625" style="33" customWidth="1"/>
    <col min="14350" max="14357" width="15.109375" style="33" customWidth="1"/>
    <col min="14358" max="14592" width="12.5546875" style="33"/>
    <col min="14593" max="14593" width="32.5546875" style="33" customWidth="1"/>
    <col min="14594" max="14596" width="19.6640625" style="33" customWidth="1"/>
    <col min="14597" max="14597" width="4" style="33" customWidth="1"/>
    <col min="14598" max="14601" width="18.5546875" style="33" customWidth="1"/>
    <col min="14602" max="14602" width="3.33203125" style="33" customWidth="1"/>
    <col min="14603" max="14603" width="19.33203125" style="33" customWidth="1"/>
    <col min="14604" max="14604" width="18.5546875" style="33" customWidth="1"/>
    <col min="14605" max="14605" width="17.44140625" style="33" customWidth="1"/>
    <col min="14606" max="14613" width="15.109375" style="33" customWidth="1"/>
    <col min="14614" max="14848" width="12.5546875" style="33"/>
    <col min="14849" max="14849" width="32.5546875" style="33" customWidth="1"/>
    <col min="14850" max="14852" width="19.6640625" style="33" customWidth="1"/>
    <col min="14853" max="14853" width="4" style="33" customWidth="1"/>
    <col min="14854" max="14857" width="18.5546875" style="33" customWidth="1"/>
    <col min="14858" max="14858" width="3.33203125" style="33" customWidth="1"/>
    <col min="14859" max="14859" width="19.33203125" style="33" customWidth="1"/>
    <col min="14860" max="14860" width="18.5546875" style="33" customWidth="1"/>
    <col min="14861" max="14861" width="17.44140625" style="33" customWidth="1"/>
    <col min="14862" max="14869" width="15.109375" style="33" customWidth="1"/>
    <col min="14870" max="15104" width="12.5546875" style="33"/>
    <col min="15105" max="15105" width="32.5546875" style="33" customWidth="1"/>
    <col min="15106" max="15108" width="19.6640625" style="33" customWidth="1"/>
    <col min="15109" max="15109" width="4" style="33" customWidth="1"/>
    <col min="15110" max="15113" width="18.5546875" style="33" customWidth="1"/>
    <col min="15114" max="15114" width="3.33203125" style="33" customWidth="1"/>
    <col min="15115" max="15115" width="19.33203125" style="33" customWidth="1"/>
    <col min="15116" max="15116" width="18.5546875" style="33" customWidth="1"/>
    <col min="15117" max="15117" width="17.44140625" style="33" customWidth="1"/>
    <col min="15118" max="15125" width="15.109375" style="33" customWidth="1"/>
    <col min="15126" max="15360" width="12.5546875" style="33"/>
    <col min="15361" max="15361" width="32.5546875" style="33" customWidth="1"/>
    <col min="15362" max="15364" width="19.6640625" style="33" customWidth="1"/>
    <col min="15365" max="15365" width="4" style="33" customWidth="1"/>
    <col min="15366" max="15369" width="18.5546875" style="33" customWidth="1"/>
    <col min="15370" max="15370" width="3.33203125" style="33" customWidth="1"/>
    <col min="15371" max="15371" width="19.33203125" style="33" customWidth="1"/>
    <col min="15372" max="15372" width="18.5546875" style="33" customWidth="1"/>
    <col min="15373" max="15373" width="17.44140625" style="33" customWidth="1"/>
    <col min="15374" max="15381" width="15.109375" style="33" customWidth="1"/>
    <col min="15382" max="15616" width="12.5546875" style="33"/>
    <col min="15617" max="15617" width="32.5546875" style="33" customWidth="1"/>
    <col min="15618" max="15620" width="19.6640625" style="33" customWidth="1"/>
    <col min="15621" max="15621" width="4" style="33" customWidth="1"/>
    <col min="15622" max="15625" width="18.5546875" style="33" customWidth="1"/>
    <col min="15626" max="15626" width="3.33203125" style="33" customWidth="1"/>
    <col min="15627" max="15627" width="19.33203125" style="33" customWidth="1"/>
    <col min="15628" max="15628" width="18.5546875" style="33" customWidth="1"/>
    <col min="15629" max="15629" width="17.44140625" style="33" customWidth="1"/>
    <col min="15630" max="15637" width="15.109375" style="33" customWidth="1"/>
    <col min="15638" max="15872" width="12.5546875" style="33"/>
    <col min="15873" max="15873" width="32.5546875" style="33" customWidth="1"/>
    <col min="15874" max="15876" width="19.6640625" style="33" customWidth="1"/>
    <col min="15877" max="15877" width="4" style="33" customWidth="1"/>
    <col min="15878" max="15881" width="18.5546875" style="33" customWidth="1"/>
    <col min="15882" max="15882" width="3.33203125" style="33" customWidth="1"/>
    <col min="15883" max="15883" width="19.33203125" style="33" customWidth="1"/>
    <col min="15884" max="15884" width="18.5546875" style="33" customWidth="1"/>
    <col min="15885" max="15885" width="17.44140625" style="33" customWidth="1"/>
    <col min="15886" max="15893" width="15.109375" style="33" customWidth="1"/>
    <col min="15894" max="16128" width="12.5546875" style="33"/>
    <col min="16129" max="16129" width="32.5546875" style="33" customWidth="1"/>
    <col min="16130" max="16132" width="19.6640625" style="33" customWidth="1"/>
    <col min="16133" max="16133" width="4" style="33" customWidth="1"/>
    <col min="16134" max="16137" width="18.5546875" style="33" customWidth="1"/>
    <col min="16138" max="16138" width="3.33203125" style="33" customWidth="1"/>
    <col min="16139" max="16139" width="19.33203125" style="33" customWidth="1"/>
    <col min="16140" max="16140" width="18.5546875" style="33" customWidth="1"/>
    <col min="16141" max="16141" width="17.44140625" style="33" customWidth="1"/>
    <col min="16142" max="16149" width="15.109375" style="33" customWidth="1"/>
    <col min="16150" max="16384" width="12.5546875" style="33"/>
  </cols>
  <sheetData>
    <row r="1" spans="1:14" ht="18.75" customHeight="1">
      <c r="A1" s="334" t="s">
        <v>820</v>
      </c>
      <c r="B1" s="187"/>
      <c r="C1" s="186"/>
      <c r="D1" s="186"/>
      <c r="E1" s="186"/>
      <c r="F1" s="186"/>
      <c r="G1" s="186"/>
      <c r="H1" s="186"/>
      <c r="I1" s="186"/>
      <c r="J1" s="186"/>
      <c r="K1" s="186"/>
      <c r="L1" s="186"/>
      <c r="M1" s="186"/>
    </row>
    <row r="2" spans="1:14" ht="21" customHeight="1">
      <c r="A2" s="136" t="s">
        <v>737</v>
      </c>
      <c r="B2" s="136"/>
      <c r="C2" s="136"/>
      <c r="D2" s="136"/>
      <c r="E2" s="136"/>
      <c r="F2" s="136"/>
      <c r="G2" s="136"/>
      <c r="H2" s="136"/>
      <c r="I2" s="136"/>
      <c r="J2" s="136"/>
      <c r="K2" s="136"/>
      <c r="L2" s="136"/>
      <c r="M2" s="136"/>
    </row>
    <row r="3" spans="1:14" ht="21" customHeight="1">
      <c r="A3" s="136" t="s">
        <v>738</v>
      </c>
      <c r="B3" s="136"/>
      <c r="C3" s="136"/>
      <c r="D3" s="136"/>
      <c r="E3" s="136"/>
      <c r="F3" s="136"/>
      <c r="G3" s="136"/>
      <c r="H3" s="136"/>
      <c r="I3" s="136"/>
      <c r="J3" s="136"/>
      <c r="K3" s="136"/>
      <c r="L3" s="136"/>
      <c r="M3" s="136"/>
    </row>
    <row r="4" spans="1:14" s="166" customFormat="1" ht="25.5" customHeight="1">
      <c r="A4" s="188">
        <v>45688</v>
      </c>
      <c r="B4" s="188">
        <v>45688</v>
      </c>
      <c r="C4" s="188"/>
      <c r="D4" s="188"/>
      <c r="E4" s="188"/>
      <c r="F4" s="188"/>
      <c r="G4" s="188"/>
      <c r="H4" s="188"/>
      <c r="I4" s="188"/>
      <c r="J4" s="188"/>
      <c r="K4" s="188"/>
      <c r="L4" s="188"/>
      <c r="M4" s="188"/>
    </row>
    <row r="5" spans="1:14" s="190" customFormat="1" ht="19.5" customHeight="1">
      <c r="A5" s="189" t="s">
        <v>725</v>
      </c>
      <c r="B5" s="189"/>
      <c r="C5" s="189"/>
      <c r="D5" s="189"/>
      <c r="E5" s="189"/>
      <c r="F5" s="189"/>
      <c r="G5" s="189"/>
      <c r="H5" s="189"/>
      <c r="I5" s="189"/>
      <c r="J5" s="189"/>
      <c r="K5" s="189"/>
      <c r="L5" s="189"/>
      <c r="M5" s="189"/>
    </row>
    <row r="6" spans="1:14" ht="14.25" customHeight="1" thickBot="1">
      <c r="A6" s="191"/>
    </row>
    <row r="7" spans="1:14" s="195" customFormat="1" ht="21" customHeight="1">
      <c r="A7" s="192"/>
      <c r="B7" s="193" t="s">
        <v>739</v>
      </c>
      <c r="C7" s="193"/>
      <c r="D7" s="193"/>
      <c r="E7" s="194"/>
      <c r="F7" s="193" t="s">
        <v>740</v>
      </c>
      <c r="G7" s="193"/>
      <c r="H7" s="193"/>
      <c r="I7" s="193"/>
      <c r="J7" s="194"/>
      <c r="K7" s="193" t="s">
        <v>741</v>
      </c>
      <c r="L7" s="193" t="s">
        <v>742</v>
      </c>
      <c r="M7" s="193" t="s">
        <v>743</v>
      </c>
    </row>
    <row r="8" spans="1:14" s="195" customFormat="1" ht="19.5" customHeight="1">
      <c r="A8" s="196"/>
      <c r="B8" s="197" t="s">
        <v>744</v>
      </c>
      <c r="C8" s="197" t="s">
        <v>745</v>
      </c>
      <c r="D8" s="197" t="s">
        <v>746</v>
      </c>
      <c r="E8" s="197"/>
      <c r="F8" s="197" t="s">
        <v>747</v>
      </c>
      <c r="G8" s="197" t="s">
        <v>748</v>
      </c>
      <c r="H8" s="197" t="s">
        <v>749</v>
      </c>
      <c r="I8" s="197" t="s">
        <v>750</v>
      </c>
      <c r="J8" s="197"/>
      <c r="K8" s="198" t="s">
        <v>751</v>
      </c>
      <c r="L8" s="198" t="s">
        <v>752</v>
      </c>
      <c r="M8" s="199" t="s">
        <v>743</v>
      </c>
    </row>
    <row r="9" spans="1:14" s="195" customFormat="1" ht="19.5" customHeight="1">
      <c r="A9" s="200" t="s">
        <v>753</v>
      </c>
      <c r="B9" s="197"/>
      <c r="C9" s="197"/>
      <c r="D9" s="197"/>
      <c r="E9" s="197"/>
      <c r="F9" s="197"/>
      <c r="G9" s="197"/>
      <c r="H9" s="197"/>
      <c r="I9" s="197"/>
      <c r="J9" s="197"/>
      <c r="K9" s="197"/>
      <c r="L9" s="197"/>
      <c r="M9" s="201"/>
    </row>
    <row r="10" spans="1:14" s="195" customFormat="1" ht="17.25" customHeight="1">
      <c r="A10" s="202"/>
      <c r="B10" s="203" t="s">
        <v>754</v>
      </c>
      <c r="C10" s="203" t="s">
        <v>755</v>
      </c>
      <c r="D10" s="203" t="s">
        <v>756</v>
      </c>
      <c r="E10" s="203"/>
      <c r="F10" s="203" t="s">
        <v>757</v>
      </c>
      <c r="G10" s="204" t="s">
        <v>758</v>
      </c>
      <c r="H10" s="204" t="s">
        <v>759</v>
      </c>
      <c r="I10" s="203" t="s">
        <v>760</v>
      </c>
      <c r="J10" s="203"/>
      <c r="K10" s="205" t="s">
        <v>761</v>
      </c>
      <c r="L10" s="205" t="s">
        <v>761</v>
      </c>
      <c r="M10" s="205" t="s">
        <v>761</v>
      </c>
    </row>
    <row r="11" spans="1:14" ht="9" customHeight="1">
      <c r="A11" s="206"/>
      <c r="B11" s="207"/>
      <c r="C11" s="208"/>
      <c r="D11" s="208"/>
      <c r="E11" s="208"/>
      <c r="F11" s="208"/>
      <c r="G11" s="208"/>
      <c r="H11" s="208"/>
      <c r="I11" s="208"/>
      <c r="J11" s="207"/>
      <c r="K11" s="207"/>
      <c r="L11" s="207"/>
      <c r="M11" s="209"/>
    </row>
    <row r="12" spans="1:14" ht="20.100000000000001" customHeight="1">
      <c r="A12" s="174" t="s">
        <v>762</v>
      </c>
      <c r="B12" s="210">
        <v>507856.76</v>
      </c>
      <c r="C12" s="210">
        <v>15080.86</v>
      </c>
      <c r="D12" s="210">
        <v>26072.3</v>
      </c>
      <c r="E12" s="210"/>
      <c r="F12" s="210">
        <v>5345860.7162600001</v>
      </c>
      <c r="G12" s="210">
        <v>150808.6887</v>
      </c>
      <c r="H12" s="210">
        <v>260723.06340000001</v>
      </c>
      <c r="I12" s="210">
        <v>5757392.4683600003</v>
      </c>
      <c r="J12" s="210"/>
      <c r="K12" s="211">
        <v>38.87905445970403</v>
      </c>
      <c r="L12" s="211">
        <v>38.87905445970403</v>
      </c>
      <c r="M12" s="211">
        <v>40.036480717273541</v>
      </c>
      <c r="N12" s="174"/>
    </row>
    <row r="13" spans="1:14" ht="20.100000000000001" customHeight="1">
      <c r="A13" s="174" t="s">
        <v>763</v>
      </c>
      <c r="B13" s="210">
        <v>1639119.3599999999</v>
      </c>
      <c r="C13" s="210">
        <v>107981.77</v>
      </c>
      <c r="D13" s="210">
        <v>436775.28</v>
      </c>
      <c r="E13" s="210"/>
      <c r="F13" s="210">
        <v>17253888.00688</v>
      </c>
      <c r="G13" s="210">
        <v>1079817.7786600001</v>
      </c>
      <c r="H13" s="210">
        <v>4367752.8463000003</v>
      </c>
      <c r="I13" s="210">
        <v>22701458.631839998</v>
      </c>
      <c r="J13" s="210"/>
      <c r="K13" s="211">
        <v>16.575832150301292</v>
      </c>
      <c r="L13" s="211">
        <v>16.575832150301292</v>
      </c>
      <c r="M13" s="211">
        <v>18.630447191100732</v>
      </c>
      <c r="N13" s="174"/>
    </row>
    <row r="14" spans="1:14" ht="20.100000000000001" customHeight="1" thickBot="1">
      <c r="A14" s="212" t="s">
        <v>531</v>
      </c>
      <c r="B14" s="210">
        <v>51516.71</v>
      </c>
      <c r="C14" s="210">
        <v>259.51</v>
      </c>
      <c r="D14" s="210">
        <v>12944.050000000001</v>
      </c>
      <c r="E14" s="210"/>
      <c r="F14" s="210">
        <v>542281.19371000002</v>
      </c>
      <c r="G14" s="210">
        <v>2595.1095</v>
      </c>
      <c r="H14" s="210">
        <v>129440.56087999999</v>
      </c>
      <c r="I14" s="210">
        <v>674316.86409000005</v>
      </c>
      <c r="J14" s="210"/>
      <c r="K14" s="213">
        <v>70.474563022873298</v>
      </c>
      <c r="L14" s="213">
        <v>70.474563022873298</v>
      </c>
      <c r="M14" s="213">
        <v>71.542252635096474</v>
      </c>
      <c r="N14" s="174"/>
    </row>
    <row r="15" spans="1:14" ht="12" customHeight="1">
      <c r="A15" s="214"/>
      <c r="B15" s="214"/>
      <c r="C15" s="214"/>
      <c r="D15" s="214"/>
      <c r="E15" s="214"/>
      <c r="F15" s="214"/>
      <c r="G15" s="214"/>
      <c r="H15" s="214"/>
      <c r="I15" s="214"/>
      <c r="J15" s="214"/>
      <c r="K15" s="214"/>
      <c r="L15" s="214"/>
      <c r="M15" s="214"/>
    </row>
    <row r="16" spans="1:14">
      <c r="A16" s="215" t="s">
        <v>764</v>
      </c>
      <c r="B16" s="149"/>
      <c r="C16" s="149"/>
      <c r="D16" s="149"/>
      <c r="E16" s="149"/>
      <c r="F16" s="149"/>
      <c r="G16" s="82"/>
      <c r="H16" s="82"/>
      <c r="I16" s="82"/>
      <c r="J16" s="82"/>
      <c r="K16" s="82"/>
      <c r="L16" s="82"/>
      <c r="M16" s="82"/>
    </row>
    <row r="17" spans="1:13">
      <c r="A17" s="215" t="s">
        <v>765</v>
      </c>
      <c r="B17" s="82"/>
      <c r="C17" s="82"/>
      <c r="D17" s="82"/>
      <c r="E17" s="82"/>
      <c r="F17" s="82"/>
      <c r="G17" s="82"/>
      <c r="H17" s="82"/>
      <c r="I17" s="82"/>
      <c r="J17" s="82"/>
      <c r="K17" s="82"/>
      <c r="L17" s="82"/>
      <c r="M17" s="82"/>
    </row>
    <row r="18" spans="1:13" ht="13.2" customHeight="1">
      <c r="A18" s="216" t="s">
        <v>766</v>
      </c>
      <c r="B18" s="216"/>
      <c r="C18" s="216"/>
      <c r="D18" s="216"/>
      <c r="E18" s="216"/>
      <c r="F18" s="216"/>
      <c r="G18" s="216"/>
      <c r="H18" s="216"/>
      <c r="I18" s="216"/>
      <c r="J18" s="216"/>
      <c r="K18" s="216"/>
      <c r="L18" s="216"/>
      <c r="M18" s="216"/>
    </row>
    <row r="19" spans="1:13" s="217" customFormat="1" ht="29.25" customHeight="1">
      <c r="A19" s="216" t="s">
        <v>767</v>
      </c>
      <c r="B19" s="216"/>
      <c r="C19" s="216"/>
      <c r="D19" s="216"/>
      <c r="E19" s="216"/>
      <c r="F19" s="216"/>
      <c r="G19" s="216"/>
      <c r="H19" s="216"/>
      <c r="I19" s="216"/>
      <c r="J19" s="216"/>
      <c r="K19" s="216"/>
      <c r="L19" s="216"/>
      <c r="M19" s="216"/>
    </row>
    <row r="20" spans="1:13" s="217" customFormat="1" ht="18" customHeight="1">
      <c r="A20" s="216" t="s">
        <v>768</v>
      </c>
      <c r="B20" s="216"/>
      <c r="C20" s="216"/>
      <c r="D20" s="216"/>
      <c r="E20" s="216"/>
      <c r="F20" s="216"/>
      <c r="G20" s="216"/>
      <c r="H20" s="216"/>
      <c r="I20" s="216"/>
      <c r="J20" s="216"/>
      <c r="K20" s="216"/>
      <c r="L20" s="216"/>
      <c r="M20" s="216"/>
    </row>
    <row r="21" spans="1:13" s="217" customFormat="1" ht="23.25" customHeight="1">
      <c r="A21" s="216" t="s">
        <v>769</v>
      </c>
      <c r="B21" s="216"/>
      <c r="C21" s="216"/>
      <c r="D21" s="216"/>
      <c r="E21" s="216"/>
      <c r="F21" s="216"/>
      <c r="G21" s="216"/>
      <c r="H21" s="216"/>
      <c r="I21" s="216"/>
      <c r="J21" s="216"/>
      <c r="K21" s="216"/>
      <c r="L21" s="216"/>
      <c r="M21" s="216"/>
    </row>
    <row r="22" spans="1:13" s="217" customFormat="1" ht="25.5" customHeight="1">
      <c r="A22" s="216" t="s">
        <v>770</v>
      </c>
      <c r="B22" s="216"/>
      <c r="C22" s="216"/>
      <c r="D22" s="216"/>
      <c r="E22" s="216"/>
      <c r="F22" s="216"/>
      <c r="G22" s="216"/>
      <c r="H22" s="216"/>
      <c r="I22" s="216"/>
      <c r="J22" s="216"/>
      <c r="K22" s="216"/>
      <c r="L22" s="216"/>
      <c r="M22" s="216"/>
    </row>
    <row r="23" spans="1:13" ht="13.2" customHeight="1">
      <c r="A23" s="218" t="s">
        <v>771</v>
      </c>
      <c r="B23" s="219"/>
      <c r="C23" s="219"/>
      <c r="D23" s="219"/>
      <c r="E23" s="219"/>
      <c r="F23" s="219"/>
      <c r="G23" s="219"/>
      <c r="H23" s="219"/>
      <c r="I23" s="219"/>
      <c r="J23" s="219"/>
      <c r="K23" s="220"/>
      <c r="L23" s="220"/>
      <c r="M23" s="219"/>
    </row>
    <row r="24" spans="1:13">
      <c r="A24" s="218"/>
    </row>
    <row r="200" spans="3:3">
      <c r="C200" s="33" t="s">
        <v>719</v>
      </c>
    </row>
  </sheetData>
  <mergeCells count="25">
    <mergeCell ref="A20:M20"/>
    <mergeCell ref="A21:M21"/>
    <mergeCell ref="A22:M22"/>
    <mergeCell ref="K8:K9"/>
    <mergeCell ref="L8:L9"/>
    <mergeCell ref="M8:M9"/>
    <mergeCell ref="A15:M15"/>
    <mergeCell ref="A18:M18"/>
    <mergeCell ref="A19:M19"/>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88CFF284-6FDF-454F-8B19-E8E73EB3D455}"/>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03EC-0302-4D8D-BFE3-09F6050593D5}">
  <dimension ref="A1:AG17"/>
  <sheetViews>
    <sheetView showGridLines="0" zoomScale="70" zoomScaleNormal="70" workbookViewId="0"/>
  </sheetViews>
  <sheetFormatPr baseColWidth="10" defaultColWidth="13.88671875" defaultRowHeight="13.8"/>
  <cols>
    <col min="1" max="1" width="19.33203125" style="308" customWidth="1"/>
    <col min="2" max="4" width="8.6640625" style="308" customWidth="1"/>
    <col min="5" max="5" width="0.6640625" style="308" customWidth="1"/>
    <col min="6" max="8" width="8.6640625" style="308" customWidth="1"/>
    <col min="9" max="9" width="0.6640625" style="308" customWidth="1"/>
    <col min="10" max="12" width="8.6640625" style="308" customWidth="1"/>
    <col min="13" max="13" width="0.6640625" style="308" customWidth="1"/>
    <col min="14" max="16" width="8.6640625" style="308" customWidth="1"/>
    <col min="17" max="17" width="0.6640625" style="308" customWidth="1"/>
    <col min="18" max="20" width="8.6640625" style="308" customWidth="1"/>
    <col min="21" max="21" width="0.6640625" style="308" customWidth="1"/>
    <col min="22" max="22" width="10.33203125" style="308" bestFit="1" customWidth="1"/>
    <col min="23" max="24" width="8.44140625" style="308" bestFit="1" customWidth="1"/>
    <col min="25" max="25" width="10.109375" style="308" customWidth="1"/>
    <col min="26" max="27" width="8.6640625" style="308" customWidth="1"/>
    <col min="28" max="28" width="0.6640625" style="308" customWidth="1"/>
    <col min="29" max="31" width="8.6640625" style="308" customWidth="1"/>
    <col min="32" max="32" width="0.6640625" style="308" customWidth="1"/>
    <col min="33" max="33" width="10.88671875" style="308" customWidth="1"/>
    <col min="34" max="256" width="13.88671875" style="308"/>
    <col min="257" max="257" width="19.33203125" style="308" customWidth="1"/>
    <col min="258" max="260" width="8.6640625" style="308" customWidth="1"/>
    <col min="261" max="261" width="0.6640625" style="308" customWidth="1"/>
    <col min="262" max="264" width="8.6640625" style="308" customWidth="1"/>
    <col min="265" max="265" width="0.6640625" style="308" customWidth="1"/>
    <col min="266" max="268" width="8.6640625" style="308" customWidth="1"/>
    <col min="269" max="269" width="0.6640625" style="308" customWidth="1"/>
    <col min="270" max="272" width="8.6640625" style="308" customWidth="1"/>
    <col min="273" max="273" width="0.6640625" style="308" customWidth="1"/>
    <col min="274" max="276" width="8.6640625" style="308" customWidth="1"/>
    <col min="277" max="277" width="0.6640625" style="308" customWidth="1"/>
    <col min="278" max="278" width="10.33203125" style="308" bestFit="1" customWidth="1"/>
    <col min="279" max="280" width="8.44140625" style="308" bestFit="1" customWidth="1"/>
    <col min="281" max="281" width="10.109375" style="308" customWidth="1"/>
    <col min="282" max="283" width="8.6640625" style="308" customWidth="1"/>
    <col min="284" max="284" width="0.6640625" style="308" customWidth="1"/>
    <col min="285" max="287" width="8.6640625" style="308" customWidth="1"/>
    <col min="288" max="288" width="0.6640625" style="308" customWidth="1"/>
    <col min="289" max="289" width="10.88671875" style="308" customWidth="1"/>
    <col min="290" max="512" width="13.88671875" style="308"/>
    <col min="513" max="513" width="19.33203125" style="308" customWidth="1"/>
    <col min="514" max="516" width="8.6640625" style="308" customWidth="1"/>
    <col min="517" max="517" width="0.6640625" style="308" customWidth="1"/>
    <col min="518" max="520" width="8.6640625" style="308" customWidth="1"/>
    <col min="521" max="521" width="0.6640625" style="308" customWidth="1"/>
    <col min="522" max="524" width="8.6640625" style="308" customWidth="1"/>
    <col min="525" max="525" width="0.6640625" style="308" customWidth="1"/>
    <col min="526" max="528" width="8.6640625" style="308" customWidth="1"/>
    <col min="529" max="529" width="0.6640625" style="308" customWidth="1"/>
    <col min="530" max="532" width="8.6640625" style="308" customWidth="1"/>
    <col min="533" max="533" width="0.6640625" style="308" customWidth="1"/>
    <col min="534" max="534" width="10.33203125" style="308" bestFit="1" customWidth="1"/>
    <col min="535" max="536" width="8.44140625" style="308" bestFit="1" customWidth="1"/>
    <col min="537" max="537" width="10.109375" style="308" customWidth="1"/>
    <col min="538" max="539" width="8.6640625" style="308" customWidth="1"/>
    <col min="540" max="540" width="0.6640625" style="308" customWidth="1"/>
    <col min="541" max="543" width="8.6640625" style="308" customWidth="1"/>
    <col min="544" max="544" width="0.6640625" style="308" customWidth="1"/>
    <col min="545" max="545" width="10.88671875" style="308" customWidth="1"/>
    <col min="546" max="768" width="13.88671875" style="308"/>
    <col min="769" max="769" width="19.33203125" style="308" customWidth="1"/>
    <col min="770" max="772" width="8.6640625" style="308" customWidth="1"/>
    <col min="773" max="773" width="0.6640625" style="308" customWidth="1"/>
    <col min="774" max="776" width="8.6640625" style="308" customWidth="1"/>
    <col min="777" max="777" width="0.6640625" style="308" customWidth="1"/>
    <col min="778" max="780" width="8.6640625" style="308" customWidth="1"/>
    <col min="781" max="781" width="0.6640625" style="308" customWidth="1"/>
    <col min="782" max="784" width="8.6640625" style="308" customWidth="1"/>
    <col min="785" max="785" width="0.6640625" style="308" customWidth="1"/>
    <col min="786" max="788" width="8.6640625" style="308" customWidth="1"/>
    <col min="789" max="789" width="0.6640625" style="308" customWidth="1"/>
    <col min="790" max="790" width="10.33203125" style="308" bestFit="1" customWidth="1"/>
    <col min="791" max="792" width="8.44140625" style="308" bestFit="1" customWidth="1"/>
    <col min="793" max="793" width="10.109375" style="308" customWidth="1"/>
    <col min="794" max="795" width="8.6640625" style="308" customWidth="1"/>
    <col min="796" max="796" width="0.6640625" style="308" customWidth="1"/>
    <col min="797" max="799" width="8.6640625" style="308" customWidth="1"/>
    <col min="800" max="800" width="0.6640625" style="308" customWidth="1"/>
    <col min="801" max="801" width="10.88671875" style="308" customWidth="1"/>
    <col min="802" max="1024" width="13.88671875" style="308"/>
    <col min="1025" max="1025" width="19.33203125" style="308" customWidth="1"/>
    <col min="1026" max="1028" width="8.6640625" style="308" customWidth="1"/>
    <col min="1029" max="1029" width="0.6640625" style="308" customWidth="1"/>
    <col min="1030" max="1032" width="8.6640625" style="308" customWidth="1"/>
    <col min="1033" max="1033" width="0.6640625" style="308" customWidth="1"/>
    <col min="1034" max="1036" width="8.6640625" style="308" customWidth="1"/>
    <col min="1037" max="1037" width="0.6640625" style="308" customWidth="1"/>
    <col min="1038" max="1040" width="8.6640625" style="308" customWidth="1"/>
    <col min="1041" max="1041" width="0.6640625" style="308" customWidth="1"/>
    <col min="1042" max="1044" width="8.6640625" style="308" customWidth="1"/>
    <col min="1045" max="1045" width="0.6640625" style="308" customWidth="1"/>
    <col min="1046" max="1046" width="10.33203125" style="308" bestFit="1" customWidth="1"/>
    <col min="1047" max="1048" width="8.44140625" style="308" bestFit="1" customWidth="1"/>
    <col min="1049" max="1049" width="10.109375" style="308" customWidth="1"/>
    <col min="1050" max="1051" width="8.6640625" style="308" customWidth="1"/>
    <col min="1052" max="1052" width="0.6640625" style="308" customWidth="1"/>
    <col min="1053" max="1055" width="8.6640625" style="308" customWidth="1"/>
    <col min="1056" max="1056" width="0.6640625" style="308" customWidth="1"/>
    <col min="1057" max="1057" width="10.88671875" style="308" customWidth="1"/>
    <col min="1058" max="1280" width="13.88671875" style="308"/>
    <col min="1281" max="1281" width="19.33203125" style="308" customWidth="1"/>
    <col min="1282" max="1284" width="8.6640625" style="308" customWidth="1"/>
    <col min="1285" max="1285" width="0.6640625" style="308" customWidth="1"/>
    <col min="1286" max="1288" width="8.6640625" style="308" customWidth="1"/>
    <col min="1289" max="1289" width="0.6640625" style="308" customWidth="1"/>
    <col min="1290" max="1292" width="8.6640625" style="308" customWidth="1"/>
    <col min="1293" max="1293" width="0.6640625" style="308" customWidth="1"/>
    <col min="1294" max="1296" width="8.6640625" style="308" customWidth="1"/>
    <col min="1297" max="1297" width="0.6640625" style="308" customWidth="1"/>
    <col min="1298" max="1300" width="8.6640625" style="308" customWidth="1"/>
    <col min="1301" max="1301" width="0.6640625" style="308" customWidth="1"/>
    <col min="1302" max="1302" width="10.33203125" style="308" bestFit="1" customWidth="1"/>
    <col min="1303" max="1304" width="8.44140625" style="308" bestFit="1" customWidth="1"/>
    <col min="1305" max="1305" width="10.109375" style="308" customWidth="1"/>
    <col min="1306" max="1307" width="8.6640625" style="308" customWidth="1"/>
    <col min="1308" max="1308" width="0.6640625" style="308" customWidth="1"/>
    <col min="1309" max="1311" width="8.6640625" style="308" customWidth="1"/>
    <col min="1312" max="1312" width="0.6640625" style="308" customWidth="1"/>
    <col min="1313" max="1313" width="10.88671875" style="308" customWidth="1"/>
    <col min="1314" max="1536" width="13.88671875" style="308"/>
    <col min="1537" max="1537" width="19.33203125" style="308" customWidth="1"/>
    <col min="1538" max="1540" width="8.6640625" style="308" customWidth="1"/>
    <col min="1541" max="1541" width="0.6640625" style="308" customWidth="1"/>
    <col min="1542" max="1544" width="8.6640625" style="308" customWidth="1"/>
    <col min="1545" max="1545" width="0.6640625" style="308" customWidth="1"/>
    <col min="1546" max="1548" width="8.6640625" style="308" customWidth="1"/>
    <col min="1549" max="1549" width="0.6640625" style="308" customWidth="1"/>
    <col min="1550" max="1552" width="8.6640625" style="308" customWidth="1"/>
    <col min="1553" max="1553" width="0.6640625" style="308" customWidth="1"/>
    <col min="1554" max="1556" width="8.6640625" style="308" customWidth="1"/>
    <col min="1557" max="1557" width="0.6640625" style="308" customWidth="1"/>
    <col min="1558" max="1558" width="10.33203125" style="308" bestFit="1" customWidth="1"/>
    <col min="1559" max="1560" width="8.44140625" style="308" bestFit="1" customWidth="1"/>
    <col min="1561" max="1561" width="10.109375" style="308" customWidth="1"/>
    <col min="1562" max="1563" width="8.6640625" style="308" customWidth="1"/>
    <col min="1564" max="1564" width="0.6640625" style="308" customWidth="1"/>
    <col min="1565" max="1567" width="8.6640625" style="308" customWidth="1"/>
    <col min="1568" max="1568" width="0.6640625" style="308" customWidth="1"/>
    <col min="1569" max="1569" width="10.88671875" style="308" customWidth="1"/>
    <col min="1570" max="1792" width="13.88671875" style="308"/>
    <col min="1793" max="1793" width="19.33203125" style="308" customWidth="1"/>
    <col min="1794" max="1796" width="8.6640625" style="308" customWidth="1"/>
    <col min="1797" max="1797" width="0.6640625" style="308" customWidth="1"/>
    <col min="1798" max="1800" width="8.6640625" style="308" customWidth="1"/>
    <col min="1801" max="1801" width="0.6640625" style="308" customWidth="1"/>
    <col min="1802" max="1804" width="8.6640625" style="308" customWidth="1"/>
    <col min="1805" max="1805" width="0.6640625" style="308" customWidth="1"/>
    <col min="1806" max="1808" width="8.6640625" style="308" customWidth="1"/>
    <col min="1809" max="1809" width="0.6640625" style="308" customWidth="1"/>
    <col min="1810" max="1812" width="8.6640625" style="308" customWidth="1"/>
    <col min="1813" max="1813" width="0.6640625" style="308" customWidth="1"/>
    <col min="1814" max="1814" width="10.33203125" style="308" bestFit="1" customWidth="1"/>
    <col min="1815" max="1816" width="8.44140625" style="308" bestFit="1" customWidth="1"/>
    <col min="1817" max="1817" width="10.109375" style="308" customWidth="1"/>
    <col min="1818" max="1819" width="8.6640625" style="308" customWidth="1"/>
    <col min="1820" max="1820" width="0.6640625" style="308" customWidth="1"/>
    <col min="1821" max="1823" width="8.6640625" style="308" customWidth="1"/>
    <col min="1824" max="1824" width="0.6640625" style="308" customWidth="1"/>
    <col min="1825" max="1825" width="10.88671875" style="308" customWidth="1"/>
    <col min="1826" max="2048" width="13.88671875" style="308"/>
    <col min="2049" max="2049" width="19.33203125" style="308" customWidth="1"/>
    <col min="2050" max="2052" width="8.6640625" style="308" customWidth="1"/>
    <col min="2053" max="2053" width="0.6640625" style="308" customWidth="1"/>
    <col min="2054" max="2056" width="8.6640625" style="308" customWidth="1"/>
    <col min="2057" max="2057" width="0.6640625" style="308" customWidth="1"/>
    <col min="2058" max="2060" width="8.6640625" style="308" customWidth="1"/>
    <col min="2061" max="2061" width="0.6640625" style="308" customWidth="1"/>
    <col min="2062" max="2064" width="8.6640625" style="308" customWidth="1"/>
    <col min="2065" max="2065" width="0.6640625" style="308" customWidth="1"/>
    <col min="2066" max="2068" width="8.6640625" style="308" customWidth="1"/>
    <col min="2069" max="2069" width="0.6640625" style="308" customWidth="1"/>
    <col min="2070" max="2070" width="10.33203125" style="308" bestFit="1" customWidth="1"/>
    <col min="2071" max="2072" width="8.44140625" style="308" bestFit="1" customWidth="1"/>
    <col min="2073" max="2073" width="10.109375" style="308" customWidth="1"/>
    <col min="2074" max="2075" width="8.6640625" style="308" customWidth="1"/>
    <col min="2076" max="2076" width="0.6640625" style="308" customWidth="1"/>
    <col min="2077" max="2079" width="8.6640625" style="308" customWidth="1"/>
    <col min="2080" max="2080" width="0.6640625" style="308" customWidth="1"/>
    <col min="2081" max="2081" width="10.88671875" style="308" customWidth="1"/>
    <col min="2082" max="2304" width="13.88671875" style="308"/>
    <col min="2305" max="2305" width="19.33203125" style="308" customWidth="1"/>
    <col min="2306" max="2308" width="8.6640625" style="308" customWidth="1"/>
    <col min="2309" max="2309" width="0.6640625" style="308" customWidth="1"/>
    <col min="2310" max="2312" width="8.6640625" style="308" customWidth="1"/>
    <col min="2313" max="2313" width="0.6640625" style="308" customWidth="1"/>
    <col min="2314" max="2316" width="8.6640625" style="308" customWidth="1"/>
    <col min="2317" max="2317" width="0.6640625" style="308" customWidth="1"/>
    <col min="2318" max="2320" width="8.6640625" style="308" customWidth="1"/>
    <col min="2321" max="2321" width="0.6640625" style="308" customWidth="1"/>
    <col min="2322" max="2324" width="8.6640625" style="308" customWidth="1"/>
    <col min="2325" max="2325" width="0.6640625" style="308" customWidth="1"/>
    <col min="2326" max="2326" width="10.33203125" style="308" bestFit="1" customWidth="1"/>
    <col min="2327" max="2328" width="8.44140625" style="308" bestFit="1" customWidth="1"/>
    <col min="2329" max="2329" width="10.109375" style="308" customWidth="1"/>
    <col min="2330" max="2331" width="8.6640625" style="308" customWidth="1"/>
    <col min="2332" max="2332" width="0.6640625" style="308" customWidth="1"/>
    <col min="2333" max="2335" width="8.6640625" style="308" customWidth="1"/>
    <col min="2336" max="2336" width="0.6640625" style="308" customWidth="1"/>
    <col min="2337" max="2337" width="10.88671875" style="308" customWidth="1"/>
    <col min="2338" max="2560" width="13.88671875" style="308"/>
    <col min="2561" max="2561" width="19.33203125" style="308" customWidth="1"/>
    <col min="2562" max="2564" width="8.6640625" style="308" customWidth="1"/>
    <col min="2565" max="2565" width="0.6640625" style="308" customWidth="1"/>
    <col min="2566" max="2568" width="8.6640625" style="308" customWidth="1"/>
    <col min="2569" max="2569" width="0.6640625" style="308" customWidth="1"/>
    <col min="2570" max="2572" width="8.6640625" style="308" customWidth="1"/>
    <col min="2573" max="2573" width="0.6640625" style="308" customWidth="1"/>
    <col min="2574" max="2576" width="8.6640625" style="308" customWidth="1"/>
    <col min="2577" max="2577" width="0.6640625" style="308" customWidth="1"/>
    <col min="2578" max="2580" width="8.6640625" style="308" customWidth="1"/>
    <col min="2581" max="2581" width="0.6640625" style="308" customWidth="1"/>
    <col min="2582" max="2582" width="10.33203125" style="308" bestFit="1" customWidth="1"/>
    <col min="2583" max="2584" width="8.44140625" style="308" bestFit="1" customWidth="1"/>
    <col min="2585" max="2585" width="10.109375" style="308" customWidth="1"/>
    <col min="2586" max="2587" width="8.6640625" style="308" customWidth="1"/>
    <col min="2588" max="2588" width="0.6640625" style="308" customWidth="1"/>
    <col min="2589" max="2591" width="8.6640625" style="308" customWidth="1"/>
    <col min="2592" max="2592" width="0.6640625" style="308" customWidth="1"/>
    <col min="2593" max="2593" width="10.88671875" style="308" customWidth="1"/>
    <col min="2594" max="2816" width="13.88671875" style="308"/>
    <col min="2817" max="2817" width="19.33203125" style="308" customWidth="1"/>
    <col min="2818" max="2820" width="8.6640625" style="308" customWidth="1"/>
    <col min="2821" max="2821" width="0.6640625" style="308" customWidth="1"/>
    <col min="2822" max="2824" width="8.6640625" style="308" customWidth="1"/>
    <col min="2825" max="2825" width="0.6640625" style="308" customWidth="1"/>
    <col min="2826" max="2828" width="8.6640625" style="308" customWidth="1"/>
    <col min="2829" max="2829" width="0.6640625" style="308" customWidth="1"/>
    <col min="2830" max="2832" width="8.6640625" style="308" customWidth="1"/>
    <col min="2833" max="2833" width="0.6640625" style="308" customWidth="1"/>
    <col min="2834" max="2836" width="8.6640625" style="308" customWidth="1"/>
    <col min="2837" max="2837" width="0.6640625" style="308" customWidth="1"/>
    <col min="2838" max="2838" width="10.33203125" style="308" bestFit="1" customWidth="1"/>
    <col min="2839" max="2840" width="8.44140625" style="308" bestFit="1" customWidth="1"/>
    <col min="2841" max="2841" width="10.109375" style="308" customWidth="1"/>
    <col min="2842" max="2843" width="8.6640625" style="308" customWidth="1"/>
    <col min="2844" max="2844" width="0.6640625" style="308" customWidth="1"/>
    <col min="2845" max="2847" width="8.6640625" style="308" customWidth="1"/>
    <col min="2848" max="2848" width="0.6640625" style="308" customWidth="1"/>
    <col min="2849" max="2849" width="10.88671875" style="308" customWidth="1"/>
    <col min="2850" max="3072" width="13.88671875" style="308"/>
    <col min="3073" max="3073" width="19.33203125" style="308" customWidth="1"/>
    <col min="3074" max="3076" width="8.6640625" style="308" customWidth="1"/>
    <col min="3077" max="3077" width="0.6640625" style="308" customWidth="1"/>
    <col min="3078" max="3080" width="8.6640625" style="308" customWidth="1"/>
    <col min="3081" max="3081" width="0.6640625" style="308" customWidth="1"/>
    <col min="3082" max="3084" width="8.6640625" style="308" customWidth="1"/>
    <col min="3085" max="3085" width="0.6640625" style="308" customWidth="1"/>
    <col min="3086" max="3088" width="8.6640625" style="308" customWidth="1"/>
    <col min="3089" max="3089" width="0.6640625" style="308" customWidth="1"/>
    <col min="3090" max="3092" width="8.6640625" style="308" customWidth="1"/>
    <col min="3093" max="3093" width="0.6640625" style="308" customWidth="1"/>
    <col min="3094" max="3094" width="10.33203125" style="308" bestFit="1" customWidth="1"/>
    <col min="3095" max="3096" width="8.44140625" style="308" bestFit="1" customWidth="1"/>
    <col min="3097" max="3097" width="10.109375" style="308" customWidth="1"/>
    <col min="3098" max="3099" width="8.6640625" style="308" customWidth="1"/>
    <col min="3100" max="3100" width="0.6640625" style="308" customWidth="1"/>
    <col min="3101" max="3103" width="8.6640625" style="308" customWidth="1"/>
    <col min="3104" max="3104" width="0.6640625" style="308" customWidth="1"/>
    <col min="3105" max="3105" width="10.88671875" style="308" customWidth="1"/>
    <col min="3106" max="3328" width="13.88671875" style="308"/>
    <col min="3329" max="3329" width="19.33203125" style="308" customWidth="1"/>
    <col min="3330" max="3332" width="8.6640625" style="308" customWidth="1"/>
    <col min="3333" max="3333" width="0.6640625" style="308" customWidth="1"/>
    <col min="3334" max="3336" width="8.6640625" style="308" customWidth="1"/>
    <col min="3337" max="3337" width="0.6640625" style="308" customWidth="1"/>
    <col min="3338" max="3340" width="8.6640625" style="308" customWidth="1"/>
    <col min="3341" max="3341" width="0.6640625" style="308" customWidth="1"/>
    <col min="3342" max="3344" width="8.6640625" style="308" customWidth="1"/>
    <col min="3345" max="3345" width="0.6640625" style="308" customWidth="1"/>
    <col min="3346" max="3348" width="8.6640625" style="308" customWidth="1"/>
    <col min="3349" max="3349" width="0.6640625" style="308" customWidth="1"/>
    <col min="3350" max="3350" width="10.33203125" style="308" bestFit="1" customWidth="1"/>
    <col min="3351" max="3352" width="8.44140625" style="308" bestFit="1" customWidth="1"/>
    <col min="3353" max="3353" width="10.109375" style="308" customWidth="1"/>
    <col min="3354" max="3355" width="8.6640625" style="308" customWidth="1"/>
    <col min="3356" max="3356" width="0.6640625" style="308" customWidth="1"/>
    <col min="3357" max="3359" width="8.6640625" style="308" customWidth="1"/>
    <col min="3360" max="3360" width="0.6640625" style="308" customWidth="1"/>
    <col min="3361" max="3361" width="10.88671875" style="308" customWidth="1"/>
    <col min="3362" max="3584" width="13.88671875" style="308"/>
    <col min="3585" max="3585" width="19.33203125" style="308" customWidth="1"/>
    <col min="3586" max="3588" width="8.6640625" style="308" customWidth="1"/>
    <col min="3589" max="3589" width="0.6640625" style="308" customWidth="1"/>
    <col min="3590" max="3592" width="8.6640625" style="308" customWidth="1"/>
    <col min="3593" max="3593" width="0.6640625" style="308" customWidth="1"/>
    <col min="3594" max="3596" width="8.6640625" style="308" customWidth="1"/>
    <col min="3597" max="3597" width="0.6640625" style="308" customWidth="1"/>
    <col min="3598" max="3600" width="8.6640625" style="308" customWidth="1"/>
    <col min="3601" max="3601" width="0.6640625" style="308" customWidth="1"/>
    <col min="3602" max="3604" width="8.6640625" style="308" customWidth="1"/>
    <col min="3605" max="3605" width="0.6640625" style="308" customWidth="1"/>
    <col min="3606" max="3606" width="10.33203125" style="308" bestFit="1" customWidth="1"/>
    <col min="3607" max="3608" width="8.44140625" style="308" bestFit="1" customWidth="1"/>
    <col min="3609" max="3609" width="10.109375" style="308" customWidth="1"/>
    <col min="3610" max="3611" width="8.6640625" style="308" customWidth="1"/>
    <col min="3612" max="3612" width="0.6640625" style="308" customWidth="1"/>
    <col min="3613" max="3615" width="8.6640625" style="308" customWidth="1"/>
    <col min="3616" max="3616" width="0.6640625" style="308" customWidth="1"/>
    <col min="3617" max="3617" width="10.88671875" style="308" customWidth="1"/>
    <col min="3618" max="3840" width="13.88671875" style="308"/>
    <col min="3841" max="3841" width="19.33203125" style="308" customWidth="1"/>
    <col min="3842" max="3844" width="8.6640625" style="308" customWidth="1"/>
    <col min="3845" max="3845" width="0.6640625" style="308" customWidth="1"/>
    <col min="3846" max="3848" width="8.6640625" style="308" customWidth="1"/>
    <col min="3849" max="3849" width="0.6640625" style="308" customWidth="1"/>
    <col min="3850" max="3852" width="8.6640625" style="308" customWidth="1"/>
    <col min="3853" max="3853" width="0.6640625" style="308" customWidth="1"/>
    <col min="3854" max="3856" width="8.6640625" style="308" customWidth="1"/>
    <col min="3857" max="3857" width="0.6640625" style="308" customWidth="1"/>
    <col min="3858" max="3860" width="8.6640625" style="308" customWidth="1"/>
    <col min="3861" max="3861" width="0.6640625" style="308" customWidth="1"/>
    <col min="3862" max="3862" width="10.33203125" style="308" bestFit="1" customWidth="1"/>
    <col min="3863" max="3864" width="8.44140625" style="308" bestFit="1" customWidth="1"/>
    <col min="3865" max="3865" width="10.109375" style="308" customWidth="1"/>
    <col min="3866" max="3867" width="8.6640625" style="308" customWidth="1"/>
    <col min="3868" max="3868" width="0.6640625" style="308" customWidth="1"/>
    <col min="3869" max="3871" width="8.6640625" style="308" customWidth="1"/>
    <col min="3872" max="3872" width="0.6640625" style="308" customWidth="1"/>
    <col min="3873" max="3873" width="10.88671875" style="308" customWidth="1"/>
    <col min="3874" max="4096" width="13.88671875" style="308"/>
    <col min="4097" max="4097" width="19.33203125" style="308" customWidth="1"/>
    <col min="4098" max="4100" width="8.6640625" style="308" customWidth="1"/>
    <col min="4101" max="4101" width="0.6640625" style="308" customWidth="1"/>
    <col min="4102" max="4104" width="8.6640625" style="308" customWidth="1"/>
    <col min="4105" max="4105" width="0.6640625" style="308" customWidth="1"/>
    <col min="4106" max="4108" width="8.6640625" style="308" customWidth="1"/>
    <col min="4109" max="4109" width="0.6640625" style="308" customWidth="1"/>
    <col min="4110" max="4112" width="8.6640625" style="308" customWidth="1"/>
    <col min="4113" max="4113" width="0.6640625" style="308" customWidth="1"/>
    <col min="4114" max="4116" width="8.6640625" style="308" customWidth="1"/>
    <col min="4117" max="4117" width="0.6640625" style="308" customWidth="1"/>
    <col min="4118" max="4118" width="10.33203125" style="308" bestFit="1" customWidth="1"/>
    <col min="4119" max="4120" width="8.44140625" style="308" bestFit="1" customWidth="1"/>
    <col min="4121" max="4121" width="10.109375" style="308" customWidth="1"/>
    <col min="4122" max="4123" width="8.6640625" style="308" customWidth="1"/>
    <col min="4124" max="4124" width="0.6640625" style="308" customWidth="1"/>
    <col min="4125" max="4127" width="8.6640625" style="308" customWidth="1"/>
    <col min="4128" max="4128" width="0.6640625" style="308" customWidth="1"/>
    <col min="4129" max="4129" width="10.88671875" style="308" customWidth="1"/>
    <col min="4130" max="4352" width="13.88671875" style="308"/>
    <col min="4353" max="4353" width="19.33203125" style="308" customWidth="1"/>
    <col min="4354" max="4356" width="8.6640625" style="308" customWidth="1"/>
    <col min="4357" max="4357" width="0.6640625" style="308" customWidth="1"/>
    <col min="4358" max="4360" width="8.6640625" style="308" customWidth="1"/>
    <col min="4361" max="4361" width="0.6640625" style="308" customWidth="1"/>
    <col min="4362" max="4364" width="8.6640625" style="308" customWidth="1"/>
    <col min="4365" max="4365" width="0.6640625" style="308" customWidth="1"/>
    <col min="4366" max="4368" width="8.6640625" style="308" customWidth="1"/>
    <col min="4369" max="4369" width="0.6640625" style="308" customWidth="1"/>
    <col min="4370" max="4372" width="8.6640625" style="308" customWidth="1"/>
    <col min="4373" max="4373" width="0.6640625" style="308" customWidth="1"/>
    <col min="4374" max="4374" width="10.33203125" style="308" bestFit="1" customWidth="1"/>
    <col min="4375" max="4376" width="8.44140625" style="308" bestFit="1" customWidth="1"/>
    <col min="4377" max="4377" width="10.109375" style="308" customWidth="1"/>
    <col min="4378" max="4379" width="8.6640625" style="308" customWidth="1"/>
    <col min="4380" max="4380" width="0.6640625" style="308" customWidth="1"/>
    <col min="4381" max="4383" width="8.6640625" style="308" customWidth="1"/>
    <col min="4384" max="4384" width="0.6640625" style="308" customWidth="1"/>
    <col min="4385" max="4385" width="10.88671875" style="308" customWidth="1"/>
    <col min="4386" max="4608" width="13.88671875" style="308"/>
    <col min="4609" max="4609" width="19.33203125" style="308" customWidth="1"/>
    <col min="4610" max="4612" width="8.6640625" style="308" customWidth="1"/>
    <col min="4613" max="4613" width="0.6640625" style="308" customWidth="1"/>
    <col min="4614" max="4616" width="8.6640625" style="308" customWidth="1"/>
    <col min="4617" max="4617" width="0.6640625" style="308" customWidth="1"/>
    <col min="4618" max="4620" width="8.6640625" style="308" customWidth="1"/>
    <col min="4621" max="4621" width="0.6640625" style="308" customWidth="1"/>
    <col min="4622" max="4624" width="8.6640625" style="308" customWidth="1"/>
    <col min="4625" max="4625" width="0.6640625" style="308" customWidth="1"/>
    <col min="4626" max="4628" width="8.6640625" style="308" customWidth="1"/>
    <col min="4629" max="4629" width="0.6640625" style="308" customWidth="1"/>
    <col min="4630" max="4630" width="10.33203125" style="308" bestFit="1" customWidth="1"/>
    <col min="4631" max="4632" width="8.44140625" style="308" bestFit="1" customWidth="1"/>
    <col min="4633" max="4633" width="10.109375" style="308" customWidth="1"/>
    <col min="4634" max="4635" width="8.6640625" style="308" customWidth="1"/>
    <col min="4636" max="4636" width="0.6640625" style="308" customWidth="1"/>
    <col min="4637" max="4639" width="8.6640625" style="308" customWidth="1"/>
    <col min="4640" max="4640" width="0.6640625" style="308" customWidth="1"/>
    <col min="4641" max="4641" width="10.88671875" style="308" customWidth="1"/>
    <col min="4642" max="4864" width="13.88671875" style="308"/>
    <col min="4865" max="4865" width="19.33203125" style="308" customWidth="1"/>
    <col min="4866" max="4868" width="8.6640625" style="308" customWidth="1"/>
    <col min="4869" max="4869" width="0.6640625" style="308" customWidth="1"/>
    <col min="4870" max="4872" width="8.6640625" style="308" customWidth="1"/>
    <col min="4873" max="4873" width="0.6640625" style="308" customWidth="1"/>
    <col min="4874" max="4876" width="8.6640625" style="308" customWidth="1"/>
    <col min="4877" max="4877" width="0.6640625" style="308" customWidth="1"/>
    <col min="4878" max="4880" width="8.6640625" style="308" customWidth="1"/>
    <col min="4881" max="4881" width="0.6640625" style="308" customWidth="1"/>
    <col min="4882" max="4884" width="8.6640625" style="308" customWidth="1"/>
    <col min="4885" max="4885" width="0.6640625" style="308" customWidth="1"/>
    <col min="4886" max="4886" width="10.33203125" style="308" bestFit="1" customWidth="1"/>
    <col min="4887" max="4888" width="8.44140625" style="308" bestFit="1" customWidth="1"/>
    <col min="4889" max="4889" width="10.109375" style="308" customWidth="1"/>
    <col min="4890" max="4891" width="8.6640625" style="308" customWidth="1"/>
    <col min="4892" max="4892" width="0.6640625" style="308" customWidth="1"/>
    <col min="4893" max="4895" width="8.6640625" style="308" customWidth="1"/>
    <col min="4896" max="4896" width="0.6640625" style="308" customWidth="1"/>
    <col min="4897" max="4897" width="10.88671875" style="308" customWidth="1"/>
    <col min="4898" max="5120" width="13.88671875" style="308"/>
    <col min="5121" max="5121" width="19.33203125" style="308" customWidth="1"/>
    <col min="5122" max="5124" width="8.6640625" style="308" customWidth="1"/>
    <col min="5125" max="5125" width="0.6640625" style="308" customWidth="1"/>
    <col min="5126" max="5128" width="8.6640625" style="308" customWidth="1"/>
    <col min="5129" max="5129" width="0.6640625" style="308" customWidth="1"/>
    <col min="5130" max="5132" width="8.6640625" style="308" customWidth="1"/>
    <col min="5133" max="5133" width="0.6640625" style="308" customWidth="1"/>
    <col min="5134" max="5136" width="8.6640625" style="308" customWidth="1"/>
    <col min="5137" max="5137" width="0.6640625" style="308" customWidth="1"/>
    <col min="5138" max="5140" width="8.6640625" style="308" customWidth="1"/>
    <col min="5141" max="5141" width="0.6640625" style="308" customWidth="1"/>
    <col min="5142" max="5142" width="10.33203125" style="308" bestFit="1" customWidth="1"/>
    <col min="5143" max="5144" width="8.44140625" style="308" bestFit="1" customWidth="1"/>
    <col min="5145" max="5145" width="10.109375" style="308" customWidth="1"/>
    <col min="5146" max="5147" width="8.6640625" style="308" customWidth="1"/>
    <col min="5148" max="5148" width="0.6640625" style="308" customWidth="1"/>
    <col min="5149" max="5151" width="8.6640625" style="308" customWidth="1"/>
    <col min="5152" max="5152" width="0.6640625" style="308" customWidth="1"/>
    <col min="5153" max="5153" width="10.88671875" style="308" customWidth="1"/>
    <col min="5154" max="5376" width="13.88671875" style="308"/>
    <col min="5377" max="5377" width="19.33203125" style="308" customWidth="1"/>
    <col min="5378" max="5380" width="8.6640625" style="308" customWidth="1"/>
    <col min="5381" max="5381" width="0.6640625" style="308" customWidth="1"/>
    <col min="5382" max="5384" width="8.6640625" style="308" customWidth="1"/>
    <col min="5385" max="5385" width="0.6640625" style="308" customWidth="1"/>
    <col min="5386" max="5388" width="8.6640625" style="308" customWidth="1"/>
    <col min="5389" max="5389" width="0.6640625" style="308" customWidth="1"/>
    <col min="5390" max="5392" width="8.6640625" style="308" customWidth="1"/>
    <col min="5393" max="5393" width="0.6640625" style="308" customWidth="1"/>
    <col min="5394" max="5396" width="8.6640625" style="308" customWidth="1"/>
    <col min="5397" max="5397" width="0.6640625" style="308" customWidth="1"/>
    <col min="5398" max="5398" width="10.33203125" style="308" bestFit="1" customWidth="1"/>
    <col min="5399" max="5400" width="8.44140625" style="308" bestFit="1" customWidth="1"/>
    <col min="5401" max="5401" width="10.109375" style="308" customWidth="1"/>
    <col min="5402" max="5403" width="8.6640625" style="308" customWidth="1"/>
    <col min="5404" max="5404" width="0.6640625" style="308" customWidth="1"/>
    <col min="5405" max="5407" width="8.6640625" style="308" customWidth="1"/>
    <col min="5408" max="5408" width="0.6640625" style="308" customWidth="1"/>
    <col min="5409" max="5409" width="10.88671875" style="308" customWidth="1"/>
    <col min="5410" max="5632" width="13.88671875" style="308"/>
    <col min="5633" max="5633" width="19.33203125" style="308" customWidth="1"/>
    <col min="5634" max="5636" width="8.6640625" style="308" customWidth="1"/>
    <col min="5637" max="5637" width="0.6640625" style="308" customWidth="1"/>
    <col min="5638" max="5640" width="8.6640625" style="308" customWidth="1"/>
    <col min="5641" max="5641" width="0.6640625" style="308" customWidth="1"/>
    <col min="5642" max="5644" width="8.6640625" style="308" customWidth="1"/>
    <col min="5645" max="5645" width="0.6640625" style="308" customWidth="1"/>
    <col min="5646" max="5648" width="8.6640625" style="308" customWidth="1"/>
    <col min="5649" max="5649" width="0.6640625" style="308" customWidth="1"/>
    <col min="5650" max="5652" width="8.6640625" style="308" customWidth="1"/>
    <col min="5653" max="5653" width="0.6640625" style="308" customWidth="1"/>
    <col min="5654" max="5654" width="10.33203125" style="308" bestFit="1" customWidth="1"/>
    <col min="5655" max="5656" width="8.44140625" style="308" bestFit="1" customWidth="1"/>
    <col min="5657" max="5657" width="10.109375" style="308" customWidth="1"/>
    <col min="5658" max="5659" width="8.6640625" style="308" customWidth="1"/>
    <col min="5660" max="5660" width="0.6640625" style="308" customWidth="1"/>
    <col min="5661" max="5663" width="8.6640625" style="308" customWidth="1"/>
    <col min="5664" max="5664" width="0.6640625" style="308" customWidth="1"/>
    <col min="5665" max="5665" width="10.88671875" style="308" customWidth="1"/>
    <col min="5666" max="5888" width="13.88671875" style="308"/>
    <col min="5889" max="5889" width="19.33203125" style="308" customWidth="1"/>
    <col min="5890" max="5892" width="8.6640625" style="308" customWidth="1"/>
    <col min="5893" max="5893" width="0.6640625" style="308" customWidth="1"/>
    <col min="5894" max="5896" width="8.6640625" style="308" customWidth="1"/>
    <col min="5897" max="5897" width="0.6640625" style="308" customWidth="1"/>
    <col min="5898" max="5900" width="8.6640625" style="308" customWidth="1"/>
    <col min="5901" max="5901" width="0.6640625" style="308" customWidth="1"/>
    <col min="5902" max="5904" width="8.6640625" style="308" customWidth="1"/>
    <col min="5905" max="5905" width="0.6640625" style="308" customWidth="1"/>
    <col min="5906" max="5908" width="8.6640625" style="308" customWidth="1"/>
    <col min="5909" max="5909" width="0.6640625" style="308" customWidth="1"/>
    <col min="5910" max="5910" width="10.33203125" style="308" bestFit="1" customWidth="1"/>
    <col min="5911" max="5912" width="8.44140625" style="308" bestFit="1" customWidth="1"/>
    <col min="5913" max="5913" width="10.109375" style="308" customWidth="1"/>
    <col min="5914" max="5915" width="8.6640625" style="308" customWidth="1"/>
    <col min="5916" max="5916" width="0.6640625" style="308" customWidth="1"/>
    <col min="5917" max="5919" width="8.6640625" style="308" customWidth="1"/>
    <col min="5920" max="5920" width="0.6640625" style="308" customWidth="1"/>
    <col min="5921" max="5921" width="10.88671875" style="308" customWidth="1"/>
    <col min="5922" max="6144" width="13.88671875" style="308"/>
    <col min="6145" max="6145" width="19.33203125" style="308" customWidth="1"/>
    <col min="6146" max="6148" width="8.6640625" style="308" customWidth="1"/>
    <col min="6149" max="6149" width="0.6640625" style="308" customWidth="1"/>
    <col min="6150" max="6152" width="8.6640625" style="308" customWidth="1"/>
    <col min="6153" max="6153" width="0.6640625" style="308" customWidth="1"/>
    <col min="6154" max="6156" width="8.6640625" style="308" customWidth="1"/>
    <col min="6157" max="6157" width="0.6640625" style="308" customWidth="1"/>
    <col min="6158" max="6160" width="8.6640625" style="308" customWidth="1"/>
    <col min="6161" max="6161" width="0.6640625" style="308" customWidth="1"/>
    <col min="6162" max="6164" width="8.6640625" style="308" customWidth="1"/>
    <col min="6165" max="6165" width="0.6640625" style="308" customWidth="1"/>
    <col min="6166" max="6166" width="10.33203125" style="308" bestFit="1" customWidth="1"/>
    <col min="6167" max="6168" width="8.44140625" style="308" bestFit="1" customWidth="1"/>
    <col min="6169" max="6169" width="10.109375" style="308" customWidth="1"/>
    <col min="6170" max="6171" width="8.6640625" style="308" customWidth="1"/>
    <col min="6172" max="6172" width="0.6640625" style="308" customWidth="1"/>
    <col min="6173" max="6175" width="8.6640625" style="308" customWidth="1"/>
    <col min="6176" max="6176" width="0.6640625" style="308" customWidth="1"/>
    <col min="6177" max="6177" width="10.88671875" style="308" customWidth="1"/>
    <col min="6178" max="6400" width="13.88671875" style="308"/>
    <col min="6401" max="6401" width="19.33203125" style="308" customWidth="1"/>
    <col min="6402" max="6404" width="8.6640625" style="308" customWidth="1"/>
    <col min="6405" max="6405" width="0.6640625" style="308" customWidth="1"/>
    <col min="6406" max="6408" width="8.6640625" style="308" customWidth="1"/>
    <col min="6409" max="6409" width="0.6640625" style="308" customWidth="1"/>
    <col min="6410" max="6412" width="8.6640625" style="308" customWidth="1"/>
    <col min="6413" max="6413" width="0.6640625" style="308" customWidth="1"/>
    <col min="6414" max="6416" width="8.6640625" style="308" customWidth="1"/>
    <col min="6417" max="6417" width="0.6640625" style="308" customWidth="1"/>
    <col min="6418" max="6420" width="8.6640625" style="308" customWidth="1"/>
    <col min="6421" max="6421" width="0.6640625" style="308" customWidth="1"/>
    <col min="6422" max="6422" width="10.33203125" style="308" bestFit="1" customWidth="1"/>
    <col min="6423" max="6424" width="8.44140625" style="308" bestFit="1" customWidth="1"/>
    <col min="6425" max="6425" width="10.109375" style="308" customWidth="1"/>
    <col min="6426" max="6427" width="8.6640625" style="308" customWidth="1"/>
    <col min="6428" max="6428" width="0.6640625" style="308" customWidth="1"/>
    <col min="6429" max="6431" width="8.6640625" style="308" customWidth="1"/>
    <col min="6432" max="6432" width="0.6640625" style="308" customWidth="1"/>
    <col min="6433" max="6433" width="10.88671875" style="308" customWidth="1"/>
    <col min="6434" max="6656" width="13.88671875" style="308"/>
    <col min="6657" max="6657" width="19.33203125" style="308" customWidth="1"/>
    <col min="6658" max="6660" width="8.6640625" style="308" customWidth="1"/>
    <col min="6661" max="6661" width="0.6640625" style="308" customWidth="1"/>
    <col min="6662" max="6664" width="8.6640625" style="308" customWidth="1"/>
    <col min="6665" max="6665" width="0.6640625" style="308" customWidth="1"/>
    <col min="6666" max="6668" width="8.6640625" style="308" customWidth="1"/>
    <col min="6669" max="6669" width="0.6640625" style="308" customWidth="1"/>
    <col min="6670" max="6672" width="8.6640625" style="308" customWidth="1"/>
    <col min="6673" max="6673" width="0.6640625" style="308" customWidth="1"/>
    <col min="6674" max="6676" width="8.6640625" style="308" customWidth="1"/>
    <col min="6677" max="6677" width="0.6640625" style="308" customWidth="1"/>
    <col min="6678" max="6678" width="10.33203125" style="308" bestFit="1" customWidth="1"/>
    <col min="6679" max="6680" width="8.44140625" style="308" bestFit="1" customWidth="1"/>
    <col min="6681" max="6681" width="10.109375" style="308" customWidth="1"/>
    <col min="6682" max="6683" width="8.6640625" style="308" customWidth="1"/>
    <col min="6684" max="6684" width="0.6640625" style="308" customWidth="1"/>
    <col min="6685" max="6687" width="8.6640625" style="308" customWidth="1"/>
    <col min="6688" max="6688" width="0.6640625" style="308" customWidth="1"/>
    <col min="6689" max="6689" width="10.88671875" style="308" customWidth="1"/>
    <col min="6690" max="6912" width="13.88671875" style="308"/>
    <col min="6913" max="6913" width="19.33203125" style="308" customWidth="1"/>
    <col min="6914" max="6916" width="8.6640625" style="308" customWidth="1"/>
    <col min="6917" max="6917" width="0.6640625" style="308" customWidth="1"/>
    <col min="6918" max="6920" width="8.6640625" style="308" customWidth="1"/>
    <col min="6921" max="6921" width="0.6640625" style="308" customWidth="1"/>
    <col min="6922" max="6924" width="8.6640625" style="308" customWidth="1"/>
    <col min="6925" max="6925" width="0.6640625" style="308" customWidth="1"/>
    <col min="6926" max="6928" width="8.6640625" style="308" customWidth="1"/>
    <col min="6929" max="6929" width="0.6640625" style="308" customWidth="1"/>
    <col min="6930" max="6932" width="8.6640625" style="308" customWidth="1"/>
    <col min="6933" max="6933" width="0.6640625" style="308" customWidth="1"/>
    <col min="6934" max="6934" width="10.33203125" style="308" bestFit="1" customWidth="1"/>
    <col min="6935" max="6936" width="8.44140625" style="308" bestFit="1" customWidth="1"/>
    <col min="6937" max="6937" width="10.109375" style="308" customWidth="1"/>
    <col min="6938" max="6939" width="8.6640625" style="308" customWidth="1"/>
    <col min="6940" max="6940" width="0.6640625" style="308" customWidth="1"/>
    <col min="6941" max="6943" width="8.6640625" style="308" customWidth="1"/>
    <col min="6944" max="6944" width="0.6640625" style="308" customWidth="1"/>
    <col min="6945" max="6945" width="10.88671875" style="308" customWidth="1"/>
    <col min="6946" max="7168" width="13.88671875" style="308"/>
    <col min="7169" max="7169" width="19.33203125" style="308" customWidth="1"/>
    <col min="7170" max="7172" width="8.6640625" style="308" customWidth="1"/>
    <col min="7173" max="7173" width="0.6640625" style="308" customWidth="1"/>
    <col min="7174" max="7176" width="8.6640625" style="308" customWidth="1"/>
    <col min="7177" max="7177" width="0.6640625" style="308" customWidth="1"/>
    <col min="7178" max="7180" width="8.6640625" style="308" customWidth="1"/>
    <col min="7181" max="7181" width="0.6640625" style="308" customWidth="1"/>
    <col min="7182" max="7184" width="8.6640625" style="308" customWidth="1"/>
    <col min="7185" max="7185" width="0.6640625" style="308" customWidth="1"/>
    <col min="7186" max="7188" width="8.6640625" style="308" customWidth="1"/>
    <col min="7189" max="7189" width="0.6640625" style="308" customWidth="1"/>
    <col min="7190" max="7190" width="10.33203125" style="308" bestFit="1" customWidth="1"/>
    <col min="7191" max="7192" width="8.44140625" style="308" bestFit="1" customWidth="1"/>
    <col min="7193" max="7193" width="10.109375" style="308" customWidth="1"/>
    <col min="7194" max="7195" width="8.6640625" style="308" customWidth="1"/>
    <col min="7196" max="7196" width="0.6640625" style="308" customWidth="1"/>
    <col min="7197" max="7199" width="8.6640625" style="308" customWidth="1"/>
    <col min="7200" max="7200" width="0.6640625" style="308" customWidth="1"/>
    <col min="7201" max="7201" width="10.88671875" style="308" customWidth="1"/>
    <col min="7202" max="7424" width="13.88671875" style="308"/>
    <col min="7425" max="7425" width="19.33203125" style="308" customWidth="1"/>
    <col min="7426" max="7428" width="8.6640625" style="308" customWidth="1"/>
    <col min="7429" max="7429" width="0.6640625" style="308" customWidth="1"/>
    <col min="7430" max="7432" width="8.6640625" style="308" customWidth="1"/>
    <col min="7433" max="7433" width="0.6640625" style="308" customWidth="1"/>
    <col min="7434" max="7436" width="8.6640625" style="308" customWidth="1"/>
    <col min="7437" max="7437" width="0.6640625" style="308" customWidth="1"/>
    <col min="7438" max="7440" width="8.6640625" style="308" customWidth="1"/>
    <col min="7441" max="7441" width="0.6640625" style="308" customWidth="1"/>
    <col min="7442" max="7444" width="8.6640625" style="308" customWidth="1"/>
    <col min="7445" max="7445" width="0.6640625" style="308" customWidth="1"/>
    <col min="7446" max="7446" width="10.33203125" style="308" bestFit="1" customWidth="1"/>
    <col min="7447" max="7448" width="8.44140625" style="308" bestFit="1" customWidth="1"/>
    <col min="7449" max="7449" width="10.109375" style="308" customWidth="1"/>
    <col min="7450" max="7451" width="8.6640625" style="308" customWidth="1"/>
    <col min="7452" max="7452" width="0.6640625" style="308" customWidth="1"/>
    <col min="7453" max="7455" width="8.6640625" style="308" customWidth="1"/>
    <col min="7456" max="7456" width="0.6640625" style="308" customWidth="1"/>
    <col min="7457" max="7457" width="10.88671875" style="308" customWidth="1"/>
    <col min="7458" max="7680" width="13.88671875" style="308"/>
    <col min="7681" max="7681" width="19.33203125" style="308" customWidth="1"/>
    <col min="7682" max="7684" width="8.6640625" style="308" customWidth="1"/>
    <col min="7685" max="7685" width="0.6640625" style="308" customWidth="1"/>
    <col min="7686" max="7688" width="8.6640625" style="308" customWidth="1"/>
    <col min="7689" max="7689" width="0.6640625" style="308" customWidth="1"/>
    <col min="7690" max="7692" width="8.6640625" style="308" customWidth="1"/>
    <col min="7693" max="7693" width="0.6640625" style="308" customWidth="1"/>
    <col min="7694" max="7696" width="8.6640625" style="308" customWidth="1"/>
    <col min="7697" max="7697" width="0.6640625" style="308" customWidth="1"/>
    <col min="7698" max="7700" width="8.6640625" style="308" customWidth="1"/>
    <col min="7701" max="7701" width="0.6640625" style="308" customWidth="1"/>
    <col min="7702" max="7702" width="10.33203125" style="308" bestFit="1" customWidth="1"/>
    <col min="7703" max="7704" width="8.44140625" style="308" bestFit="1" customWidth="1"/>
    <col min="7705" max="7705" width="10.109375" style="308" customWidth="1"/>
    <col min="7706" max="7707" width="8.6640625" style="308" customWidth="1"/>
    <col min="7708" max="7708" width="0.6640625" style="308" customWidth="1"/>
    <col min="7709" max="7711" width="8.6640625" style="308" customWidth="1"/>
    <col min="7712" max="7712" width="0.6640625" style="308" customWidth="1"/>
    <col min="7713" max="7713" width="10.88671875" style="308" customWidth="1"/>
    <col min="7714" max="7936" width="13.88671875" style="308"/>
    <col min="7937" max="7937" width="19.33203125" style="308" customWidth="1"/>
    <col min="7938" max="7940" width="8.6640625" style="308" customWidth="1"/>
    <col min="7941" max="7941" width="0.6640625" style="308" customWidth="1"/>
    <col min="7942" max="7944" width="8.6640625" style="308" customWidth="1"/>
    <col min="7945" max="7945" width="0.6640625" style="308" customWidth="1"/>
    <col min="7946" max="7948" width="8.6640625" style="308" customWidth="1"/>
    <col min="7949" max="7949" width="0.6640625" style="308" customWidth="1"/>
    <col min="7950" max="7952" width="8.6640625" style="308" customWidth="1"/>
    <col min="7953" max="7953" width="0.6640625" style="308" customWidth="1"/>
    <col min="7954" max="7956" width="8.6640625" style="308" customWidth="1"/>
    <col min="7957" max="7957" width="0.6640625" style="308" customWidth="1"/>
    <col min="7958" max="7958" width="10.33203125" style="308" bestFit="1" customWidth="1"/>
    <col min="7959" max="7960" width="8.44140625" style="308" bestFit="1" customWidth="1"/>
    <col min="7961" max="7961" width="10.109375" style="308" customWidth="1"/>
    <col min="7962" max="7963" width="8.6640625" style="308" customWidth="1"/>
    <col min="7964" max="7964" width="0.6640625" style="308" customWidth="1"/>
    <col min="7965" max="7967" width="8.6640625" style="308" customWidth="1"/>
    <col min="7968" max="7968" width="0.6640625" style="308" customWidth="1"/>
    <col min="7969" max="7969" width="10.88671875" style="308" customWidth="1"/>
    <col min="7970" max="8192" width="13.88671875" style="308"/>
    <col min="8193" max="8193" width="19.33203125" style="308" customWidth="1"/>
    <col min="8194" max="8196" width="8.6640625" style="308" customWidth="1"/>
    <col min="8197" max="8197" width="0.6640625" style="308" customWidth="1"/>
    <col min="8198" max="8200" width="8.6640625" style="308" customWidth="1"/>
    <col min="8201" max="8201" width="0.6640625" style="308" customWidth="1"/>
    <col min="8202" max="8204" width="8.6640625" style="308" customWidth="1"/>
    <col min="8205" max="8205" width="0.6640625" style="308" customWidth="1"/>
    <col min="8206" max="8208" width="8.6640625" style="308" customWidth="1"/>
    <col min="8209" max="8209" width="0.6640625" style="308" customWidth="1"/>
    <col min="8210" max="8212" width="8.6640625" style="308" customWidth="1"/>
    <col min="8213" max="8213" width="0.6640625" style="308" customWidth="1"/>
    <col min="8214" max="8214" width="10.33203125" style="308" bestFit="1" customWidth="1"/>
    <col min="8215" max="8216" width="8.44140625" style="308" bestFit="1" customWidth="1"/>
    <col min="8217" max="8217" width="10.109375" style="308" customWidth="1"/>
    <col min="8218" max="8219" width="8.6640625" style="308" customWidth="1"/>
    <col min="8220" max="8220" width="0.6640625" style="308" customWidth="1"/>
    <col min="8221" max="8223" width="8.6640625" style="308" customWidth="1"/>
    <col min="8224" max="8224" width="0.6640625" style="308" customWidth="1"/>
    <col min="8225" max="8225" width="10.88671875" style="308" customWidth="1"/>
    <col min="8226" max="8448" width="13.88671875" style="308"/>
    <col min="8449" max="8449" width="19.33203125" style="308" customWidth="1"/>
    <col min="8450" max="8452" width="8.6640625" style="308" customWidth="1"/>
    <col min="8453" max="8453" width="0.6640625" style="308" customWidth="1"/>
    <col min="8454" max="8456" width="8.6640625" style="308" customWidth="1"/>
    <col min="8457" max="8457" width="0.6640625" style="308" customWidth="1"/>
    <col min="8458" max="8460" width="8.6640625" style="308" customWidth="1"/>
    <col min="8461" max="8461" width="0.6640625" style="308" customWidth="1"/>
    <col min="8462" max="8464" width="8.6640625" style="308" customWidth="1"/>
    <col min="8465" max="8465" width="0.6640625" style="308" customWidth="1"/>
    <col min="8466" max="8468" width="8.6640625" style="308" customWidth="1"/>
    <col min="8469" max="8469" width="0.6640625" style="308" customWidth="1"/>
    <col min="8470" max="8470" width="10.33203125" style="308" bestFit="1" customWidth="1"/>
    <col min="8471" max="8472" width="8.44140625" style="308" bestFit="1" customWidth="1"/>
    <col min="8473" max="8473" width="10.109375" style="308" customWidth="1"/>
    <col min="8474" max="8475" width="8.6640625" style="308" customWidth="1"/>
    <col min="8476" max="8476" width="0.6640625" style="308" customWidth="1"/>
    <col min="8477" max="8479" width="8.6640625" style="308" customWidth="1"/>
    <col min="8480" max="8480" width="0.6640625" style="308" customWidth="1"/>
    <col min="8481" max="8481" width="10.88671875" style="308" customWidth="1"/>
    <col min="8482" max="8704" width="13.88671875" style="308"/>
    <col min="8705" max="8705" width="19.33203125" style="308" customWidth="1"/>
    <col min="8706" max="8708" width="8.6640625" style="308" customWidth="1"/>
    <col min="8709" max="8709" width="0.6640625" style="308" customWidth="1"/>
    <col min="8710" max="8712" width="8.6640625" style="308" customWidth="1"/>
    <col min="8713" max="8713" width="0.6640625" style="308" customWidth="1"/>
    <col min="8714" max="8716" width="8.6640625" style="308" customWidth="1"/>
    <col min="8717" max="8717" width="0.6640625" style="308" customWidth="1"/>
    <col min="8718" max="8720" width="8.6640625" style="308" customWidth="1"/>
    <col min="8721" max="8721" width="0.6640625" style="308" customWidth="1"/>
    <col min="8722" max="8724" width="8.6640625" style="308" customWidth="1"/>
    <col min="8725" max="8725" width="0.6640625" style="308" customWidth="1"/>
    <col min="8726" max="8726" width="10.33203125" style="308" bestFit="1" customWidth="1"/>
    <col min="8727" max="8728" width="8.44140625" style="308" bestFit="1" customWidth="1"/>
    <col min="8729" max="8729" width="10.109375" style="308" customWidth="1"/>
    <col min="8730" max="8731" width="8.6640625" style="308" customWidth="1"/>
    <col min="8732" max="8732" width="0.6640625" style="308" customWidth="1"/>
    <col min="8733" max="8735" width="8.6640625" style="308" customWidth="1"/>
    <col min="8736" max="8736" width="0.6640625" style="308" customWidth="1"/>
    <col min="8737" max="8737" width="10.88671875" style="308" customWidth="1"/>
    <col min="8738" max="8960" width="13.88671875" style="308"/>
    <col min="8961" max="8961" width="19.33203125" style="308" customWidth="1"/>
    <col min="8962" max="8964" width="8.6640625" style="308" customWidth="1"/>
    <col min="8965" max="8965" width="0.6640625" style="308" customWidth="1"/>
    <col min="8966" max="8968" width="8.6640625" style="308" customWidth="1"/>
    <col min="8969" max="8969" width="0.6640625" style="308" customWidth="1"/>
    <col min="8970" max="8972" width="8.6640625" style="308" customWidth="1"/>
    <col min="8973" max="8973" width="0.6640625" style="308" customWidth="1"/>
    <col min="8974" max="8976" width="8.6640625" style="308" customWidth="1"/>
    <col min="8977" max="8977" width="0.6640625" style="308" customWidth="1"/>
    <col min="8978" max="8980" width="8.6640625" style="308" customWidth="1"/>
    <col min="8981" max="8981" width="0.6640625" style="308" customWidth="1"/>
    <col min="8982" max="8982" width="10.33203125" style="308" bestFit="1" customWidth="1"/>
    <col min="8983" max="8984" width="8.44140625" style="308" bestFit="1" customWidth="1"/>
    <col min="8985" max="8985" width="10.109375" style="308" customWidth="1"/>
    <col min="8986" max="8987" width="8.6640625" style="308" customWidth="1"/>
    <col min="8988" max="8988" width="0.6640625" style="308" customWidth="1"/>
    <col min="8989" max="8991" width="8.6640625" style="308" customWidth="1"/>
    <col min="8992" max="8992" width="0.6640625" style="308" customWidth="1"/>
    <col min="8993" max="8993" width="10.88671875" style="308" customWidth="1"/>
    <col min="8994" max="9216" width="13.88671875" style="308"/>
    <col min="9217" max="9217" width="19.33203125" style="308" customWidth="1"/>
    <col min="9218" max="9220" width="8.6640625" style="308" customWidth="1"/>
    <col min="9221" max="9221" width="0.6640625" style="308" customWidth="1"/>
    <col min="9222" max="9224" width="8.6640625" style="308" customWidth="1"/>
    <col min="9225" max="9225" width="0.6640625" style="308" customWidth="1"/>
    <col min="9226" max="9228" width="8.6640625" style="308" customWidth="1"/>
    <col min="9229" max="9229" width="0.6640625" style="308" customWidth="1"/>
    <col min="9230" max="9232" width="8.6640625" style="308" customWidth="1"/>
    <col min="9233" max="9233" width="0.6640625" style="308" customWidth="1"/>
    <col min="9234" max="9236" width="8.6640625" style="308" customWidth="1"/>
    <col min="9237" max="9237" width="0.6640625" style="308" customWidth="1"/>
    <col min="9238" max="9238" width="10.33203125" style="308" bestFit="1" customWidth="1"/>
    <col min="9239" max="9240" width="8.44140625" style="308" bestFit="1" customWidth="1"/>
    <col min="9241" max="9241" width="10.109375" style="308" customWidth="1"/>
    <col min="9242" max="9243" width="8.6640625" style="308" customWidth="1"/>
    <col min="9244" max="9244" width="0.6640625" style="308" customWidth="1"/>
    <col min="9245" max="9247" width="8.6640625" style="308" customWidth="1"/>
    <col min="9248" max="9248" width="0.6640625" style="308" customWidth="1"/>
    <col min="9249" max="9249" width="10.88671875" style="308" customWidth="1"/>
    <col min="9250" max="9472" width="13.88671875" style="308"/>
    <col min="9473" max="9473" width="19.33203125" style="308" customWidth="1"/>
    <col min="9474" max="9476" width="8.6640625" style="308" customWidth="1"/>
    <col min="9477" max="9477" width="0.6640625" style="308" customWidth="1"/>
    <col min="9478" max="9480" width="8.6640625" style="308" customWidth="1"/>
    <col min="9481" max="9481" width="0.6640625" style="308" customWidth="1"/>
    <col min="9482" max="9484" width="8.6640625" style="308" customWidth="1"/>
    <col min="9485" max="9485" width="0.6640625" style="308" customWidth="1"/>
    <col min="9486" max="9488" width="8.6640625" style="308" customWidth="1"/>
    <col min="9489" max="9489" width="0.6640625" style="308" customWidth="1"/>
    <col min="9490" max="9492" width="8.6640625" style="308" customWidth="1"/>
    <col min="9493" max="9493" width="0.6640625" style="308" customWidth="1"/>
    <col min="9494" max="9494" width="10.33203125" style="308" bestFit="1" customWidth="1"/>
    <col min="9495" max="9496" width="8.44140625" style="308" bestFit="1" customWidth="1"/>
    <col min="9497" max="9497" width="10.109375" style="308" customWidth="1"/>
    <col min="9498" max="9499" width="8.6640625" style="308" customWidth="1"/>
    <col min="9500" max="9500" width="0.6640625" style="308" customWidth="1"/>
    <col min="9501" max="9503" width="8.6640625" style="308" customWidth="1"/>
    <col min="9504" max="9504" width="0.6640625" style="308" customWidth="1"/>
    <col min="9505" max="9505" width="10.88671875" style="308" customWidth="1"/>
    <col min="9506" max="9728" width="13.88671875" style="308"/>
    <col min="9729" max="9729" width="19.33203125" style="308" customWidth="1"/>
    <col min="9730" max="9732" width="8.6640625" style="308" customWidth="1"/>
    <col min="9733" max="9733" width="0.6640625" style="308" customWidth="1"/>
    <col min="9734" max="9736" width="8.6640625" style="308" customWidth="1"/>
    <col min="9737" max="9737" width="0.6640625" style="308" customWidth="1"/>
    <col min="9738" max="9740" width="8.6640625" style="308" customWidth="1"/>
    <col min="9741" max="9741" width="0.6640625" style="308" customWidth="1"/>
    <col min="9742" max="9744" width="8.6640625" style="308" customWidth="1"/>
    <col min="9745" max="9745" width="0.6640625" style="308" customWidth="1"/>
    <col min="9746" max="9748" width="8.6640625" style="308" customWidth="1"/>
    <col min="9749" max="9749" width="0.6640625" style="308" customWidth="1"/>
    <col min="9750" max="9750" width="10.33203125" style="308" bestFit="1" customWidth="1"/>
    <col min="9751" max="9752" width="8.44140625" style="308" bestFit="1" customWidth="1"/>
    <col min="9753" max="9753" width="10.109375" style="308" customWidth="1"/>
    <col min="9754" max="9755" width="8.6640625" style="308" customWidth="1"/>
    <col min="9756" max="9756" width="0.6640625" style="308" customWidth="1"/>
    <col min="9757" max="9759" width="8.6640625" style="308" customWidth="1"/>
    <col min="9760" max="9760" width="0.6640625" style="308" customWidth="1"/>
    <col min="9761" max="9761" width="10.88671875" style="308" customWidth="1"/>
    <col min="9762" max="9984" width="13.88671875" style="308"/>
    <col min="9985" max="9985" width="19.33203125" style="308" customWidth="1"/>
    <col min="9986" max="9988" width="8.6640625" style="308" customWidth="1"/>
    <col min="9989" max="9989" width="0.6640625" style="308" customWidth="1"/>
    <col min="9990" max="9992" width="8.6640625" style="308" customWidth="1"/>
    <col min="9993" max="9993" width="0.6640625" style="308" customWidth="1"/>
    <col min="9994" max="9996" width="8.6640625" style="308" customWidth="1"/>
    <col min="9997" max="9997" width="0.6640625" style="308" customWidth="1"/>
    <col min="9998" max="10000" width="8.6640625" style="308" customWidth="1"/>
    <col min="10001" max="10001" width="0.6640625" style="308" customWidth="1"/>
    <col min="10002" max="10004" width="8.6640625" style="308" customWidth="1"/>
    <col min="10005" max="10005" width="0.6640625" style="308" customWidth="1"/>
    <col min="10006" max="10006" width="10.33203125" style="308" bestFit="1" customWidth="1"/>
    <col min="10007" max="10008" width="8.44140625" style="308" bestFit="1" customWidth="1"/>
    <col min="10009" max="10009" width="10.109375" style="308" customWidth="1"/>
    <col min="10010" max="10011" width="8.6640625" style="308" customWidth="1"/>
    <col min="10012" max="10012" width="0.6640625" style="308" customWidth="1"/>
    <col min="10013" max="10015" width="8.6640625" style="308" customWidth="1"/>
    <col min="10016" max="10016" width="0.6640625" style="308" customWidth="1"/>
    <col min="10017" max="10017" width="10.88671875" style="308" customWidth="1"/>
    <col min="10018" max="10240" width="13.88671875" style="308"/>
    <col min="10241" max="10241" width="19.33203125" style="308" customWidth="1"/>
    <col min="10242" max="10244" width="8.6640625" style="308" customWidth="1"/>
    <col min="10245" max="10245" width="0.6640625" style="308" customWidth="1"/>
    <col min="10246" max="10248" width="8.6640625" style="308" customWidth="1"/>
    <col min="10249" max="10249" width="0.6640625" style="308" customWidth="1"/>
    <col min="10250" max="10252" width="8.6640625" style="308" customWidth="1"/>
    <col min="10253" max="10253" width="0.6640625" style="308" customWidth="1"/>
    <col min="10254" max="10256" width="8.6640625" style="308" customWidth="1"/>
    <col min="10257" max="10257" width="0.6640625" style="308" customWidth="1"/>
    <col min="10258" max="10260" width="8.6640625" style="308" customWidth="1"/>
    <col min="10261" max="10261" width="0.6640625" style="308" customWidth="1"/>
    <col min="10262" max="10262" width="10.33203125" style="308" bestFit="1" customWidth="1"/>
    <col min="10263" max="10264" width="8.44140625" style="308" bestFit="1" customWidth="1"/>
    <col min="10265" max="10265" width="10.109375" style="308" customWidth="1"/>
    <col min="10266" max="10267" width="8.6640625" style="308" customWidth="1"/>
    <col min="10268" max="10268" width="0.6640625" style="308" customWidth="1"/>
    <col min="10269" max="10271" width="8.6640625" style="308" customWidth="1"/>
    <col min="10272" max="10272" width="0.6640625" style="308" customWidth="1"/>
    <col min="10273" max="10273" width="10.88671875" style="308" customWidth="1"/>
    <col min="10274" max="10496" width="13.88671875" style="308"/>
    <col min="10497" max="10497" width="19.33203125" style="308" customWidth="1"/>
    <col min="10498" max="10500" width="8.6640625" style="308" customWidth="1"/>
    <col min="10501" max="10501" width="0.6640625" style="308" customWidth="1"/>
    <col min="10502" max="10504" width="8.6640625" style="308" customWidth="1"/>
    <col min="10505" max="10505" width="0.6640625" style="308" customWidth="1"/>
    <col min="10506" max="10508" width="8.6640625" style="308" customWidth="1"/>
    <col min="10509" max="10509" width="0.6640625" style="308" customWidth="1"/>
    <col min="10510" max="10512" width="8.6640625" style="308" customWidth="1"/>
    <col min="10513" max="10513" width="0.6640625" style="308" customWidth="1"/>
    <col min="10514" max="10516" width="8.6640625" style="308" customWidth="1"/>
    <col min="10517" max="10517" width="0.6640625" style="308" customWidth="1"/>
    <col min="10518" max="10518" width="10.33203125" style="308" bestFit="1" customWidth="1"/>
    <col min="10519" max="10520" width="8.44140625" style="308" bestFit="1" customWidth="1"/>
    <col min="10521" max="10521" width="10.109375" style="308" customWidth="1"/>
    <col min="10522" max="10523" width="8.6640625" style="308" customWidth="1"/>
    <col min="10524" max="10524" width="0.6640625" style="308" customWidth="1"/>
    <col min="10525" max="10527" width="8.6640625" style="308" customWidth="1"/>
    <col min="10528" max="10528" width="0.6640625" style="308" customWidth="1"/>
    <col min="10529" max="10529" width="10.88671875" style="308" customWidth="1"/>
    <col min="10530" max="10752" width="13.88671875" style="308"/>
    <col min="10753" max="10753" width="19.33203125" style="308" customWidth="1"/>
    <col min="10754" max="10756" width="8.6640625" style="308" customWidth="1"/>
    <col min="10757" max="10757" width="0.6640625" style="308" customWidth="1"/>
    <col min="10758" max="10760" width="8.6640625" style="308" customWidth="1"/>
    <col min="10761" max="10761" width="0.6640625" style="308" customWidth="1"/>
    <col min="10762" max="10764" width="8.6640625" style="308" customWidth="1"/>
    <col min="10765" max="10765" width="0.6640625" style="308" customWidth="1"/>
    <col min="10766" max="10768" width="8.6640625" style="308" customWidth="1"/>
    <col min="10769" max="10769" width="0.6640625" style="308" customWidth="1"/>
    <col min="10770" max="10772" width="8.6640625" style="308" customWidth="1"/>
    <col min="10773" max="10773" width="0.6640625" style="308" customWidth="1"/>
    <col min="10774" max="10774" width="10.33203125" style="308" bestFit="1" customWidth="1"/>
    <col min="10775" max="10776" width="8.44140625" style="308" bestFit="1" customWidth="1"/>
    <col min="10777" max="10777" width="10.109375" style="308" customWidth="1"/>
    <col min="10778" max="10779" width="8.6640625" style="308" customWidth="1"/>
    <col min="10780" max="10780" width="0.6640625" style="308" customWidth="1"/>
    <col min="10781" max="10783" width="8.6640625" style="308" customWidth="1"/>
    <col min="10784" max="10784" width="0.6640625" style="308" customWidth="1"/>
    <col min="10785" max="10785" width="10.88671875" style="308" customWidth="1"/>
    <col min="10786" max="11008" width="13.88671875" style="308"/>
    <col min="11009" max="11009" width="19.33203125" style="308" customWidth="1"/>
    <col min="11010" max="11012" width="8.6640625" style="308" customWidth="1"/>
    <col min="11013" max="11013" width="0.6640625" style="308" customWidth="1"/>
    <col min="11014" max="11016" width="8.6640625" style="308" customWidth="1"/>
    <col min="11017" max="11017" width="0.6640625" style="308" customWidth="1"/>
    <col min="11018" max="11020" width="8.6640625" style="308" customWidth="1"/>
    <col min="11021" max="11021" width="0.6640625" style="308" customWidth="1"/>
    <col min="11022" max="11024" width="8.6640625" style="308" customWidth="1"/>
    <col min="11025" max="11025" width="0.6640625" style="308" customWidth="1"/>
    <col min="11026" max="11028" width="8.6640625" style="308" customWidth="1"/>
    <col min="11029" max="11029" width="0.6640625" style="308" customWidth="1"/>
    <col min="11030" max="11030" width="10.33203125" style="308" bestFit="1" customWidth="1"/>
    <col min="11031" max="11032" width="8.44140625" style="308" bestFit="1" customWidth="1"/>
    <col min="11033" max="11033" width="10.109375" style="308" customWidth="1"/>
    <col min="11034" max="11035" width="8.6640625" style="308" customWidth="1"/>
    <col min="11036" max="11036" width="0.6640625" style="308" customWidth="1"/>
    <col min="11037" max="11039" width="8.6640625" style="308" customWidth="1"/>
    <col min="11040" max="11040" width="0.6640625" style="308" customWidth="1"/>
    <col min="11041" max="11041" width="10.88671875" style="308" customWidth="1"/>
    <col min="11042" max="11264" width="13.88671875" style="308"/>
    <col min="11265" max="11265" width="19.33203125" style="308" customWidth="1"/>
    <col min="11266" max="11268" width="8.6640625" style="308" customWidth="1"/>
    <col min="11269" max="11269" width="0.6640625" style="308" customWidth="1"/>
    <col min="11270" max="11272" width="8.6640625" style="308" customWidth="1"/>
    <col min="11273" max="11273" width="0.6640625" style="308" customWidth="1"/>
    <col min="11274" max="11276" width="8.6640625" style="308" customWidth="1"/>
    <col min="11277" max="11277" width="0.6640625" style="308" customWidth="1"/>
    <col min="11278" max="11280" width="8.6640625" style="308" customWidth="1"/>
    <col min="11281" max="11281" width="0.6640625" style="308" customWidth="1"/>
    <col min="11282" max="11284" width="8.6640625" style="308" customWidth="1"/>
    <col min="11285" max="11285" width="0.6640625" style="308" customWidth="1"/>
    <col min="11286" max="11286" width="10.33203125" style="308" bestFit="1" customWidth="1"/>
    <col min="11287" max="11288" width="8.44140625" style="308" bestFit="1" customWidth="1"/>
    <col min="11289" max="11289" width="10.109375" style="308" customWidth="1"/>
    <col min="11290" max="11291" width="8.6640625" style="308" customWidth="1"/>
    <col min="11292" max="11292" width="0.6640625" style="308" customWidth="1"/>
    <col min="11293" max="11295" width="8.6640625" style="308" customWidth="1"/>
    <col min="11296" max="11296" width="0.6640625" style="308" customWidth="1"/>
    <col min="11297" max="11297" width="10.88671875" style="308" customWidth="1"/>
    <col min="11298" max="11520" width="13.88671875" style="308"/>
    <col min="11521" max="11521" width="19.33203125" style="308" customWidth="1"/>
    <col min="11522" max="11524" width="8.6640625" style="308" customWidth="1"/>
    <col min="11525" max="11525" width="0.6640625" style="308" customWidth="1"/>
    <col min="11526" max="11528" width="8.6640625" style="308" customWidth="1"/>
    <col min="11529" max="11529" width="0.6640625" style="308" customWidth="1"/>
    <col min="11530" max="11532" width="8.6640625" style="308" customWidth="1"/>
    <col min="11533" max="11533" width="0.6640625" style="308" customWidth="1"/>
    <col min="11534" max="11536" width="8.6640625" style="308" customWidth="1"/>
    <col min="11537" max="11537" width="0.6640625" style="308" customWidth="1"/>
    <col min="11538" max="11540" width="8.6640625" style="308" customWidth="1"/>
    <col min="11541" max="11541" width="0.6640625" style="308" customWidth="1"/>
    <col min="11542" max="11542" width="10.33203125" style="308" bestFit="1" customWidth="1"/>
    <col min="11543" max="11544" width="8.44140625" style="308" bestFit="1" customWidth="1"/>
    <col min="11545" max="11545" width="10.109375" style="308" customWidth="1"/>
    <col min="11546" max="11547" width="8.6640625" style="308" customWidth="1"/>
    <col min="11548" max="11548" width="0.6640625" style="308" customWidth="1"/>
    <col min="11549" max="11551" width="8.6640625" style="308" customWidth="1"/>
    <col min="11552" max="11552" width="0.6640625" style="308" customWidth="1"/>
    <col min="11553" max="11553" width="10.88671875" style="308" customWidth="1"/>
    <col min="11554" max="11776" width="13.88671875" style="308"/>
    <col min="11777" max="11777" width="19.33203125" style="308" customWidth="1"/>
    <col min="11778" max="11780" width="8.6640625" style="308" customWidth="1"/>
    <col min="11781" max="11781" width="0.6640625" style="308" customWidth="1"/>
    <col min="11782" max="11784" width="8.6640625" style="308" customWidth="1"/>
    <col min="11785" max="11785" width="0.6640625" style="308" customWidth="1"/>
    <col min="11786" max="11788" width="8.6640625" style="308" customWidth="1"/>
    <col min="11789" max="11789" width="0.6640625" style="308" customWidth="1"/>
    <col min="11790" max="11792" width="8.6640625" style="308" customWidth="1"/>
    <col min="11793" max="11793" width="0.6640625" style="308" customWidth="1"/>
    <col min="11794" max="11796" width="8.6640625" style="308" customWidth="1"/>
    <col min="11797" max="11797" width="0.6640625" style="308" customWidth="1"/>
    <col min="11798" max="11798" width="10.33203125" style="308" bestFit="1" customWidth="1"/>
    <col min="11799" max="11800" width="8.44140625" style="308" bestFit="1" customWidth="1"/>
    <col min="11801" max="11801" width="10.109375" style="308" customWidth="1"/>
    <col min="11802" max="11803" width="8.6640625" style="308" customWidth="1"/>
    <col min="11804" max="11804" width="0.6640625" style="308" customWidth="1"/>
    <col min="11805" max="11807" width="8.6640625" style="308" customWidth="1"/>
    <col min="11808" max="11808" width="0.6640625" style="308" customWidth="1"/>
    <col min="11809" max="11809" width="10.88671875" style="308" customWidth="1"/>
    <col min="11810" max="12032" width="13.88671875" style="308"/>
    <col min="12033" max="12033" width="19.33203125" style="308" customWidth="1"/>
    <col min="12034" max="12036" width="8.6640625" style="308" customWidth="1"/>
    <col min="12037" max="12037" width="0.6640625" style="308" customWidth="1"/>
    <col min="12038" max="12040" width="8.6640625" style="308" customWidth="1"/>
    <col min="12041" max="12041" width="0.6640625" style="308" customWidth="1"/>
    <col min="12042" max="12044" width="8.6640625" style="308" customWidth="1"/>
    <col min="12045" max="12045" width="0.6640625" style="308" customWidth="1"/>
    <col min="12046" max="12048" width="8.6640625" style="308" customWidth="1"/>
    <col min="12049" max="12049" width="0.6640625" style="308" customWidth="1"/>
    <col min="12050" max="12052" width="8.6640625" style="308" customWidth="1"/>
    <col min="12053" max="12053" width="0.6640625" style="308" customWidth="1"/>
    <col min="12054" max="12054" width="10.33203125" style="308" bestFit="1" customWidth="1"/>
    <col min="12055" max="12056" width="8.44140625" style="308" bestFit="1" customWidth="1"/>
    <col min="12057" max="12057" width="10.109375" style="308" customWidth="1"/>
    <col min="12058" max="12059" width="8.6640625" style="308" customWidth="1"/>
    <col min="12060" max="12060" width="0.6640625" style="308" customWidth="1"/>
    <col min="12061" max="12063" width="8.6640625" style="308" customWidth="1"/>
    <col min="12064" max="12064" width="0.6640625" style="308" customWidth="1"/>
    <col min="12065" max="12065" width="10.88671875" style="308" customWidth="1"/>
    <col min="12066" max="12288" width="13.88671875" style="308"/>
    <col min="12289" max="12289" width="19.33203125" style="308" customWidth="1"/>
    <col min="12290" max="12292" width="8.6640625" style="308" customWidth="1"/>
    <col min="12293" max="12293" width="0.6640625" style="308" customWidth="1"/>
    <col min="12294" max="12296" width="8.6640625" style="308" customWidth="1"/>
    <col min="12297" max="12297" width="0.6640625" style="308" customWidth="1"/>
    <col min="12298" max="12300" width="8.6640625" style="308" customWidth="1"/>
    <col min="12301" max="12301" width="0.6640625" style="308" customWidth="1"/>
    <col min="12302" max="12304" width="8.6640625" style="308" customWidth="1"/>
    <col min="12305" max="12305" width="0.6640625" style="308" customWidth="1"/>
    <col min="12306" max="12308" width="8.6640625" style="308" customWidth="1"/>
    <col min="12309" max="12309" width="0.6640625" style="308" customWidth="1"/>
    <col min="12310" max="12310" width="10.33203125" style="308" bestFit="1" customWidth="1"/>
    <col min="12311" max="12312" width="8.44140625" style="308" bestFit="1" customWidth="1"/>
    <col min="12313" max="12313" width="10.109375" style="308" customWidth="1"/>
    <col min="12314" max="12315" width="8.6640625" style="308" customWidth="1"/>
    <col min="12316" max="12316" width="0.6640625" style="308" customWidth="1"/>
    <col min="12317" max="12319" width="8.6640625" style="308" customWidth="1"/>
    <col min="12320" max="12320" width="0.6640625" style="308" customWidth="1"/>
    <col min="12321" max="12321" width="10.88671875" style="308" customWidth="1"/>
    <col min="12322" max="12544" width="13.88671875" style="308"/>
    <col min="12545" max="12545" width="19.33203125" style="308" customWidth="1"/>
    <col min="12546" max="12548" width="8.6640625" style="308" customWidth="1"/>
    <col min="12549" max="12549" width="0.6640625" style="308" customWidth="1"/>
    <col min="12550" max="12552" width="8.6640625" style="308" customWidth="1"/>
    <col min="12553" max="12553" width="0.6640625" style="308" customWidth="1"/>
    <col min="12554" max="12556" width="8.6640625" style="308" customWidth="1"/>
    <col min="12557" max="12557" width="0.6640625" style="308" customWidth="1"/>
    <col min="12558" max="12560" width="8.6640625" style="308" customWidth="1"/>
    <col min="12561" max="12561" width="0.6640625" style="308" customWidth="1"/>
    <col min="12562" max="12564" width="8.6640625" style="308" customWidth="1"/>
    <col min="12565" max="12565" width="0.6640625" style="308" customWidth="1"/>
    <col min="12566" max="12566" width="10.33203125" style="308" bestFit="1" customWidth="1"/>
    <col min="12567" max="12568" width="8.44140625" style="308" bestFit="1" customWidth="1"/>
    <col min="12569" max="12569" width="10.109375" style="308" customWidth="1"/>
    <col min="12570" max="12571" width="8.6640625" style="308" customWidth="1"/>
    <col min="12572" max="12572" width="0.6640625" style="308" customWidth="1"/>
    <col min="12573" max="12575" width="8.6640625" style="308" customWidth="1"/>
    <col min="12576" max="12576" width="0.6640625" style="308" customWidth="1"/>
    <col min="12577" max="12577" width="10.88671875" style="308" customWidth="1"/>
    <col min="12578" max="12800" width="13.88671875" style="308"/>
    <col min="12801" max="12801" width="19.33203125" style="308" customWidth="1"/>
    <col min="12802" max="12804" width="8.6640625" style="308" customWidth="1"/>
    <col min="12805" max="12805" width="0.6640625" style="308" customWidth="1"/>
    <col min="12806" max="12808" width="8.6640625" style="308" customWidth="1"/>
    <col min="12809" max="12809" width="0.6640625" style="308" customWidth="1"/>
    <col min="12810" max="12812" width="8.6640625" style="308" customWidth="1"/>
    <col min="12813" max="12813" width="0.6640625" style="308" customWidth="1"/>
    <col min="12814" max="12816" width="8.6640625" style="308" customWidth="1"/>
    <col min="12817" max="12817" width="0.6640625" style="308" customWidth="1"/>
    <col min="12818" max="12820" width="8.6640625" style="308" customWidth="1"/>
    <col min="12821" max="12821" width="0.6640625" style="308" customWidth="1"/>
    <col min="12822" max="12822" width="10.33203125" style="308" bestFit="1" customWidth="1"/>
    <col min="12823" max="12824" width="8.44140625" style="308" bestFit="1" customWidth="1"/>
    <col min="12825" max="12825" width="10.109375" style="308" customWidth="1"/>
    <col min="12826" max="12827" width="8.6640625" style="308" customWidth="1"/>
    <col min="12828" max="12828" width="0.6640625" style="308" customWidth="1"/>
    <col min="12829" max="12831" width="8.6640625" style="308" customWidth="1"/>
    <col min="12832" max="12832" width="0.6640625" style="308" customWidth="1"/>
    <col min="12833" max="12833" width="10.88671875" style="308" customWidth="1"/>
    <col min="12834" max="13056" width="13.88671875" style="308"/>
    <col min="13057" max="13057" width="19.33203125" style="308" customWidth="1"/>
    <col min="13058" max="13060" width="8.6640625" style="308" customWidth="1"/>
    <col min="13061" max="13061" width="0.6640625" style="308" customWidth="1"/>
    <col min="13062" max="13064" width="8.6640625" style="308" customWidth="1"/>
    <col min="13065" max="13065" width="0.6640625" style="308" customWidth="1"/>
    <col min="13066" max="13068" width="8.6640625" style="308" customWidth="1"/>
    <col min="13069" max="13069" width="0.6640625" style="308" customWidth="1"/>
    <col min="13070" max="13072" width="8.6640625" style="308" customWidth="1"/>
    <col min="13073" max="13073" width="0.6640625" style="308" customWidth="1"/>
    <col min="13074" max="13076" width="8.6640625" style="308" customWidth="1"/>
    <col min="13077" max="13077" width="0.6640625" style="308" customWidth="1"/>
    <col min="13078" max="13078" width="10.33203125" style="308" bestFit="1" customWidth="1"/>
    <col min="13079" max="13080" width="8.44140625" style="308" bestFit="1" customWidth="1"/>
    <col min="13081" max="13081" width="10.109375" style="308" customWidth="1"/>
    <col min="13082" max="13083" width="8.6640625" style="308" customWidth="1"/>
    <col min="13084" max="13084" width="0.6640625" style="308" customWidth="1"/>
    <col min="13085" max="13087" width="8.6640625" style="308" customWidth="1"/>
    <col min="13088" max="13088" width="0.6640625" style="308" customWidth="1"/>
    <col min="13089" max="13089" width="10.88671875" style="308" customWidth="1"/>
    <col min="13090" max="13312" width="13.88671875" style="308"/>
    <col min="13313" max="13313" width="19.33203125" style="308" customWidth="1"/>
    <col min="13314" max="13316" width="8.6640625" style="308" customWidth="1"/>
    <col min="13317" max="13317" width="0.6640625" style="308" customWidth="1"/>
    <col min="13318" max="13320" width="8.6640625" style="308" customWidth="1"/>
    <col min="13321" max="13321" width="0.6640625" style="308" customWidth="1"/>
    <col min="13322" max="13324" width="8.6640625" style="308" customWidth="1"/>
    <col min="13325" max="13325" width="0.6640625" style="308" customWidth="1"/>
    <col min="13326" max="13328" width="8.6640625" style="308" customWidth="1"/>
    <col min="13329" max="13329" width="0.6640625" style="308" customWidth="1"/>
    <col min="13330" max="13332" width="8.6640625" style="308" customWidth="1"/>
    <col min="13333" max="13333" width="0.6640625" style="308" customWidth="1"/>
    <col min="13334" max="13334" width="10.33203125" style="308" bestFit="1" customWidth="1"/>
    <col min="13335" max="13336" width="8.44140625" style="308" bestFit="1" customWidth="1"/>
    <col min="13337" max="13337" width="10.109375" style="308" customWidth="1"/>
    <col min="13338" max="13339" width="8.6640625" style="308" customWidth="1"/>
    <col min="13340" max="13340" width="0.6640625" style="308" customWidth="1"/>
    <col min="13341" max="13343" width="8.6640625" style="308" customWidth="1"/>
    <col min="13344" max="13344" width="0.6640625" style="308" customWidth="1"/>
    <col min="13345" max="13345" width="10.88671875" style="308" customWidth="1"/>
    <col min="13346" max="13568" width="13.88671875" style="308"/>
    <col min="13569" max="13569" width="19.33203125" style="308" customWidth="1"/>
    <col min="13570" max="13572" width="8.6640625" style="308" customWidth="1"/>
    <col min="13573" max="13573" width="0.6640625" style="308" customWidth="1"/>
    <col min="13574" max="13576" width="8.6640625" style="308" customWidth="1"/>
    <col min="13577" max="13577" width="0.6640625" style="308" customWidth="1"/>
    <col min="13578" max="13580" width="8.6640625" style="308" customWidth="1"/>
    <col min="13581" max="13581" width="0.6640625" style="308" customWidth="1"/>
    <col min="13582" max="13584" width="8.6640625" style="308" customWidth="1"/>
    <col min="13585" max="13585" width="0.6640625" style="308" customWidth="1"/>
    <col min="13586" max="13588" width="8.6640625" style="308" customWidth="1"/>
    <col min="13589" max="13589" width="0.6640625" style="308" customWidth="1"/>
    <col min="13590" max="13590" width="10.33203125" style="308" bestFit="1" customWidth="1"/>
    <col min="13591" max="13592" width="8.44140625" style="308" bestFit="1" customWidth="1"/>
    <col min="13593" max="13593" width="10.109375" style="308" customWidth="1"/>
    <col min="13594" max="13595" width="8.6640625" style="308" customWidth="1"/>
    <col min="13596" max="13596" width="0.6640625" style="308" customWidth="1"/>
    <col min="13597" max="13599" width="8.6640625" style="308" customWidth="1"/>
    <col min="13600" max="13600" width="0.6640625" style="308" customWidth="1"/>
    <col min="13601" max="13601" width="10.88671875" style="308" customWidth="1"/>
    <col min="13602" max="13824" width="13.88671875" style="308"/>
    <col min="13825" max="13825" width="19.33203125" style="308" customWidth="1"/>
    <col min="13826" max="13828" width="8.6640625" style="308" customWidth="1"/>
    <col min="13829" max="13829" width="0.6640625" style="308" customWidth="1"/>
    <col min="13830" max="13832" width="8.6640625" style="308" customWidth="1"/>
    <col min="13833" max="13833" width="0.6640625" style="308" customWidth="1"/>
    <col min="13834" max="13836" width="8.6640625" style="308" customWidth="1"/>
    <col min="13837" max="13837" width="0.6640625" style="308" customWidth="1"/>
    <col min="13838" max="13840" width="8.6640625" style="308" customWidth="1"/>
    <col min="13841" max="13841" width="0.6640625" style="308" customWidth="1"/>
    <col min="13842" max="13844" width="8.6640625" style="308" customWidth="1"/>
    <col min="13845" max="13845" width="0.6640625" style="308" customWidth="1"/>
    <col min="13846" max="13846" width="10.33203125" style="308" bestFit="1" customWidth="1"/>
    <col min="13847" max="13848" width="8.44140625" style="308" bestFit="1" customWidth="1"/>
    <col min="13849" max="13849" width="10.109375" style="308" customWidth="1"/>
    <col min="13850" max="13851" width="8.6640625" style="308" customWidth="1"/>
    <col min="13852" max="13852" width="0.6640625" style="308" customWidth="1"/>
    <col min="13853" max="13855" width="8.6640625" style="308" customWidth="1"/>
    <col min="13856" max="13856" width="0.6640625" style="308" customWidth="1"/>
    <col min="13857" max="13857" width="10.88671875" style="308" customWidth="1"/>
    <col min="13858" max="14080" width="13.88671875" style="308"/>
    <col min="14081" max="14081" width="19.33203125" style="308" customWidth="1"/>
    <col min="14082" max="14084" width="8.6640625" style="308" customWidth="1"/>
    <col min="14085" max="14085" width="0.6640625" style="308" customWidth="1"/>
    <col min="14086" max="14088" width="8.6640625" style="308" customWidth="1"/>
    <col min="14089" max="14089" width="0.6640625" style="308" customWidth="1"/>
    <col min="14090" max="14092" width="8.6640625" style="308" customWidth="1"/>
    <col min="14093" max="14093" width="0.6640625" style="308" customWidth="1"/>
    <col min="14094" max="14096" width="8.6640625" style="308" customWidth="1"/>
    <col min="14097" max="14097" width="0.6640625" style="308" customWidth="1"/>
    <col min="14098" max="14100" width="8.6640625" style="308" customWidth="1"/>
    <col min="14101" max="14101" width="0.6640625" style="308" customWidth="1"/>
    <col min="14102" max="14102" width="10.33203125" style="308" bestFit="1" customWidth="1"/>
    <col min="14103" max="14104" width="8.44140625" style="308" bestFit="1" customWidth="1"/>
    <col min="14105" max="14105" width="10.109375" style="308" customWidth="1"/>
    <col min="14106" max="14107" width="8.6640625" style="308" customWidth="1"/>
    <col min="14108" max="14108" width="0.6640625" style="308" customWidth="1"/>
    <col min="14109" max="14111" width="8.6640625" style="308" customWidth="1"/>
    <col min="14112" max="14112" width="0.6640625" style="308" customWidth="1"/>
    <col min="14113" max="14113" width="10.88671875" style="308" customWidth="1"/>
    <col min="14114" max="14336" width="13.88671875" style="308"/>
    <col min="14337" max="14337" width="19.33203125" style="308" customWidth="1"/>
    <col min="14338" max="14340" width="8.6640625" style="308" customWidth="1"/>
    <col min="14341" max="14341" width="0.6640625" style="308" customWidth="1"/>
    <col min="14342" max="14344" width="8.6640625" style="308" customWidth="1"/>
    <col min="14345" max="14345" width="0.6640625" style="308" customWidth="1"/>
    <col min="14346" max="14348" width="8.6640625" style="308" customWidth="1"/>
    <col min="14349" max="14349" width="0.6640625" style="308" customWidth="1"/>
    <col min="14350" max="14352" width="8.6640625" style="308" customWidth="1"/>
    <col min="14353" max="14353" width="0.6640625" style="308" customWidth="1"/>
    <col min="14354" max="14356" width="8.6640625" style="308" customWidth="1"/>
    <col min="14357" max="14357" width="0.6640625" style="308" customWidth="1"/>
    <col min="14358" max="14358" width="10.33203125" style="308" bestFit="1" customWidth="1"/>
    <col min="14359" max="14360" width="8.44140625" style="308" bestFit="1" customWidth="1"/>
    <col min="14361" max="14361" width="10.109375" style="308" customWidth="1"/>
    <col min="14362" max="14363" width="8.6640625" style="308" customWidth="1"/>
    <col min="14364" max="14364" width="0.6640625" style="308" customWidth="1"/>
    <col min="14365" max="14367" width="8.6640625" style="308" customWidth="1"/>
    <col min="14368" max="14368" width="0.6640625" style="308" customWidth="1"/>
    <col min="14369" max="14369" width="10.88671875" style="308" customWidth="1"/>
    <col min="14370" max="14592" width="13.88671875" style="308"/>
    <col min="14593" max="14593" width="19.33203125" style="308" customWidth="1"/>
    <col min="14594" max="14596" width="8.6640625" style="308" customWidth="1"/>
    <col min="14597" max="14597" width="0.6640625" style="308" customWidth="1"/>
    <col min="14598" max="14600" width="8.6640625" style="308" customWidth="1"/>
    <col min="14601" max="14601" width="0.6640625" style="308" customWidth="1"/>
    <col min="14602" max="14604" width="8.6640625" style="308" customWidth="1"/>
    <col min="14605" max="14605" width="0.6640625" style="308" customWidth="1"/>
    <col min="14606" max="14608" width="8.6640625" style="308" customWidth="1"/>
    <col min="14609" max="14609" width="0.6640625" style="308" customWidth="1"/>
    <col min="14610" max="14612" width="8.6640625" style="308" customWidth="1"/>
    <col min="14613" max="14613" width="0.6640625" style="308" customWidth="1"/>
    <col min="14614" max="14614" width="10.33203125" style="308" bestFit="1" customWidth="1"/>
    <col min="14615" max="14616" width="8.44140625" style="308" bestFit="1" customWidth="1"/>
    <col min="14617" max="14617" width="10.109375" style="308" customWidth="1"/>
    <col min="14618" max="14619" width="8.6640625" style="308" customWidth="1"/>
    <col min="14620" max="14620" width="0.6640625" style="308" customWidth="1"/>
    <col min="14621" max="14623" width="8.6640625" style="308" customWidth="1"/>
    <col min="14624" max="14624" width="0.6640625" style="308" customWidth="1"/>
    <col min="14625" max="14625" width="10.88671875" style="308" customWidth="1"/>
    <col min="14626" max="14848" width="13.88671875" style="308"/>
    <col min="14849" max="14849" width="19.33203125" style="308" customWidth="1"/>
    <col min="14850" max="14852" width="8.6640625" style="308" customWidth="1"/>
    <col min="14853" max="14853" width="0.6640625" style="308" customWidth="1"/>
    <col min="14854" max="14856" width="8.6640625" style="308" customWidth="1"/>
    <col min="14857" max="14857" width="0.6640625" style="308" customWidth="1"/>
    <col min="14858" max="14860" width="8.6640625" style="308" customWidth="1"/>
    <col min="14861" max="14861" width="0.6640625" style="308" customWidth="1"/>
    <col min="14862" max="14864" width="8.6640625" style="308" customWidth="1"/>
    <col min="14865" max="14865" width="0.6640625" style="308" customWidth="1"/>
    <col min="14866" max="14868" width="8.6640625" style="308" customWidth="1"/>
    <col min="14869" max="14869" width="0.6640625" style="308" customWidth="1"/>
    <col min="14870" max="14870" width="10.33203125" style="308" bestFit="1" customWidth="1"/>
    <col min="14871" max="14872" width="8.44140625" style="308" bestFit="1" customWidth="1"/>
    <col min="14873" max="14873" width="10.109375" style="308" customWidth="1"/>
    <col min="14874" max="14875" width="8.6640625" style="308" customWidth="1"/>
    <col min="14876" max="14876" width="0.6640625" style="308" customWidth="1"/>
    <col min="14877" max="14879" width="8.6640625" style="308" customWidth="1"/>
    <col min="14880" max="14880" width="0.6640625" style="308" customWidth="1"/>
    <col min="14881" max="14881" width="10.88671875" style="308" customWidth="1"/>
    <col min="14882" max="15104" width="13.88671875" style="308"/>
    <col min="15105" max="15105" width="19.33203125" style="308" customWidth="1"/>
    <col min="15106" max="15108" width="8.6640625" style="308" customWidth="1"/>
    <col min="15109" max="15109" width="0.6640625" style="308" customWidth="1"/>
    <col min="15110" max="15112" width="8.6640625" style="308" customWidth="1"/>
    <col min="15113" max="15113" width="0.6640625" style="308" customWidth="1"/>
    <col min="15114" max="15116" width="8.6640625" style="308" customWidth="1"/>
    <col min="15117" max="15117" width="0.6640625" style="308" customWidth="1"/>
    <col min="15118" max="15120" width="8.6640625" style="308" customWidth="1"/>
    <col min="15121" max="15121" width="0.6640625" style="308" customWidth="1"/>
    <col min="15122" max="15124" width="8.6640625" style="308" customWidth="1"/>
    <col min="15125" max="15125" width="0.6640625" style="308" customWidth="1"/>
    <col min="15126" max="15126" width="10.33203125" style="308" bestFit="1" customWidth="1"/>
    <col min="15127" max="15128" width="8.44140625" style="308" bestFit="1" customWidth="1"/>
    <col min="15129" max="15129" width="10.109375" style="308" customWidth="1"/>
    <col min="15130" max="15131" width="8.6640625" style="308" customWidth="1"/>
    <col min="15132" max="15132" width="0.6640625" style="308" customWidth="1"/>
    <col min="15133" max="15135" width="8.6640625" style="308" customWidth="1"/>
    <col min="15136" max="15136" width="0.6640625" style="308" customWidth="1"/>
    <col min="15137" max="15137" width="10.88671875" style="308" customWidth="1"/>
    <col min="15138" max="15360" width="13.88671875" style="308"/>
    <col min="15361" max="15361" width="19.33203125" style="308" customWidth="1"/>
    <col min="15362" max="15364" width="8.6640625" style="308" customWidth="1"/>
    <col min="15365" max="15365" width="0.6640625" style="308" customWidth="1"/>
    <col min="15366" max="15368" width="8.6640625" style="308" customWidth="1"/>
    <col min="15369" max="15369" width="0.6640625" style="308" customWidth="1"/>
    <col min="15370" max="15372" width="8.6640625" style="308" customWidth="1"/>
    <col min="15373" max="15373" width="0.6640625" style="308" customWidth="1"/>
    <col min="15374" max="15376" width="8.6640625" style="308" customWidth="1"/>
    <col min="15377" max="15377" width="0.6640625" style="308" customWidth="1"/>
    <col min="15378" max="15380" width="8.6640625" style="308" customWidth="1"/>
    <col min="15381" max="15381" width="0.6640625" style="308" customWidth="1"/>
    <col min="15382" max="15382" width="10.33203125" style="308" bestFit="1" customWidth="1"/>
    <col min="15383" max="15384" width="8.44140625" style="308" bestFit="1" customWidth="1"/>
    <col min="15385" max="15385" width="10.109375" style="308" customWidth="1"/>
    <col min="15386" max="15387" width="8.6640625" style="308" customWidth="1"/>
    <col min="15388" max="15388" width="0.6640625" style="308" customWidth="1"/>
    <col min="15389" max="15391" width="8.6640625" style="308" customWidth="1"/>
    <col min="15392" max="15392" width="0.6640625" style="308" customWidth="1"/>
    <col min="15393" max="15393" width="10.88671875" style="308" customWidth="1"/>
    <col min="15394" max="15616" width="13.88671875" style="308"/>
    <col min="15617" max="15617" width="19.33203125" style="308" customWidth="1"/>
    <col min="15618" max="15620" width="8.6640625" style="308" customWidth="1"/>
    <col min="15621" max="15621" width="0.6640625" style="308" customWidth="1"/>
    <col min="15622" max="15624" width="8.6640625" style="308" customWidth="1"/>
    <col min="15625" max="15625" width="0.6640625" style="308" customWidth="1"/>
    <col min="15626" max="15628" width="8.6640625" style="308" customWidth="1"/>
    <col min="15629" max="15629" width="0.6640625" style="308" customWidth="1"/>
    <col min="15630" max="15632" width="8.6640625" style="308" customWidth="1"/>
    <col min="15633" max="15633" width="0.6640625" style="308" customWidth="1"/>
    <col min="15634" max="15636" width="8.6640625" style="308" customWidth="1"/>
    <col min="15637" max="15637" width="0.6640625" style="308" customWidth="1"/>
    <col min="15638" max="15638" width="10.33203125" style="308" bestFit="1" customWidth="1"/>
    <col min="15639" max="15640" width="8.44140625" style="308" bestFit="1" customWidth="1"/>
    <col min="15641" max="15641" width="10.109375" style="308" customWidth="1"/>
    <col min="15642" max="15643" width="8.6640625" style="308" customWidth="1"/>
    <col min="15644" max="15644" width="0.6640625" style="308" customWidth="1"/>
    <col min="15645" max="15647" width="8.6640625" style="308" customWidth="1"/>
    <col min="15648" max="15648" width="0.6640625" style="308" customWidth="1"/>
    <col min="15649" max="15649" width="10.88671875" style="308" customWidth="1"/>
    <col min="15650" max="15872" width="13.88671875" style="308"/>
    <col min="15873" max="15873" width="19.33203125" style="308" customWidth="1"/>
    <col min="15874" max="15876" width="8.6640625" style="308" customWidth="1"/>
    <col min="15877" max="15877" width="0.6640625" style="308" customWidth="1"/>
    <col min="15878" max="15880" width="8.6640625" style="308" customWidth="1"/>
    <col min="15881" max="15881" width="0.6640625" style="308" customWidth="1"/>
    <col min="15882" max="15884" width="8.6640625" style="308" customWidth="1"/>
    <col min="15885" max="15885" width="0.6640625" style="308" customWidth="1"/>
    <col min="15886" max="15888" width="8.6640625" style="308" customWidth="1"/>
    <col min="15889" max="15889" width="0.6640625" style="308" customWidth="1"/>
    <col min="15890" max="15892" width="8.6640625" style="308" customWidth="1"/>
    <col min="15893" max="15893" width="0.6640625" style="308" customWidth="1"/>
    <col min="15894" max="15894" width="10.33203125" style="308" bestFit="1" customWidth="1"/>
    <col min="15895" max="15896" width="8.44140625" style="308" bestFit="1" customWidth="1"/>
    <col min="15897" max="15897" width="10.109375" style="308" customWidth="1"/>
    <col min="15898" max="15899" width="8.6640625" style="308" customWidth="1"/>
    <col min="15900" max="15900" width="0.6640625" style="308" customWidth="1"/>
    <col min="15901" max="15903" width="8.6640625" style="308" customWidth="1"/>
    <col min="15904" max="15904" width="0.6640625" style="308" customWidth="1"/>
    <col min="15905" max="15905" width="10.88671875" style="308" customWidth="1"/>
    <col min="15906" max="16128" width="13.88671875" style="308"/>
    <col min="16129" max="16129" width="19.33203125" style="308" customWidth="1"/>
    <col min="16130" max="16132" width="8.6640625" style="308" customWidth="1"/>
    <col min="16133" max="16133" width="0.6640625" style="308" customWidth="1"/>
    <col min="16134" max="16136" width="8.6640625" style="308" customWidth="1"/>
    <col min="16137" max="16137" width="0.6640625" style="308" customWidth="1"/>
    <col min="16138" max="16140" width="8.6640625" style="308" customWidth="1"/>
    <col min="16141" max="16141" width="0.6640625" style="308" customWidth="1"/>
    <col min="16142" max="16144" width="8.6640625" style="308" customWidth="1"/>
    <col min="16145" max="16145" width="0.6640625" style="308" customWidth="1"/>
    <col min="16146" max="16148" width="8.6640625" style="308" customWidth="1"/>
    <col min="16149" max="16149" width="0.6640625" style="308" customWidth="1"/>
    <col min="16150" max="16150" width="10.33203125" style="308" bestFit="1" customWidth="1"/>
    <col min="16151" max="16152" width="8.44140625" style="308" bestFit="1" customWidth="1"/>
    <col min="16153" max="16153" width="10.109375" style="308" customWidth="1"/>
    <col min="16154" max="16155" width="8.6640625" style="308" customWidth="1"/>
    <col min="16156" max="16156" width="0.6640625" style="308" customWidth="1"/>
    <col min="16157" max="16159" width="8.6640625" style="308" customWidth="1"/>
    <col min="16160" max="16160" width="0.6640625" style="308" customWidth="1"/>
    <col min="16161" max="16161" width="10.88671875" style="308" customWidth="1"/>
    <col min="16162" max="16384" width="13.88671875" style="308"/>
  </cols>
  <sheetData>
    <row r="1" spans="1:33">
      <c r="A1" s="335" t="s">
        <v>820</v>
      </c>
    </row>
    <row r="2" spans="1:33" s="270" customFormat="1" ht="28.2">
      <c r="A2" s="269" t="s">
        <v>792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row>
    <row r="3" spans="1:33" s="272" customFormat="1" ht="23.1" customHeight="1">
      <c r="A3" s="271">
        <v>45688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33" s="275" customFormat="1" ht="16.8">
      <c r="A4" s="273" t="s">
        <v>725</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row>
    <row r="5" spans="1:33" s="276" customFormat="1" ht="8.4" customHeight="1" thickBot="1"/>
    <row r="6" spans="1:33" s="276" customFormat="1" ht="30.15" customHeight="1">
      <c r="A6" s="277" t="s">
        <v>726</v>
      </c>
      <c r="B6" s="278" t="s">
        <v>793</v>
      </c>
      <c r="C6" s="278"/>
      <c r="D6" s="278"/>
      <c r="E6" s="279"/>
      <c r="F6" s="278" t="s">
        <v>794</v>
      </c>
      <c r="G6" s="278"/>
      <c r="H6" s="278"/>
      <c r="I6" s="279"/>
      <c r="J6" s="278" t="s">
        <v>795</v>
      </c>
      <c r="K6" s="278"/>
      <c r="L6" s="278"/>
      <c r="M6" s="279"/>
      <c r="N6" s="278" t="s">
        <v>796</v>
      </c>
      <c r="O6" s="278"/>
      <c r="P6" s="278"/>
      <c r="Q6" s="279"/>
      <c r="R6" s="278" t="s">
        <v>797</v>
      </c>
      <c r="S6" s="278"/>
      <c r="T6" s="278"/>
      <c r="U6" s="279"/>
      <c r="V6" s="277" t="s">
        <v>798</v>
      </c>
      <c r="W6" s="277"/>
      <c r="X6" s="277"/>
      <c r="Y6" s="277"/>
      <c r="Z6" s="277"/>
      <c r="AA6" s="277"/>
      <c r="AB6" s="279"/>
      <c r="AC6" s="280" t="s">
        <v>799</v>
      </c>
      <c r="AD6" s="280"/>
      <c r="AE6" s="280"/>
      <c r="AF6" s="279"/>
      <c r="AG6" s="281" t="s">
        <v>800</v>
      </c>
    </row>
    <row r="7" spans="1:33" s="276" customFormat="1" ht="15.75" customHeight="1">
      <c r="A7" s="282"/>
      <c r="B7" s="283"/>
      <c r="C7" s="283"/>
      <c r="D7" s="283"/>
      <c r="E7" s="284"/>
      <c r="F7" s="283"/>
      <c r="G7" s="283"/>
      <c r="H7" s="283"/>
      <c r="I7" s="284"/>
      <c r="J7" s="283"/>
      <c r="K7" s="283"/>
      <c r="L7" s="283"/>
      <c r="M7" s="284"/>
      <c r="N7" s="283"/>
      <c r="O7" s="283"/>
      <c r="P7" s="283"/>
      <c r="Q7" s="284"/>
      <c r="R7" s="283"/>
      <c r="S7" s="283"/>
      <c r="T7" s="283"/>
      <c r="U7" s="284"/>
      <c r="V7" s="285" t="s">
        <v>801</v>
      </c>
      <c r="W7" s="285"/>
      <c r="X7" s="285"/>
      <c r="Y7" s="285" t="s">
        <v>802</v>
      </c>
      <c r="Z7" s="285"/>
      <c r="AA7" s="285"/>
      <c r="AB7" s="284"/>
      <c r="AC7" s="286"/>
      <c r="AD7" s="286"/>
      <c r="AE7" s="286"/>
      <c r="AF7" s="284"/>
      <c r="AG7" s="287"/>
    </row>
    <row r="8" spans="1:33" s="276" customFormat="1" ht="54.9" customHeight="1">
      <c r="A8" s="288"/>
      <c r="B8" s="289" t="s">
        <v>782</v>
      </c>
      <c r="C8" s="290" t="s">
        <v>803</v>
      </c>
      <c r="D8" s="289" t="s">
        <v>804</v>
      </c>
      <c r="E8" s="289"/>
      <c r="F8" s="289" t="s">
        <v>782</v>
      </c>
      <c r="G8" s="290" t="s">
        <v>803</v>
      </c>
      <c r="H8" s="289" t="s">
        <v>804</v>
      </c>
      <c r="I8" s="289"/>
      <c r="J8" s="289" t="s">
        <v>782</v>
      </c>
      <c r="K8" s="290" t="s">
        <v>803</v>
      </c>
      <c r="L8" s="289" t="s">
        <v>804</v>
      </c>
      <c r="M8" s="289"/>
      <c r="N8" s="289" t="s">
        <v>782</v>
      </c>
      <c r="O8" s="290" t="s">
        <v>803</v>
      </c>
      <c r="P8" s="289" t="s">
        <v>804</v>
      </c>
      <c r="Q8" s="289"/>
      <c r="R8" s="289" t="s">
        <v>782</v>
      </c>
      <c r="S8" s="290" t="s">
        <v>803</v>
      </c>
      <c r="T8" s="289" t="s">
        <v>804</v>
      </c>
      <c r="U8" s="289"/>
      <c r="V8" s="289" t="s">
        <v>782</v>
      </c>
      <c r="W8" s="290" t="s">
        <v>803</v>
      </c>
      <c r="X8" s="289" t="s">
        <v>804</v>
      </c>
      <c r="Y8" s="291" t="s">
        <v>782</v>
      </c>
      <c r="Z8" s="292" t="s">
        <v>803</v>
      </c>
      <c r="AA8" s="291" t="s">
        <v>804</v>
      </c>
      <c r="AB8" s="289"/>
      <c r="AC8" s="289" t="s">
        <v>782</v>
      </c>
      <c r="AD8" s="290" t="s">
        <v>803</v>
      </c>
      <c r="AE8" s="289" t="s">
        <v>804</v>
      </c>
      <c r="AF8" s="289"/>
      <c r="AG8" s="293"/>
    </row>
    <row r="9" spans="1:33" s="276" customFormat="1" ht="6" customHeight="1">
      <c r="B9" s="294"/>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6"/>
    </row>
    <row r="10" spans="1:33" s="300" customFormat="1" ht="20.100000000000001" customHeight="1">
      <c r="A10" s="297" t="s">
        <v>805</v>
      </c>
      <c r="B10" s="298">
        <v>8110816.7209999999</v>
      </c>
      <c r="C10" s="298">
        <v>0</v>
      </c>
      <c r="D10" s="298">
        <v>46.545999999999999</v>
      </c>
      <c r="E10" s="298"/>
      <c r="F10" s="298">
        <v>0</v>
      </c>
      <c r="G10" s="298">
        <v>0</v>
      </c>
      <c r="H10" s="298">
        <v>0</v>
      </c>
      <c r="I10" s="298"/>
      <c r="J10" s="298">
        <v>0</v>
      </c>
      <c r="K10" s="298">
        <v>0</v>
      </c>
      <c r="L10" s="298">
        <v>6600.77</v>
      </c>
      <c r="M10" s="298"/>
      <c r="N10" s="298">
        <v>0</v>
      </c>
      <c r="O10" s="298">
        <v>0</v>
      </c>
      <c r="P10" s="298">
        <v>635.35799999999995</v>
      </c>
      <c r="Q10" s="298"/>
      <c r="R10" s="298">
        <v>0</v>
      </c>
      <c r="S10" s="298">
        <v>0</v>
      </c>
      <c r="T10" s="298">
        <v>334.58300000000003</v>
      </c>
      <c r="U10" s="298"/>
      <c r="V10" s="298">
        <v>352829.22239000001</v>
      </c>
      <c r="W10" s="298">
        <v>0</v>
      </c>
      <c r="X10" s="298">
        <v>32100.249039999999</v>
      </c>
      <c r="Y10" s="298">
        <v>9196399.9873899985</v>
      </c>
      <c r="Z10" s="298">
        <v>21283.707620000001</v>
      </c>
      <c r="AA10" s="298">
        <v>330991.29245999997</v>
      </c>
      <c r="AB10" s="298"/>
      <c r="AC10" s="298">
        <v>727231.63600000006</v>
      </c>
      <c r="AD10" s="298">
        <v>0</v>
      </c>
      <c r="AE10" s="298">
        <v>4865.4040000000005</v>
      </c>
      <c r="AF10" s="298"/>
      <c r="AG10" s="299">
        <v>18784135.478</v>
      </c>
    </row>
    <row r="11" spans="1:33" s="300" customFormat="1" ht="20.100000000000001" customHeight="1">
      <c r="A11" s="301" t="s">
        <v>536</v>
      </c>
      <c r="B11" s="302">
        <v>0</v>
      </c>
      <c r="C11" s="302">
        <v>0</v>
      </c>
      <c r="D11" s="302">
        <v>0</v>
      </c>
      <c r="E11" s="302"/>
      <c r="F11" s="302">
        <v>0</v>
      </c>
      <c r="G11" s="302">
        <v>0</v>
      </c>
      <c r="H11" s="302">
        <v>0</v>
      </c>
      <c r="I11" s="302"/>
      <c r="J11" s="302">
        <v>0</v>
      </c>
      <c r="K11" s="302">
        <v>1241.759</v>
      </c>
      <c r="L11" s="302">
        <v>396474.24800000002</v>
      </c>
      <c r="M11" s="302"/>
      <c r="N11" s="302">
        <v>188699.095</v>
      </c>
      <c r="O11" s="302">
        <v>301.31200000000001</v>
      </c>
      <c r="P11" s="302">
        <v>101623.921</v>
      </c>
      <c r="Q11" s="302"/>
      <c r="R11" s="302">
        <v>215955.28200000001</v>
      </c>
      <c r="S11" s="302">
        <v>94.902000000000001</v>
      </c>
      <c r="T11" s="302">
        <v>10884.607</v>
      </c>
      <c r="U11" s="302"/>
      <c r="V11" s="302">
        <v>0</v>
      </c>
      <c r="W11" s="302">
        <v>0</v>
      </c>
      <c r="X11" s="302">
        <v>0</v>
      </c>
      <c r="Y11" s="302">
        <v>0</v>
      </c>
      <c r="Z11" s="302">
        <v>0</v>
      </c>
      <c r="AA11" s="302">
        <v>0</v>
      </c>
      <c r="AB11" s="302"/>
      <c r="AC11" s="302">
        <v>0</v>
      </c>
      <c r="AD11" s="302">
        <v>0</v>
      </c>
      <c r="AE11" s="302">
        <v>0</v>
      </c>
      <c r="AF11" s="302"/>
      <c r="AG11" s="303">
        <v>915275.12899999996</v>
      </c>
    </row>
    <row r="12" spans="1:33" s="300" customFormat="1" ht="10.199999999999999">
      <c r="B12" s="304"/>
      <c r="R12" s="304"/>
      <c r="T12" s="304"/>
      <c r="Y12" s="298"/>
      <c r="Z12" s="298"/>
      <c r="AA12" s="298"/>
      <c r="AE12" s="304"/>
    </row>
    <row r="13" spans="1:33" s="276" customFormat="1">
      <c r="A13" s="298" t="s">
        <v>806</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row>
    <row r="14" spans="1:33" s="276" customFormat="1">
      <c r="A14" s="298" t="s">
        <v>807</v>
      </c>
      <c r="Y14" s="306"/>
      <c r="AA14" s="306"/>
    </row>
    <row r="15" spans="1:33" s="276" customFormat="1">
      <c r="A15" s="298" t="s">
        <v>808</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row>
    <row r="16" spans="1:33" ht="13.8" customHeight="1">
      <c r="A16" s="307" t="s">
        <v>809</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row>
    <row r="17" spans="1:33">
      <c r="A17" s="307"/>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row>
  </sheetData>
  <mergeCells count="14">
    <mergeCell ref="AG6:AG8"/>
    <mergeCell ref="V7:X7"/>
    <mergeCell ref="Y7:AA7"/>
    <mergeCell ref="A16:AG17"/>
    <mergeCell ref="A2:AG2"/>
    <mergeCell ref="A3:AG3"/>
    <mergeCell ref="A6:A8"/>
    <mergeCell ref="B6:D6"/>
    <mergeCell ref="F6:H6"/>
    <mergeCell ref="J6:L6"/>
    <mergeCell ref="N6:P6"/>
    <mergeCell ref="R6:T6"/>
    <mergeCell ref="V6:AA6"/>
    <mergeCell ref="AC6:AE6"/>
  </mergeCells>
  <hyperlinks>
    <hyperlink ref="A1" location="Índice!A1" display="Volver al Índice" xr:uid="{7F7CD1E1-01CE-4A88-BB53-017F4A2C815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601C-D7F8-414D-A359-70AAC5F7E263}">
  <dimension ref="A1:G200"/>
  <sheetViews>
    <sheetView showGridLines="0" zoomScale="130" zoomScaleNormal="130" workbookViewId="0"/>
  </sheetViews>
  <sheetFormatPr baseColWidth="10" defaultColWidth="11.44140625" defaultRowHeight="13.2"/>
  <cols>
    <col min="1" max="1" width="41.109375" style="33" bestFit="1" customWidth="1"/>
    <col min="2" max="6" width="19.44140625" style="33" customWidth="1"/>
    <col min="7" max="7" width="17.44140625" style="33" customWidth="1"/>
    <col min="8" max="8" width="12.109375" style="33" bestFit="1" customWidth="1"/>
    <col min="9" max="9" width="10.44140625" style="33" bestFit="1" customWidth="1"/>
    <col min="10" max="10" width="9.44140625" style="33" bestFit="1" customWidth="1"/>
    <col min="11" max="11" width="11" style="33" bestFit="1" customWidth="1"/>
    <col min="12" max="15" width="9.44140625" style="33" bestFit="1" customWidth="1"/>
    <col min="16" max="16" width="10.44140625" style="33" bestFit="1" customWidth="1"/>
    <col min="17" max="19" width="9.44140625" style="33" bestFit="1" customWidth="1"/>
    <col min="20" max="20" width="9.6640625" style="33" bestFit="1" customWidth="1"/>
    <col min="21" max="256" width="11.44140625" style="33"/>
    <col min="257" max="257" width="38.6640625" style="33" customWidth="1"/>
    <col min="258" max="262" width="19.44140625" style="33" customWidth="1"/>
    <col min="263" max="263" width="17.44140625" style="33" customWidth="1"/>
    <col min="264" max="264" width="12.109375" style="33" bestFit="1" customWidth="1"/>
    <col min="265" max="265" width="10.44140625" style="33" bestFit="1" customWidth="1"/>
    <col min="266" max="266" width="9.44140625" style="33" bestFit="1" customWidth="1"/>
    <col min="267" max="267" width="11" style="33" bestFit="1" customWidth="1"/>
    <col min="268" max="271" width="9.44140625" style="33" bestFit="1" customWidth="1"/>
    <col min="272" max="272" width="10.44140625" style="33" bestFit="1" customWidth="1"/>
    <col min="273" max="275" width="9.44140625" style="33" bestFit="1" customWidth="1"/>
    <col min="276" max="276" width="9.6640625" style="33" bestFit="1" customWidth="1"/>
    <col min="277" max="512" width="11.44140625" style="33"/>
    <col min="513" max="513" width="38.6640625" style="33" customWidth="1"/>
    <col min="514" max="518" width="19.44140625" style="33" customWidth="1"/>
    <col min="519" max="519" width="17.44140625" style="33" customWidth="1"/>
    <col min="520" max="520" width="12.109375" style="33" bestFit="1" customWidth="1"/>
    <col min="521" max="521" width="10.44140625" style="33" bestFit="1" customWidth="1"/>
    <col min="522" max="522" width="9.44140625" style="33" bestFit="1" customWidth="1"/>
    <col min="523" max="523" width="11" style="33" bestFit="1" customWidth="1"/>
    <col min="524" max="527" width="9.44140625" style="33" bestFit="1" customWidth="1"/>
    <col min="528" max="528" width="10.44140625" style="33" bestFit="1" customWidth="1"/>
    <col min="529" max="531" width="9.44140625" style="33" bestFit="1" customWidth="1"/>
    <col min="532" max="532" width="9.6640625" style="33" bestFit="1" customWidth="1"/>
    <col min="533" max="768" width="11.44140625" style="33"/>
    <col min="769" max="769" width="38.6640625" style="33" customWidth="1"/>
    <col min="770" max="774" width="19.44140625" style="33" customWidth="1"/>
    <col min="775" max="775" width="17.44140625" style="33" customWidth="1"/>
    <col min="776" max="776" width="12.109375" style="33" bestFit="1" customWidth="1"/>
    <col min="777" max="777" width="10.44140625" style="33" bestFit="1" customWidth="1"/>
    <col min="778" max="778" width="9.44140625" style="33" bestFit="1" customWidth="1"/>
    <col min="779" max="779" width="11" style="33" bestFit="1" customWidth="1"/>
    <col min="780" max="783" width="9.44140625" style="33" bestFit="1" customWidth="1"/>
    <col min="784" max="784" width="10.44140625" style="33" bestFit="1" customWidth="1"/>
    <col min="785" max="787" width="9.44140625" style="33" bestFit="1" customWidth="1"/>
    <col min="788" max="788" width="9.6640625" style="33" bestFit="1" customWidth="1"/>
    <col min="789" max="1024" width="11.44140625" style="33"/>
    <col min="1025" max="1025" width="38.6640625" style="33" customWidth="1"/>
    <col min="1026" max="1030" width="19.44140625" style="33" customWidth="1"/>
    <col min="1031" max="1031" width="17.44140625" style="33" customWidth="1"/>
    <col min="1032" max="1032" width="12.109375" style="33" bestFit="1" customWidth="1"/>
    <col min="1033" max="1033" width="10.44140625" style="33" bestFit="1" customWidth="1"/>
    <col min="1034" max="1034" width="9.44140625" style="33" bestFit="1" customWidth="1"/>
    <col min="1035" max="1035" width="11" style="33" bestFit="1" customWidth="1"/>
    <col min="1036" max="1039" width="9.44140625" style="33" bestFit="1" customWidth="1"/>
    <col min="1040" max="1040" width="10.44140625" style="33" bestFit="1" customWidth="1"/>
    <col min="1041" max="1043" width="9.44140625" style="33" bestFit="1" customWidth="1"/>
    <col min="1044" max="1044" width="9.6640625" style="33" bestFit="1" customWidth="1"/>
    <col min="1045" max="1280" width="11.44140625" style="33"/>
    <col min="1281" max="1281" width="38.6640625" style="33" customWidth="1"/>
    <col min="1282" max="1286" width="19.44140625" style="33" customWidth="1"/>
    <col min="1287" max="1287" width="17.44140625" style="33" customWidth="1"/>
    <col min="1288" max="1288" width="12.109375" style="33" bestFit="1" customWidth="1"/>
    <col min="1289" max="1289" width="10.44140625" style="33" bestFit="1" customWidth="1"/>
    <col min="1290" max="1290" width="9.44140625" style="33" bestFit="1" customWidth="1"/>
    <col min="1291" max="1291" width="11" style="33" bestFit="1" customWidth="1"/>
    <col min="1292" max="1295" width="9.44140625" style="33" bestFit="1" customWidth="1"/>
    <col min="1296" max="1296" width="10.44140625" style="33" bestFit="1" customWidth="1"/>
    <col min="1297" max="1299" width="9.44140625" style="33" bestFit="1" customWidth="1"/>
    <col min="1300" max="1300" width="9.6640625" style="33" bestFit="1" customWidth="1"/>
    <col min="1301" max="1536" width="11.44140625" style="33"/>
    <col min="1537" max="1537" width="38.6640625" style="33" customWidth="1"/>
    <col min="1538" max="1542" width="19.44140625" style="33" customWidth="1"/>
    <col min="1543" max="1543" width="17.44140625" style="33" customWidth="1"/>
    <col min="1544" max="1544" width="12.109375" style="33" bestFit="1" customWidth="1"/>
    <col min="1545" max="1545" width="10.44140625" style="33" bestFit="1" customWidth="1"/>
    <col min="1546" max="1546" width="9.44140625" style="33" bestFit="1" customWidth="1"/>
    <col min="1547" max="1547" width="11" style="33" bestFit="1" customWidth="1"/>
    <col min="1548" max="1551" width="9.44140625" style="33" bestFit="1" customWidth="1"/>
    <col min="1552" max="1552" width="10.44140625" style="33" bestFit="1" customWidth="1"/>
    <col min="1553" max="1555" width="9.44140625" style="33" bestFit="1" customWidth="1"/>
    <col min="1556" max="1556" width="9.6640625" style="33" bestFit="1" customWidth="1"/>
    <col min="1557" max="1792" width="11.44140625" style="33"/>
    <col min="1793" max="1793" width="38.6640625" style="33" customWidth="1"/>
    <col min="1794" max="1798" width="19.44140625" style="33" customWidth="1"/>
    <col min="1799" max="1799" width="17.44140625" style="33" customWidth="1"/>
    <col min="1800" max="1800" width="12.109375" style="33" bestFit="1" customWidth="1"/>
    <col min="1801" max="1801" width="10.44140625" style="33" bestFit="1" customWidth="1"/>
    <col min="1802" max="1802" width="9.44140625" style="33" bestFit="1" customWidth="1"/>
    <col min="1803" max="1803" width="11" style="33" bestFit="1" customWidth="1"/>
    <col min="1804" max="1807" width="9.44140625" style="33" bestFit="1" customWidth="1"/>
    <col min="1808" max="1808" width="10.44140625" style="33" bestFit="1" customWidth="1"/>
    <col min="1809" max="1811" width="9.44140625" style="33" bestFit="1" customWidth="1"/>
    <col min="1812" max="1812" width="9.6640625" style="33" bestFit="1" customWidth="1"/>
    <col min="1813" max="2048" width="11.44140625" style="33"/>
    <col min="2049" max="2049" width="38.6640625" style="33" customWidth="1"/>
    <col min="2050" max="2054" width="19.44140625" style="33" customWidth="1"/>
    <col min="2055" max="2055" width="17.44140625" style="33" customWidth="1"/>
    <col min="2056" max="2056" width="12.109375" style="33" bestFit="1" customWidth="1"/>
    <col min="2057" max="2057" width="10.44140625" style="33" bestFit="1" customWidth="1"/>
    <col min="2058" max="2058" width="9.44140625" style="33" bestFit="1" customWidth="1"/>
    <col min="2059" max="2059" width="11" style="33" bestFit="1" customWidth="1"/>
    <col min="2060" max="2063" width="9.44140625" style="33" bestFit="1" customWidth="1"/>
    <col min="2064" max="2064" width="10.44140625" style="33" bestFit="1" customWidth="1"/>
    <col min="2065" max="2067" width="9.44140625" style="33" bestFit="1" customWidth="1"/>
    <col min="2068" max="2068" width="9.6640625" style="33" bestFit="1" customWidth="1"/>
    <col min="2069" max="2304" width="11.44140625" style="33"/>
    <col min="2305" max="2305" width="38.6640625" style="33" customWidth="1"/>
    <col min="2306" max="2310" width="19.44140625" style="33" customWidth="1"/>
    <col min="2311" max="2311" width="17.44140625" style="33" customWidth="1"/>
    <col min="2312" max="2312" width="12.109375" style="33" bestFit="1" customWidth="1"/>
    <col min="2313" max="2313" width="10.44140625" style="33" bestFit="1" customWidth="1"/>
    <col min="2314" max="2314" width="9.44140625" style="33" bestFit="1" customWidth="1"/>
    <col min="2315" max="2315" width="11" style="33" bestFit="1" customWidth="1"/>
    <col min="2316" max="2319" width="9.44140625" style="33" bestFit="1" customWidth="1"/>
    <col min="2320" max="2320" width="10.44140625" style="33" bestFit="1" customWidth="1"/>
    <col min="2321" max="2323" width="9.44140625" style="33" bestFit="1" customWidth="1"/>
    <col min="2324" max="2324" width="9.6640625" style="33" bestFit="1" customWidth="1"/>
    <col min="2325" max="2560" width="11.44140625" style="33"/>
    <col min="2561" max="2561" width="38.6640625" style="33" customWidth="1"/>
    <col min="2562" max="2566" width="19.44140625" style="33" customWidth="1"/>
    <col min="2567" max="2567" width="17.44140625" style="33" customWidth="1"/>
    <col min="2568" max="2568" width="12.109375" style="33" bestFit="1" customWidth="1"/>
    <col min="2569" max="2569" width="10.44140625" style="33" bestFit="1" customWidth="1"/>
    <col min="2570" max="2570" width="9.44140625" style="33" bestFit="1" customWidth="1"/>
    <col min="2571" max="2571" width="11" style="33" bestFit="1" customWidth="1"/>
    <col min="2572" max="2575" width="9.44140625" style="33" bestFit="1" customWidth="1"/>
    <col min="2576" max="2576" width="10.44140625" style="33" bestFit="1" customWidth="1"/>
    <col min="2577" max="2579" width="9.44140625" style="33" bestFit="1" customWidth="1"/>
    <col min="2580" max="2580" width="9.6640625" style="33" bestFit="1" customWidth="1"/>
    <col min="2581" max="2816" width="11.44140625" style="33"/>
    <col min="2817" max="2817" width="38.6640625" style="33" customWidth="1"/>
    <col min="2818" max="2822" width="19.44140625" style="33" customWidth="1"/>
    <col min="2823" max="2823" width="17.44140625" style="33" customWidth="1"/>
    <col min="2824" max="2824" width="12.109375" style="33" bestFit="1" customWidth="1"/>
    <col min="2825" max="2825" width="10.44140625" style="33" bestFit="1" customWidth="1"/>
    <col min="2826" max="2826" width="9.44140625" style="33" bestFit="1" customWidth="1"/>
    <col min="2827" max="2827" width="11" style="33" bestFit="1" customWidth="1"/>
    <col min="2828" max="2831" width="9.44140625" style="33" bestFit="1" customWidth="1"/>
    <col min="2832" max="2832" width="10.44140625" style="33" bestFit="1" customWidth="1"/>
    <col min="2833" max="2835" width="9.44140625" style="33" bestFit="1" customWidth="1"/>
    <col min="2836" max="2836" width="9.6640625" style="33" bestFit="1" customWidth="1"/>
    <col min="2837" max="3072" width="11.44140625" style="33"/>
    <col min="3073" max="3073" width="38.6640625" style="33" customWidth="1"/>
    <col min="3074" max="3078" width="19.44140625" style="33" customWidth="1"/>
    <col min="3079" max="3079" width="17.44140625" style="33" customWidth="1"/>
    <col min="3080" max="3080" width="12.109375" style="33" bestFit="1" customWidth="1"/>
    <col min="3081" max="3081" width="10.44140625" style="33" bestFit="1" customWidth="1"/>
    <col min="3082" max="3082" width="9.44140625" style="33" bestFit="1" customWidth="1"/>
    <col min="3083" max="3083" width="11" style="33" bestFit="1" customWidth="1"/>
    <col min="3084" max="3087" width="9.44140625" style="33" bestFit="1" customWidth="1"/>
    <col min="3088" max="3088" width="10.44140625" style="33" bestFit="1" customWidth="1"/>
    <col min="3089" max="3091" width="9.44140625" style="33" bestFit="1" customWidth="1"/>
    <col min="3092" max="3092" width="9.6640625" style="33" bestFit="1" customWidth="1"/>
    <col min="3093" max="3328" width="11.44140625" style="33"/>
    <col min="3329" max="3329" width="38.6640625" style="33" customWidth="1"/>
    <col min="3330" max="3334" width="19.44140625" style="33" customWidth="1"/>
    <col min="3335" max="3335" width="17.44140625" style="33" customWidth="1"/>
    <col min="3336" max="3336" width="12.109375" style="33" bestFit="1" customWidth="1"/>
    <col min="3337" max="3337" width="10.44140625" style="33" bestFit="1" customWidth="1"/>
    <col min="3338" max="3338" width="9.44140625" style="33" bestFit="1" customWidth="1"/>
    <col min="3339" max="3339" width="11" style="33" bestFit="1" customWidth="1"/>
    <col min="3340" max="3343" width="9.44140625" style="33" bestFit="1" customWidth="1"/>
    <col min="3344" max="3344" width="10.44140625" style="33" bestFit="1" customWidth="1"/>
    <col min="3345" max="3347" width="9.44140625" style="33" bestFit="1" customWidth="1"/>
    <col min="3348" max="3348" width="9.6640625" style="33" bestFit="1" customWidth="1"/>
    <col min="3349" max="3584" width="11.44140625" style="33"/>
    <col min="3585" max="3585" width="38.6640625" style="33" customWidth="1"/>
    <col min="3586" max="3590" width="19.44140625" style="33" customWidth="1"/>
    <col min="3591" max="3591" width="17.44140625" style="33" customWidth="1"/>
    <col min="3592" max="3592" width="12.109375" style="33" bestFit="1" customWidth="1"/>
    <col min="3593" max="3593" width="10.44140625" style="33" bestFit="1" customWidth="1"/>
    <col min="3594" max="3594" width="9.44140625" style="33" bestFit="1" customWidth="1"/>
    <col min="3595" max="3595" width="11" style="33" bestFit="1" customWidth="1"/>
    <col min="3596" max="3599" width="9.44140625" style="33" bestFit="1" customWidth="1"/>
    <col min="3600" max="3600" width="10.44140625" style="33" bestFit="1" customWidth="1"/>
    <col min="3601" max="3603" width="9.44140625" style="33" bestFit="1" customWidth="1"/>
    <col min="3604" max="3604" width="9.6640625" style="33" bestFit="1" customWidth="1"/>
    <col min="3605" max="3840" width="11.44140625" style="33"/>
    <col min="3841" max="3841" width="38.6640625" style="33" customWidth="1"/>
    <col min="3842" max="3846" width="19.44140625" style="33" customWidth="1"/>
    <col min="3847" max="3847" width="17.44140625" style="33" customWidth="1"/>
    <col min="3848" max="3848" width="12.109375" style="33" bestFit="1" customWidth="1"/>
    <col min="3849" max="3849" width="10.44140625" style="33" bestFit="1" customWidth="1"/>
    <col min="3850" max="3850" width="9.44140625" style="33" bestFit="1" customWidth="1"/>
    <col min="3851" max="3851" width="11" style="33" bestFit="1" customWidth="1"/>
    <col min="3852" max="3855" width="9.44140625" style="33" bestFit="1" customWidth="1"/>
    <col min="3856" max="3856" width="10.44140625" style="33" bestFit="1" customWidth="1"/>
    <col min="3857" max="3859" width="9.44140625" style="33" bestFit="1" customWidth="1"/>
    <col min="3860" max="3860" width="9.6640625" style="33" bestFit="1" customWidth="1"/>
    <col min="3861" max="4096" width="11.44140625" style="33"/>
    <col min="4097" max="4097" width="38.6640625" style="33" customWidth="1"/>
    <col min="4098" max="4102" width="19.44140625" style="33" customWidth="1"/>
    <col min="4103" max="4103" width="17.44140625" style="33" customWidth="1"/>
    <col min="4104" max="4104" width="12.109375" style="33" bestFit="1" customWidth="1"/>
    <col min="4105" max="4105" width="10.44140625" style="33" bestFit="1" customWidth="1"/>
    <col min="4106" max="4106" width="9.44140625" style="33" bestFit="1" customWidth="1"/>
    <col min="4107" max="4107" width="11" style="33" bestFit="1" customWidth="1"/>
    <col min="4108" max="4111" width="9.44140625" style="33" bestFit="1" customWidth="1"/>
    <col min="4112" max="4112" width="10.44140625" style="33" bestFit="1" customWidth="1"/>
    <col min="4113" max="4115" width="9.44140625" style="33" bestFit="1" customWidth="1"/>
    <col min="4116" max="4116" width="9.6640625" style="33" bestFit="1" customWidth="1"/>
    <col min="4117" max="4352" width="11.44140625" style="33"/>
    <col min="4353" max="4353" width="38.6640625" style="33" customWidth="1"/>
    <col min="4354" max="4358" width="19.44140625" style="33" customWidth="1"/>
    <col min="4359" max="4359" width="17.44140625" style="33" customWidth="1"/>
    <col min="4360" max="4360" width="12.109375" style="33" bestFit="1" customWidth="1"/>
    <col min="4361" max="4361" width="10.44140625" style="33" bestFit="1" customWidth="1"/>
    <col min="4362" max="4362" width="9.44140625" style="33" bestFit="1" customWidth="1"/>
    <col min="4363" max="4363" width="11" style="33" bestFit="1" customWidth="1"/>
    <col min="4364" max="4367" width="9.44140625" style="33" bestFit="1" customWidth="1"/>
    <col min="4368" max="4368" width="10.44140625" style="33" bestFit="1" customWidth="1"/>
    <col min="4369" max="4371" width="9.44140625" style="33" bestFit="1" customWidth="1"/>
    <col min="4372" max="4372" width="9.6640625" style="33" bestFit="1" customWidth="1"/>
    <col min="4373" max="4608" width="11.44140625" style="33"/>
    <col min="4609" max="4609" width="38.6640625" style="33" customWidth="1"/>
    <col min="4610" max="4614" width="19.44140625" style="33" customWidth="1"/>
    <col min="4615" max="4615" width="17.44140625" style="33" customWidth="1"/>
    <col min="4616" max="4616" width="12.109375" style="33" bestFit="1" customWidth="1"/>
    <col min="4617" max="4617" width="10.44140625" style="33" bestFit="1" customWidth="1"/>
    <col min="4618" max="4618" width="9.44140625" style="33" bestFit="1" customWidth="1"/>
    <col min="4619" max="4619" width="11" style="33" bestFit="1" customWidth="1"/>
    <col min="4620" max="4623" width="9.44140625" style="33" bestFit="1" customWidth="1"/>
    <col min="4624" max="4624" width="10.44140625" style="33" bestFit="1" customWidth="1"/>
    <col min="4625" max="4627" width="9.44140625" style="33" bestFit="1" customWidth="1"/>
    <col min="4628" max="4628" width="9.6640625" style="33" bestFit="1" customWidth="1"/>
    <col min="4629" max="4864" width="11.44140625" style="33"/>
    <col min="4865" max="4865" width="38.6640625" style="33" customWidth="1"/>
    <col min="4866" max="4870" width="19.44140625" style="33" customWidth="1"/>
    <col min="4871" max="4871" width="17.44140625" style="33" customWidth="1"/>
    <col min="4872" max="4872" width="12.109375" style="33" bestFit="1" customWidth="1"/>
    <col min="4873" max="4873" width="10.44140625" style="33" bestFit="1" customWidth="1"/>
    <col min="4874" max="4874" width="9.44140625" style="33" bestFit="1" customWidth="1"/>
    <col min="4875" max="4875" width="11" style="33" bestFit="1" customWidth="1"/>
    <col min="4876" max="4879" width="9.44140625" style="33" bestFit="1" customWidth="1"/>
    <col min="4880" max="4880" width="10.44140625" style="33" bestFit="1" customWidth="1"/>
    <col min="4881" max="4883" width="9.44140625" style="33" bestFit="1" customWidth="1"/>
    <col min="4884" max="4884" width="9.6640625" style="33" bestFit="1" customWidth="1"/>
    <col min="4885" max="5120" width="11.44140625" style="33"/>
    <col min="5121" max="5121" width="38.6640625" style="33" customWidth="1"/>
    <col min="5122" max="5126" width="19.44140625" style="33" customWidth="1"/>
    <col min="5127" max="5127" width="17.44140625" style="33" customWidth="1"/>
    <col min="5128" max="5128" width="12.109375" style="33" bestFit="1" customWidth="1"/>
    <col min="5129" max="5129" width="10.44140625" style="33" bestFit="1" customWidth="1"/>
    <col min="5130" max="5130" width="9.44140625" style="33" bestFit="1" customWidth="1"/>
    <col min="5131" max="5131" width="11" style="33" bestFit="1" customWidth="1"/>
    <col min="5132" max="5135" width="9.44140625" style="33" bestFit="1" customWidth="1"/>
    <col min="5136" max="5136" width="10.44140625" style="33" bestFit="1" customWidth="1"/>
    <col min="5137" max="5139" width="9.44140625" style="33" bestFit="1" customWidth="1"/>
    <col min="5140" max="5140" width="9.6640625" style="33" bestFit="1" customWidth="1"/>
    <col min="5141" max="5376" width="11.44140625" style="33"/>
    <col min="5377" max="5377" width="38.6640625" style="33" customWidth="1"/>
    <col min="5378" max="5382" width="19.44140625" style="33" customWidth="1"/>
    <col min="5383" max="5383" width="17.44140625" style="33" customWidth="1"/>
    <col min="5384" max="5384" width="12.109375" style="33" bestFit="1" customWidth="1"/>
    <col min="5385" max="5385" width="10.44140625" style="33" bestFit="1" customWidth="1"/>
    <col min="5386" max="5386" width="9.44140625" style="33" bestFit="1" customWidth="1"/>
    <col min="5387" max="5387" width="11" style="33" bestFit="1" customWidth="1"/>
    <col min="5388" max="5391" width="9.44140625" style="33" bestFit="1" customWidth="1"/>
    <col min="5392" max="5392" width="10.44140625" style="33" bestFit="1" customWidth="1"/>
    <col min="5393" max="5395" width="9.44140625" style="33" bestFit="1" customWidth="1"/>
    <col min="5396" max="5396" width="9.6640625" style="33" bestFit="1" customWidth="1"/>
    <col min="5397" max="5632" width="11.44140625" style="33"/>
    <col min="5633" max="5633" width="38.6640625" style="33" customWidth="1"/>
    <col min="5634" max="5638" width="19.44140625" style="33" customWidth="1"/>
    <col min="5639" max="5639" width="17.44140625" style="33" customWidth="1"/>
    <col min="5640" max="5640" width="12.109375" style="33" bestFit="1" customWidth="1"/>
    <col min="5641" max="5641" width="10.44140625" style="33" bestFit="1" customWidth="1"/>
    <col min="5642" max="5642" width="9.44140625" style="33" bestFit="1" customWidth="1"/>
    <col min="5643" max="5643" width="11" style="33" bestFit="1" customWidth="1"/>
    <col min="5644" max="5647" width="9.44140625" style="33" bestFit="1" customWidth="1"/>
    <col min="5648" max="5648" width="10.44140625" style="33" bestFit="1" customWidth="1"/>
    <col min="5649" max="5651" width="9.44140625" style="33" bestFit="1" customWidth="1"/>
    <col min="5652" max="5652" width="9.6640625" style="33" bestFit="1" customWidth="1"/>
    <col min="5653" max="5888" width="11.44140625" style="33"/>
    <col min="5889" max="5889" width="38.6640625" style="33" customWidth="1"/>
    <col min="5890" max="5894" width="19.44140625" style="33" customWidth="1"/>
    <col min="5895" max="5895" width="17.44140625" style="33" customWidth="1"/>
    <col min="5896" max="5896" width="12.109375" style="33" bestFit="1" customWidth="1"/>
    <col min="5897" max="5897" width="10.44140625" style="33" bestFit="1" customWidth="1"/>
    <col min="5898" max="5898" width="9.44140625" style="33" bestFit="1" customWidth="1"/>
    <col min="5899" max="5899" width="11" style="33" bestFit="1" customWidth="1"/>
    <col min="5900" max="5903" width="9.44140625" style="33" bestFit="1" customWidth="1"/>
    <col min="5904" max="5904" width="10.44140625" style="33" bestFit="1" customWidth="1"/>
    <col min="5905" max="5907" width="9.44140625" style="33" bestFit="1" customWidth="1"/>
    <col min="5908" max="5908" width="9.6640625" style="33" bestFit="1" customWidth="1"/>
    <col min="5909" max="6144" width="11.44140625" style="33"/>
    <col min="6145" max="6145" width="38.6640625" style="33" customWidth="1"/>
    <col min="6146" max="6150" width="19.44140625" style="33" customWidth="1"/>
    <col min="6151" max="6151" width="17.44140625" style="33" customWidth="1"/>
    <col min="6152" max="6152" width="12.109375" style="33" bestFit="1" customWidth="1"/>
    <col min="6153" max="6153" width="10.44140625" style="33" bestFit="1" customWidth="1"/>
    <col min="6154" max="6154" width="9.44140625" style="33" bestFit="1" customWidth="1"/>
    <col min="6155" max="6155" width="11" style="33" bestFit="1" customWidth="1"/>
    <col min="6156" max="6159" width="9.44140625" style="33" bestFit="1" customWidth="1"/>
    <col min="6160" max="6160" width="10.44140625" style="33" bestFit="1" customWidth="1"/>
    <col min="6161" max="6163" width="9.44140625" style="33" bestFit="1" customWidth="1"/>
    <col min="6164" max="6164" width="9.6640625" style="33" bestFit="1" customWidth="1"/>
    <col min="6165" max="6400" width="11.44140625" style="33"/>
    <col min="6401" max="6401" width="38.6640625" style="33" customWidth="1"/>
    <col min="6402" max="6406" width="19.44140625" style="33" customWidth="1"/>
    <col min="6407" max="6407" width="17.44140625" style="33" customWidth="1"/>
    <col min="6408" max="6408" width="12.109375" style="33" bestFit="1" customWidth="1"/>
    <col min="6409" max="6409" width="10.44140625" style="33" bestFit="1" customWidth="1"/>
    <col min="6410" max="6410" width="9.44140625" style="33" bestFit="1" customWidth="1"/>
    <col min="6411" max="6411" width="11" style="33" bestFit="1" customWidth="1"/>
    <col min="6412" max="6415" width="9.44140625" style="33" bestFit="1" customWidth="1"/>
    <col min="6416" max="6416" width="10.44140625" style="33" bestFit="1" customWidth="1"/>
    <col min="6417" max="6419" width="9.44140625" style="33" bestFit="1" customWidth="1"/>
    <col min="6420" max="6420" width="9.6640625" style="33" bestFit="1" customWidth="1"/>
    <col min="6421" max="6656" width="11.44140625" style="33"/>
    <col min="6657" max="6657" width="38.6640625" style="33" customWidth="1"/>
    <col min="6658" max="6662" width="19.44140625" style="33" customWidth="1"/>
    <col min="6663" max="6663" width="17.44140625" style="33" customWidth="1"/>
    <col min="6664" max="6664" width="12.109375" style="33" bestFit="1" customWidth="1"/>
    <col min="6665" max="6665" width="10.44140625" style="33" bestFit="1" customWidth="1"/>
    <col min="6666" max="6666" width="9.44140625" style="33" bestFit="1" customWidth="1"/>
    <col min="6667" max="6667" width="11" style="33" bestFit="1" customWidth="1"/>
    <col min="6668" max="6671" width="9.44140625" style="33" bestFit="1" customWidth="1"/>
    <col min="6672" max="6672" width="10.44140625" style="33" bestFit="1" customWidth="1"/>
    <col min="6673" max="6675" width="9.44140625" style="33" bestFit="1" customWidth="1"/>
    <col min="6676" max="6676" width="9.6640625" style="33" bestFit="1" customWidth="1"/>
    <col min="6677" max="6912" width="11.44140625" style="33"/>
    <col min="6913" max="6913" width="38.6640625" style="33" customWidth="1"/>
    <col min="6914" max="6918" width="19.44140625" style="33" customWidth="1"/>
    <col min="6919" max="6919" width="17.44140625" style="33" customWidth="1"/>
    <col min="6920" max="6920" width="12.109375" style="33" bestFit="1" customWidth="1"/>
    <col min="6921" max="6921" width="10.44140625" style="33" bestFit="1" customWidth="1"/>
    <col min="6922" max="6922" width="9.44140625" style="33" bestFit="1" customWidth="1"/>
    <col min="6923" max="6923" width="11" style="33" bestFit="1" customWidth="1"/>
    <col min="6924" max="6927" width="9.44140625" style="33" bestFit="1" customWidth="1"/>
    <col min="6928" max="6928" width="10.44140625" style="33" bestFit="1" customWidth="1"/>
    <col min="6929" max="6931" width="9.44140625" style="33" bestFit="1" customWidth="1"/>
    <col min="6932" max="6932" width="9.6640625" style="33" bestFit="1" customWidth="1"/>
    <col min="6933" max="7168" width="11.44140625" style="33"/>
    <col min="7169" max="7169" width="38.6640625" style="33" customWidth="1"/>
    <col min="7170" max="7174" width="19.44140625" style="33" customWidth="1"/>
    <col min="7175" max="7175" width="17.44140625" style="33" customWidth="1"/>
    <col min="7176" max="7176" width="12.109375" style="33" bestFit="1" customWidth="1"/>
    <col min="7177" max="7177" width="10.44140625" style="33" bestFit="1" customWidth="1"/>
    <col min="7178" max="7178" width="9.44140625" style="33" bestFit="1" customWidth="1"/>
    <col min="7179" max="7179" width="11" style="33" bestFit="1" customWidth="1"/>
    <col min="7180" max="7183" width="9.44140625" style="33" bestFit="1" customWidth="1"/>
    <col min="7184" max="7184" width="10.44140625" style="33" bestFit="1" customWidth="1"/>
    <col min="7185" max="7187" width="9.44140625" style="33" bestFit="1" customWidth="1"/>
    <col min="7188" max="7188" width="9.6640625" style="33" bestFit="1" customWidth="1"/>
    <col min="7189" max="7424" width="11.44140625" style="33"/>
    <col min="7425" max="7425" width="38.6640625" style="33" customWidth="1"/>
    <col min="7426" max="7430" width="19.44140625" style="33" customWidth="1"/>
    <col min="7431" max="7431" width="17.44140625" style="33" customWidth="1"/>
    <col min="7432" max="7432" width="12.109375" style="33" bestFit="1" customWidth="1"/>
    <col min="7433" max="7433" width="10.44140625" style="33" bestFit="1" customWidth="1"/>
    <col min="7434" max="7434" width="9.44140625" style="33" bestFit="1" customWidth="1"/>
    <col min="7435" max="7435" width="11" style="33" bestFit="1" customWidth="1"/>
    <col min="7436" max="7439" width="9.44140625" style="33" bestFit="1" customWidth="1"/>
    <col min="7440" max="7440" width="10.44140625" style="33" bestFit="1" customWidth="1"/>
    <col min="7441" max="7443" width="9.44140625" style="33" bestFit="1" customWidth="1"/>
    <col min="7444" max="7444" width="9.6640625" style="33" bestFit="1" customWidth="1"/>
    <col min="7445" max="7680" width="11.44140625" style="33"/>
    <col min="7681" max="7681" width="38.6640625" style="33" customWidth="1"/>
    <col min="7682" max="7686" width="19.44140625" style="33" customWidth="1"/>
    <col min="7687" max="7687" width="17.44140625" style="33" customWidth="1"/>
    <col min="7688" max="7688" width="12.109375" style="33" bestFit="1" customWidth="1"/>
    <col min="7689" max="7689" width="10.44140625" style="33" bestFit="1" customWidth="1"/>
    <col min="7690" max="7690" width="9.44140625" style="33" bestFit="1" customWidth="1"/>
    <col min="7691" max="7691" width="11" style="33" bestFit="1" customWidth="1"/>
    <col min="7692" max="7695" width="9.44140625" style="33" bestFit="1" customWidth="1"/>
    <col min="7696" max="7696" width="10.44140625" style="33" bestFit="1" customWidth="1"/>
    <col min="7697" max="7699" width="9.44140625" style="33" bestFit="1" customWidth="1"/>
    <col min="7700" max="7700" width="9.6640625" style="33" bestFit="1" customWidth="1"/>
    <col min="7701" max="7936" width="11.44140625" style="33"/>
    <col min="7937" max="7937" width="38.6640625" style="33" customWidth="1"/>
    <col min="7938" max="7942" width="19.44140625" style="33" customWidth="1"/>
    <col min="7943" max="7943" width="17.44140625" style="33" customWidth="1"/>
    <col min="7944" max="7944" width="12.109375" style="33" bestFit="1" customWidth="1"/>
    <col min="7945" max="7945" width="10.44140625" style="33" bestFit="1" customWidth="1"/>
    <col min="7946" max="7946" width="9.44140625" style="33" bestFit="1" customWidth="1"/>
    <col min="7947" max="7947" width="11" style="33" bestFit="1" customWidth="1"/>
    <col min="7948" max="7951" width="9.44140625" style="33" bestFit="1" customWidth="1"/>
    <col min="7952" max="7952" width="10.44140625" style="33" bestFit="1" customWidth="1"/>
    <col min="7953" max="7955" width="9.44140625" style="33" bestFit="1" customWidth="1"/>
    <col min="7956" max="7956" width="9.6640625" style="33" bestFit="1" customWidth="1"/>
    <col min="7957" max="8192" width="11.44140625" style="33"/>
    <col min="8193" max="8193" width="38.6640625" style="33" customWidth="1"/>
    <col min="8194" max="8198" width="19.44140625" style="33" customWidth="1"/>
    <col min="8199" max="8199" width="17.44140625" style="33" customWidth="1"/>
    <col min="8200" max="8200" width="12.109375" style="33" bestFit="1" customWidth="1"/>
    <col min="8201" max="8201" width="10.44140625" style="33" bestFit="1" customWidth="1"/>
    <col min="8202" max="8202" width="9.44140625" style="33" bestFit="1" customWidth="1"/>
    <col min="8203" max="8203" width="11" style="33" bestFit="1" customWidth="1"/>
    <col min="8204" max="8207" width="9.44140625" style="33" bestFit="1" customWidth="1"/>
    <col min="8208" max="8208" width="10.44140625" style="33" bestFit="1" customWidth="1"/>
    <col min="8209" max="8211" width="9.44140625" style="33" bestFit="1" customWidth="1"/>
    <col min="8212" max="8212" width="9.6640625" style="33" bestFit="1" customWidth="1"/>
    <col min="8213" max="8448" width="11.44140625" style="33"/>
    <col min="8449" max="8449" width="38.6640625" style="33" customWidth="1"/>
    <col min="8450" max="8454" width="19.44140625" style="33" customWidth="1"/>
    <col min="8455" max="8455" width="17.44140625" style="33" customWidth="1"/>
    <col min="8456" max="8456" width="12.109375" style="33" bestFit="1" customWidth="1"/>
    <col min="8457" max="8457" width="10.44140625" style="33" bestFit="1" customWidth="1"/>
    <col min="8458" max="8458" width="9.44140625" style="33" bestFit="1" customWidth="1"/>
    <col min="8459" max="8459" width="11" style="33" bestFit="1" customWidth="1"/>
    <col min="8460" max="8463" width="9.44140625" style="33" bestFit="1" customWidth="1"/>
    <col min="8464" max="8464" width="10.44140625" style="33" bestFit="1" customWidth="1"/>
    <col min="8465" max="8467" width="9.44140625" style="33" bestFit="1" customWidth="1"/>
    <col min="8468" max="8468" width="9.6640625" style="33" bestFit="1" customWidth="1"/>
    <col min="8469" max="8704" width="11.44140625" style="33"/>
    <col min="8705" max="8705" width="38.6640625" style="33" customWidth="1"/>
    <col min="8706" max="8710" width="19.44140625" style="33" customWidth="1"/>
    <col min="8711" max="8711" width="17.44140625" style="33" customWidth="1"/>
    <col min="8712" max="8712" width="12.109375" style="33" bestFit="1" customWidth="1"/>
    <col min="8713" max="8713" width="10.44140625" style="33" bestFit="1" customWidth="1"/>
    <col min="8714" max="8714" width="9.44140625" style="33" bestFit="1" customWidth="1"/>
    <col min="8715" max="8715" width="11" style="33" bestFit="1" customWidth="1"/>
    <col min="8716" max="8719" width="9.44140625" style="33" bestFit="1" customWidth="1"/>
    <col min="8720" max="8720" width="10.44140625" style="33" bestFit="1" customWidth="1"/>
    <col min="8721" max="8723" width="9.44140625" style="33" bestFit="1" customWidth="1"/>
    <col min="8724" max="8724" width="9.6640625" style="33" bestFit="1" customWidth="1"/>
    <col min="8725" max="8960" width="11.44140625" style="33"/>
    <col min="8961" max="8961" width="38.6640625" style="33" customWidth="1"/>
    <col min="8962" max="8966" width="19.44140625" style="33" customWidth="1"/>
    <col min="8967" max="8967" width="17.44140625" style="33" customWidth="1"/>
    <col min="8968" max="8968" width="12.109375" style="33" bestFit="1" customWidth="1"/>
    <col min="8969" max="8969" width="10.44140625" style="33" bestFit="1" customWidth="1"/>
    <col min="8970" max="8970" width="9.44140625" style="33" bestFit="1" customWidth="1"/>
    <col min="8971" max="8971" width="11" style="33" bestFit="1" customWidth="1"/>
    <col min="8972" max="8975" width="9.44140625" style="33" bestFit="1" customWidth="1"/>
    <col min="8976" max="8976" width="10.44140625" style="33" bestFit="1" customWidth="1"/>
    <col min="8977" max="8979" width="9.44140625" style="33" bestFit="1" customWidth="1"/>
    <col min="8980" max="8980" width="9.6640625" style="33" bestFit="1" customWidth="1"/>
    <col min="8981" max="9216" width="11.44140625" style="33"/>
    <col min="9217" max="9217" width="38.6640625" style="33" customWidth="1"/>
    <col min="9218" max="9222" width="19.44140625" style="33" customWidth="1"/>
    <col min="9223" max="9223" width="17.44140625" style="33" customWidth="1"/>
    <col min="9224" max="9224" width="12.109375" style="33" bestFit="1" customWidth="1"/>
    <col min="9225" max="9225" width="10.44140625" style="33" bestFit="1" customWidth="1"/>
    <col min="9226" max="9226" width="9.44140625" style="33" bestFit="1" customWidth="1"/>
    <col min="9227" max="9227" width="11" style="33" bestFit="1" customWidth="1"/>
    <col min="9228" max="9231" width="9.44140625" style="33" bestFit="1" customWidth="1"/>
    <col min="9232" max="9232" width="10.44140625" style="33" bestFit="1" customWidth="1"/>
    <col min="9233" max="9235" width="9.44140625" style="33" bestFit="1" customWidth="1"/>
    <col min="9236" max="9236" width="9.6640625" style="33" bestFit="1" customWidth="1"/>
    <col min="9237" max="9472" width="11.44140625" style="33"/>
    <col min="9473" max="9473" width="38.6640625" style="33" customWidth="1"/>
    <col min="9474" max="9478" width="19.44140625" style="33" customWidth="1"/>
    <col min="9479" max="9479" width="17.44140625" style="33" customWidth="1"/>
    <col min="9480" max="9480" width="12.109375" style="33" bestFit="1" customWidth="1"/>
    <col min="9481" max="9481" width="10.44140625" style="33" bestFit="1" customWidth="1"/>
    <col min="9482" max="9482" width="9.44140625" style="33" bestFit="1" customWidth="1"/>
    <col min="9483" max="9483" width="11" style="33" bestFit="1" customWidth="1"/>
    <col min="9484" max="9487" width="9.44140625" style="33" bestFit="1" customWidth="1"/>
    <col min="9488" max="9488" width="10.44140625" style="33" bestFit="1" customWidth="1"/>
    <col min="9489" max="9491" width="9.44140625" style="33" bestFit="1" customWidth="1"/>
    <col min="9492" max="9492" width="9.6640625" style="33" bestFit="1" customWidth="1"/>
    <col min="9493" max="9728" width="11.44140625" style="33"/>
    <col min="9729" max="9729" width="38.6640625" style="33" customWidth="1"/>
    <col min="9730" max="9734" width="19.44140625" style="33" customWidth="1"/>
    <col min="9735" max="9735" width="17.44140625" style="33" customWidth="1"/>
    <col min="9736" max="9736" width="12.109375" style="33" bestFit="1" customWidth="1"/>
    <col min="9737" max="9737" width="10.44140625" style="33" bestFit="1" customWidth="1"/>
    <col min="9738" max="9738" width="9.44140625" style="33" bestFit="1" customWidth="1"/>
    <col min="9739" max="9739" width="11" style="33" bestFit="1" customWidth="1"/>
    <col min="9740" max="9743" width="9.44140625" style="33" bestFit="1" customWidth="1"/>
    <col min="9744" max="9744" width="10.44140625" style="33" bestFit="1" customWidth="1"/>
    <col min="9745" max="9747" width="9.44140625" style="33" bestFit="1" customWidth="1"/>
    <col min="9748" max="9748" width="9.6640625" style="33" bestFit="1" customWidth="1"/>
    <col min="9749" max="9984" width="11.44140625" style="33"/>
    <col min="9985" max="9985" width="38.6640625" style="33" customWidth="1"/>
    <col min="9986" max="9990" width="19.44140625" style="33" customWidth="1"/>
    <col min="9991" max="9991" width="17.44140625" style="33" customWidth="1"/>
    <col min="9992" max="9992" width="12.109375" style="33" bestFit="1" customWidth="1"/>
    <col min="9993" max="9993" width="10.44140625" style="33" bestFit="1" customWidth="1"/>
    <col min="9994" max="9994" width="9.44140625" style="33" bestFit="1" customWidth="1"/>
    <col min="9995" max="9995" width="11" style="33" bestFit="1" customWidth="1"/>
    <col min="9996" max="9999" width="9.44140625" style="33" bestFit="1" customWidth="1"/>
    <col min="10000" max="10000" width="10.44140625" style="33" bestFit="1" customWidth="1"/>
    <col min="10001" max="10003" width="9.44140625" style="33" bestFit="1" customWidth="1"/>
    <col min="10004" max="10004" width="9.6640625" style="33" bestFit="1" customWidth="1"/>
    <col min="10005" max="10240" width="11.44140625" style="33"/>
    <col min="10241" max="10241" width="38.6640625" style="33" customWidth="1"/>
    <col min="10242" max="10246" width="19.44140625" style="33" customWidth="1"/>
    <col min="10247" max="10247" width="17.44140625" style="33" customWidth="1"/>
    <col min="10248" max="10248" width="12.109375" style="33" bestFit="1" customWidth="1"/>
    <col min="10249" max="10249" width="10.44140625" style="33" bestFit="1" customWidth="1"/>
    <col min="10250" max="10250" width="9.44140625" style="33" bestFit="1" customWidth="1"/>
    <col min="10251" max="10251" width="11" style="33" bestFit="1" customWidth="1"/>
    <col min="10252" max="10255" width="9.44140625" style="33" bestFit="1" customWidth="1"/>
    <col min="10256" max="10256" width="10.44140625" style="33" bestFit="1" customWidth="1"/>
    <col min="10257" max="10259" width="9.44140625" style="33" bestFit="1" customWidth="1"/>
    <col min="10260" max="10260" width="9.6640625" style="33" bestFit="1" customWidth="1"/>
    <col min="10261" max="10496" width="11.44140625" style="33"/>
    <col min="10497" max="10497" width="38.6640625" style="33" customWidth="1"/>
    <col min="10498" max="10502" width="19.44140625" style="33" customWidth="1"/>
    <col min="10503" max="10503" width="17.44140625" style="33" customWidth="1"/>
    <col min="10504" max="10504" width="12.109375" style="33" bestFit="1" customWidth="1"/>
    <col min="10505" max="10505" width="10.44140625" style="33" bestFit="1" customWidth="1"/>
    <col min="10506" max="10506" width="9.44140625" style="33" bestFit="1" customWidth="1"/>
    <col min="10507" max="10507" width="11" style="33" bestFit="1" customWidth="1"/>
    <col min="10508" max="10511" width="9.44140625" style="33" bestFit="1" customWidth="1"/>
    <col min="10512" max="10512" width="10.44140625" style="33" bestFit="1" customWidth="1"/>
    <col min="10513" max="10515" width="9.44140625" style="33" bestFit="1" customWidth="1"/>
    <col min="10516" max="10516" width="9.6640625" style="33" bestFit="1" customWidth="1"/>
    <col min="10517" max="10752" width="11.44140625" style="33"/>
    <col min="10753" max="10753" width="38.6640625" style="33" customWidth="1"/>
    <col min="10754" max="10758" width="19.44140625" style="33" customWidth="1"/>
    <col min="10759" max="10759" width="17.44140625" style="33" customWidth="1"/>
    <col min="10760" max="10760" width="12.109375" style="33" bestFit="1" customWidth="1"/>
    <col min="10761" max="10761" width="10.44140625" style="33" bestFit="1" customWidth="1"/>
    <col min="10762" max="10762" width="9.44140625" style="33" bestFit="1" customWidth="1"/>
    <col min="10763" max="10763" width="11" style="33" bestFit="1" customWidth="1"/>
    <col min="10764" max="10767" width="9.44140625" style="33" bestFit="1" customWidth="1"/>
    <col min="10768" max="10768" width="10.44140625" style="33" bestFit="1" customWidth="1"/>
    <col min="10769" max="10771" width="9.44140625" style="33" bestFit="1" customWidth="1"/>
    <col min="10772" max="10772" width="9.6640625" style="33" bestFit="1" customWidth="1"/>
    <col min="10773" max="11008" width="11.44140625" style="33"/>
    <col min="11009" max="11009" width="38.6640625" style="33" customWidth="1"/>
    <col min="11010" max="11014" width="19.44140625" style="33" customWidth="1"/>
    <col min="11015" max="11015" width="17.44140625" style="33" customWidth="1"/>
    <col min="11016" max="11016" width="12.109375" style="33" bestFit="1" customWidth="1"/>
    <col min="11017" max="11017" width="10.44140625" style="33" bestFit="1" customWidth="1"/>
    <col min="11018" max="11018" width="9.44140625" style="33" bestFit="1" customWidth="1"/>
    <col min="11019" max="11019" width="11" style="33" bestFit="1" customWidth="1"/>
    <col min="11020" max="11023" width="9.44140625" style="33" bestFit="1" customWidth="1"/>
    <col min="11024" max="11024" width="10.44140625" style="33" bestFit="1" customWidth="1"/>
    <col min="11025" max="11027" width="9.44140625" style="33" bestFit="1" customWidth="1"/>
    <col min="11028" max="11028" width="9.6640625" style="33" bestFit="1" customWidth="1"/>
    <col min="11029" max="11264" width="11.44140625" style="33"/>
    <col min="11265" max="11265" width="38.6640625" style="33" customWidth="1"/>
    <col min="11266" max="11270" width="19.44140625" style="33" customWidth="1"/>
    <col min="11271" max="11271" width="17.44140625" style="33" customWidth="1"/>
    <col min="11272" max="11272" width="12.109375" style="33" bestFit="1" customWidth="1"/>
    <col min="11273" max="11273" width="10.44140625" style="33" bestFit="1" customWidth="1"/>
    <col min="11274" max="11274" width="9.44140625" style="33" bestFit="1" customWidth="1"/>
    <col min="11275" max="11275" width="11" style="33" bestFit="1" customWidth="1"/>
    <col min="11276" max="11279" width="9.44140625" style="33" bestFit="1" customWidth="1"/>
    <col min="11280" max="11280" width="10.44140625" style="33" bestFit="1" customWidth="1"/>
    <col min="11281" max="11283" width="9.44140625" style="33" bestFit="1" customWidth="1"/>
    <col min="11284" max="11284" width="9.6640625" style="33" bestFit="1" customWidth="1"/>
    <col min="11285" max="11520" width="11.44140625" style="33"/>
    <col min="11521" max="11521" width="38.6640625" style="33" customWidth="1"/>
    <col min="11522" max="11526" width="19.44140625" style="33" customWidth="1"/>
    <col min="11527" max="11527" width="17.44140625" style="33" customWidth="1"/>
    <col min="11528" max="11528" width="12.109375" style="33" bestFit="1" customWidth="1"/>
    <col min="11529" max="11529" width="10.44140625" style="33" bestFit="1" customWidth="1"/>
    <col min="11530" max="11530" width="9.44140625" style="33" bestFit="1" customWidth="1"/>
    <col min="11531" max="11531" width="11" style="33" bestFit="1" customWidth="1"/>
    <col min="11532" max="11535" width="9.44140625" style="33" bestFit="1" customWidth="1"/>
    <col min="11536" max="11536" width="10.44140625" style="33" bestFit="1" customWidth="1"/>
    <col min="11537" max="11539" width="9.44140625" style="33" bestFit="1" customWidth="1"/>
    <col min="11540" max="11540" width="9.6640625" style="33" bestFit="1" customWidth="1"/>
    <col min="11541" max="11776" width="11.44140625" style="33"/>
    <col min="11777" max="11777" width="38.6640625" style="33" customWidth="1"/>
    <col min="11778" max="11782" width="19.44140625" style="33" customWidth="1"/>
    <col min="11783" max="11783" width="17.44140625" style="33" customWidth="1"/>
    <col min="11784" max="11784" width="12.109375" style="33" bestFit="1" customWidth="1"/>
    <col min="11785" max="11785" width="10.44140625" style="33" bestFit="1" customWidth="1"/>
    <col min="11786" max="11786" width="9.44140625" style="33" bestFit="1" customWidth="1"/>
    <col min="11787" max="11787" width="11" style="33" bestFit="1" customWidth="1"/>
    <col min="11788" max="11791" width="9.44140625" style="33" bestFit="1" customWidth="1"/>
    <col min="11792" max="11792" width="10.44140625" style="33" bestFit="1" customWidth="1"/>
    <col min="11793" max="11795" width="9.44140625" style="33" bestFit="1" customWidth="1"/>
    <col min="11796" max="11796" width="9.6640625" style="33" bestFit="1" customWidth="1"/>
    <col min="11797" max="12032" width="11.44140625" style="33"/>
    <col min="12033" max="12033" width="38.6640625" style="33" customWidth="1"/>
    <col min="12034" max="12038" width="19.44140625" style="33" customWidth="1"/>
    <col min="12039" max="12039" width="17.44140625" style="33" customWidth="1"/>
    <col min="12040" max="12040" width="12.109375" style="33" bestFit="1" customWidth="1"/>
    <col min="12041" max="12041" width="10.44140625" style="33" bestFit="1" customWidth="1"/>
    <col min="12042" max="12042" width="9.44140625" style="33" bestFit="1" customWidth="1"/>
    <col min="12043" max="12043" width="11" style="33" bestFit="1" customWidth="1"/>
    <col min="12044" max="12047" width="9.44140625" style="33" bestFit="1" customWidth="1"/>
    <col min="12048" max="12048" width="10.44140625" style="33" bestFit="1" customWidth="1"/>
    <col min="12049" max="12051" width="9.44140625" style="33" bestFit="1" customWidth="1"/>
    <col min="12052" max="12052" width="9.6640625" style="33" bestFit="1" customWidth="1"/>
    <col min="12053" max="12288" width="11.44140625" style="33"/>
    <col min="12289" max="12289" width="38.6640625" style="33" customWidth="1"/>
    <col min="12290" max="12294" width="19.44140625" style="33" customWidth="1"/>
    <col min="12295" max="12295" width="17.44140625" style="33" customWidth="1"/>
    <col min="12296" max="12296" width="12.109375" style="33" bestFit="1" customWidth="1"/>
    <col min="12297" max="12297" width="10.44140625" style="33" bestFit="1" customWidth="1"/>
    <col min="12298" max="12298" width="9.44140625" style="33" bestFit="1" customWidth="1"/>
    <col min="12299" max="12299" width="11" style="33" bestFit="1" customWidth="1"/>
    <col min="12300" max="12303" width="9.44140625" style="33" bestFit="1" customWidth="1"/>
    <col min="12304" max="12304" width="10.44140625" style="33" bestFit="1" customWidth="1"/>
    <col min="12305" max="12307" width="9.44140625" style="33" bestFit="1" customWidth="1"/>
    <col min="12308" max="12308" width="9.6640625" style="33" bestFit="1" customWidth="1"/>
    <col min="12309" max="12544" width="11.44140625" style="33"/>
    <col min="12545" max="12545" width="38.6640625" style="33" customWidth="1"/>
    <col min="12546" max="12550" width="19.44140625" style="33" customWidth="1"/>
    <col min="12551" max="12551" width="17.44140625" style="33" customWidth="1"/>
    <col min="12552" max="12552" width="12.109375" style="33" bestFit="1" customWidth="1"/>
    <col min="12553" max="12553" width="10.44140625" style="33" bestFit="1" customWidth="1"/>
    <col min="12554" max="12554" width="9.44140625" style="33" bestFit="1" customWidth="1"/>
    <col min="12555" max="12555" width="11" style="33" bestFit="1" customWidth="1"/>
    <col min="12556" max="12559" width="9.44140625" style="33" bestFit="1" customWidth="1"/>
    <col min="12560" max="12560" width="10.44140625" style="33" bestFit="1" customWidth="1"/>
    <col min="12561" max="12563" width="9.44140625" style="33" bestFit="1" customWidth="1"/>
    <col min="12564" max="12564" width="9.6640625" style="33" bestFit="1" customWidth="1"/>
    <col min="12565" max="12800" width="11.44140625" style="33"/>
    <col min="12801" max="12801" width="38.6640625" style="33" customWidth="1"/>
    <col min="12802" max="12806" width="19.44140625" style="33" customWidth="1"/>
    <col min="12807" max="12807" width="17.44140625" style="33" customWidth="1"/>
    <col min="12808" max="12808" width="12.109375" style="33" bestFit="1" customWidth="1"/>
    <col min="12809" max="12809" width="10.44140625" style="33" bestFit="1" customWidth="1"/>
    <col min="12810" max="12810" width="9.44140625" style="33" bestFit="1" customWidth="1"/>
    <col min="12811" max="12811" width="11" style="33" bestFit="1" customWidth="1"/>
    <col min="12812" max="12815" width="9.44140625" style="33" bestFit="1" customWidth="1"/>
    <col min="12816" max="12816" width="10.44140625" style="33" bestFit="1" customWidth="1"/>
    <col min="12817" max="12819" width="9.44140625" style="33" bestFit="1" customWidth="1"/>
    <col min="12820" max="12820" width="9.6640625" style="33" bestFit="1" customWidth="1"/>
    <col min="12821" max="13056" width="11.44140625" style="33"/>
    <col min="13057" max="13057" width="38.6640625" style="33" customWidth="1"/>
    <col min="13058" max="13062" width="19.44140625" style="33" customWidth="1"/>
    <col min="13063" max="13063" width="17.44140625" style="33" customWidth="1"/>
    <col min="13064" max="13064" width="12.109375" style="33" bestFit="1" customWidth="1"/>
    <col min="13065" max="13065" width="10.44140625" style="33" bestFit="1" customWidth="1"/>
    <col min="13066" max="13066" width="9.44140625" style="33" bestFit="1" customWidth="1"/>
    <col min="13067" max="13067" width="11" style="33" bestFit="1" customWidth="1"/>
    <col min="13068" max="13071" width="9.44140625" style="33" bestFit="1" customWidth="1"/>
    <col min="13072" max="13072" width="10.44140625" style="33" bestFit="1" customWidth="1"/>
    <col min="13073" max="13075" width="9.44140625" style="33" bestFit="1" customWidth="1"/>
    <col min="13076" max="13076" width="9.6640625" style="33" bestFit="1" customWidth="1"/>
    <col min="13077" max="13312" width="11.44140625" style="33"/>
    <col min="13313" max="13313" width="38.6640625" style="33" customWidth="1"/>
    <col min="13314" max="13318" width="19.44140625" style="33" customWidth="1"/>
    <col min="13319" max="13319" width="17.44140625" style="33" customWidth="1"/>
    <col min="13320" max="13320" width="12.109375" style="33" bestFit="1" customWidth="1"/>
    <col min="13321" max="13321" width="10.44140625" style="33" bestFit="1" customWidth="1"/>
    <col min="13322" max="13322" width="9.44140625" style="33" bestFit="1" customWidth="1"/>
    <col min="13323" max="13323" width="11" style="33" bestFit="1" customWidth="1"/>
    <col min="13324" max="13327" width="9.44140625" style="33" bestFit="1" customWidth="1"/>
    <col min="13328" max="13328" width="10.44140625" style="33" bestFit="1" customWidth="1"/>
    <col min="13329" max="13331" width="9.44140625" style="33" bestFit="1" customWidth="1"/>
    <col min="13332" max="13332" width="9.6640625" style="33" bestFit="1" customWidth="1"/>
    <col min="13333" max="13568" width="11.44140625" style="33"/>
    <col min="13569" max="13569" width="38.6640625" style="33" customWidth="1"/>
    <col min="13570" max="13574" width="19.44140625" style="33" customWidth="1"/>
    <col min="13575" max="13575" width="17.44140625" style="33" customWidth="1"/>
    <col min="13576" max="13576" width="12.109375" style="33" bestFit="1" customWidth="1"/>
    <col min="13577" max="13577" width="10.44140625" style="33" bestFit="1" customWidth="1"/>
    <col min="13578" max="13578" width="9.44140625" style="33" bestFit="1" customWidth="1"/>
    <col min="13579" max="13579" width="11" style="33" bestFit="1" customWidth="1"/>
    <col min="13580" max="13583" width="9.44140625" style="33" bestFit="1" customWidth="1"/>
    <col min="13584" max="13584" width="10.44140625" style="33" bestFit="1" customWidth="1"/>
    <col min="13585" max="13587" width="9.44140625" style="33" bestFit="1" customWidth="1"/>
    <col min="13588" max="13588" width="9.6640625" style="33" bestFit="1" customWidth="1"/>
    <col min="13589" max="13824" width="11.44140625" style="33"/>
    <col min="13825" max="13825" width="38.6640625" style="33" customWidth="1"/>
    <col min="13826" max="13830" width="19.44140625" style="33" customWidth="1"/>
    <col min="13831" max="13831" width="17.44140625" style="33" customWidth="1"/>
    <col min="13832" max="13832" width="12.109375" style="33" bestFit="1" customWidth="1"/>
    <col min="13833" max="13833" width="10.44140625" style="33" bestFit="1" customWidth="1"/>
    <col min="13834" max="13834" width="9.44140625" style="33" bestFit="1" customWidth="1"/>
    <col min="13835" max="13835" width="11" style="33" bestFit="1" customWidth="1"/>
    <col min="13836" max="13839" width="9.44140625" style="33" bestFit="1" customWidth="1"/>
    <col min="13840" max="13840" width="10.44140625" style="33" bestFit="1" customWidth="1"/>
    <col min="13841" max="13843" width="9.44140625" style="33" bestFit="1" customWidth="1"/>
    <col min="13844" max="13844" width="9.6640625" style="33" bestFit="1" customWidth="1"/>
    <col min="13845" max="14080" width="11.44140625" style="33"/>
    <col min="14081" max="14081" width="38.6640625" style="33" customWidth="1"/>
    <col min="14082" max="14086" width="19.44140625" style="33" customWidth="1"/>
    <col min="14087" max="14087" width="17.44140625" style="33" customWidth="1"/>
    <col min="14088" max="14088" width="12.109375" style="33" bestFit="1" customWidth="1"/>
    <col min="14089" max="14089" width="10.44140625" style="33" bestFit="1" customWidth="1"/>
    <col min="14090" max="14090" width="9.44140625" style="33" bestFit="1" customWidth="1"/>
    <col min="14091" max="14091" width="11" style="33" bestFit="1" customWidth="1"/>
    <col min="14092" max="14095" width="9.44140625" style="33" bestFit="1" customWidth="1"/>
    <col min="14096" max="14096" width="10.44140625" style="33" bestFit="1" customWidth="1"/>
    <col min="14097" max="14099" width="9.44140625" style="33" bestFit="1" customWidth="1"/>
    <col min="14100" max="14100" width="9.6640625" style="33" bestFit="1" customWidth="1"/>
    <col min="14101" max="14336" width="11.44140625" style="33"/>
    <col min="14337" max="14337" width="38.6640625" style="33" customWidth="1"/>
    <col min="14338" max="14342" width="19.44140625" style="33" customWidth="1"/>
    <col min="14343" max="14343" width="17.44140625" style="33" customWidth="1"/>
    <col min="14344" max="14344" width="12.109375" style="33" bestFit="1" customWidth="1"/>
    <col min="14345" max="14345" width="10.44140625" style="33" bestFit="1" customWidth="1"/>
    <col min="14346" max="14346" width="9.44140625" style="33" bestFit="1" customWidth="1"/>
    <col min="14347" max="14347" width="11" style="33" bestFit="1" customWidth="1"/>
    <col min="14348" max="14351" width="9.44140625" style="33" bestFit="1" customWidth="1"/>
    <col min="14352" max="14352" width="10.44140625" style="33" bestFit="1" customWidth="1"/>
    <col min="14353" max="14355" width="9.44140625" style="33" bestFit="1" customWidth="1"/>
    <col min="14356" max="14356" width="9.6640625" style="33" bestFit="1" customWidth="1"/>
    <col min="14357" max="14592" width="11.44140625" style="33"/>
    <col min="14593" max="14593" width="38.6640625" style="33" customWidth="1"/>
    <col min="14594" max="14598" width="19.44140625" style="33" customWidth="1"/>
    <col min="14599" max="14599" width="17.44140625" style="33" customWidth="1"/>
    <col min="14600" max="14600" width="12.109375" style="33" bestFit="1" customWidth="1"/>
    <col min="14601" max="14601" width="10.44140625" style="33" bestFit="1" customWidth="1"/>
    <col min="14602" max="14602" width="9.44140625" style="33" bestFit="1" customWidth="1"/>
    <col min="14603" max="14603" width="11" style="33" bestFit="1" customWidth="1"/>
    <col min="14604" max="14607" width="9.44140625" style="33" bestFit="1" customWidth="1"/>
    <col min="14608" max="14608" width="10.44140625" style="33" bestFit="1" customWidth="1"/>
    <col min="14609" max="14611" width="9.44140625" style="33" bestFit="1" customWidth="1"/>
    <col min="14612" max="14612" width="9.6640625" style="33" bestFit="1" customWidth="1"/>
    <col min="14613" max="14848" width="11.44140625" style="33"/>
    <col min="14849" max="14849" width="38.6640625" style="33" customWidth="1"/>
    <col min="14850" max="14854" width="19.44140625" style="33" customWidth="1"/>
    <col min="14855" max="14855" width="17.44140625" style="33" customWidth="1"/>
    <col min="14856" max="14856" width="12.109375" style="33" bestFit="1" customWidth="1"/>
    <col min="14857" max="14857" width="10.44140625" style="33" bestFit="1" customWidth="1"/>
    <col min="14858" max="14858" width="9.44140625" style="33" bestFit="1" customWidth="1"/>
    <col min="14859" max="14859" width="11" style="33" bestFit="1" customWidth="1"/>
    <col min="14860" max="14863" width="9.44140625" style="33" bestFit="1" customWidth="1"/>
    <col min="14864" max="14864" width="10.44140625" style="33" bestFit="1" customWidth="1"/>
    <col min="14865" max="14867" width="9.44140625" style="33" bestFit="1" customWidth="1"/>
    <col min="14868" max="14868" width="9.6640625" style="33" bestFit="1" customWidth="1"/>
    <col min="14869" max="15104" width="11.44140625" style="33"/>
    <col min="15105" max="15105" width="38.6640625" style="33" customWidth="1"/>
    <col min="15106" max="15110" width="19.44140625" style="33" customWidth="1"/>
    <col min="15111" max="15111" width="17.44140625" style="33" customWidth="1"/>
    <col min="15112" max="15112" width="12.109375" style="33" bestFit="1" customWidth="1"/>
    <col min="15113" max="15113" width="10.44140625" style="33" bestFit="1" customWidth="1"/>
    <col min="15114" max="15114" width="9.44140625" style="33" bestFit="1" customWidth="1"/>
    <col min="15115" max="15115" width="11" style="33" bestFit="1" customWidth="1"/>
    <col min="15116" max="15119" width="9.44140625" style="33" bestFit="1" customWidth="1"/>
    <col min="15120" max="15120" width="10.44140625" style="33" bestFit="1" customWidth="1"/>
    <col min="15121" max="15123" width="9.44140625" style="33" bestFit="1" customWidth="1"/>
    <col min="15124" max="15124" width="9.6640625" style="33" bestFit="1" customWidth="1"/>
    <col min="15125" max="15360" width="11.44140625" style="33"/>
    <col min="15361" max="15361" width="38.6640625" style="33" customWidth="1"/>
    <col min="15362" max="15366" width="19.44140625" style="33" customWidth="1"/>
    <col min="15367" max="15367" width="17.44140625" style="33" customWidth="1"/>
    <col min="15368" max="15368" width="12.109375" style="33" bestFit="1" customWidth="1"/>
    <col min="15369" max="15369" width="10.44140625" style="33" bestFit="1" customWidth="1"/>
    <col min="15370" max="15370" width="9.44140625" style="33" bestFit="1" customWidth="1"/>
    <col min="15371" max="15371" width="11" style="33" bestFit="1" customWidth="1"/>
    <col min="15372" max="15375" width="9.44140625" style="33" bestFit="1" customWidth="1"/>
    <col min="15376" max="15376" width="10.44140625" style="33" bestFit="1" customWidth="1"/>
    <col min="15377" max="15379" width="9.44140625" style="33" bestFit="1" customWidth="1"/>
    <col min="15380" max="15380" width="9.6640625" style="33" bestFit="1" customWidth="1"/>
    <col min="15381" max="15616" width="11.44140625" style="33"/>
    <col min="15617" max="15617" width="38.6640625" style="33" customWidth="1"/>
    <col min="15618" max="15622" width="19.44140625" style="33" customWidth="1"/>
    <col min="15623" max="15623" width="17.44140625" style="33" customWidth="1"/>
    <col min="15624" max="15624" width="12.109375" style="33" bestFit="1" customWidth="1"/>
    <col min="15625" max="15625" width="10.44140625" style="33" bestFit="1" customWidth="1"/>
    <col min="15626" max="15626" width="9.44140625" style="33" bestFit="1" customWidth="1"/>
    <col min="15627" max="15627" width="11" style="33" bestFit="1" customWidth="1"/>
    <col min="15628" max="15631" width="9.44140625" style="33" bestFit="1" customWidth="1"/>
    <col min="15632" max="15632" width="10.44140625" style="33" bestFit="1" customWidth="1"/>
    <col min="15633" max="15635" width="9.44140625" style="33" bestFit="1" customWidth="1"/>
    <col min="15636" max="15636" width="9.6640625" style="33" bestFit="1" customWidth="1"/>
    <col min="15637" max="15872" width="11.44140625" style="33"/>
    <col min="15873" max="15873" width="38.6640625" style="33" customWidth="1"/>
    <col min="15874" max="15878" width="19.44140625" style="33" customWidth="1"/>
    <col min="15879" max="15879" width="17.44140625" style="33" customWidth="1"/>
    <col min="15880" max="15880" width="12.109375" style="33" bestFit="1" customWidth="1"/>
    <col min="15881" max="15881" width="10.44140625" style="33" bestFit="1" customWidth="1"/>
    <col min="15882" max="15882" width="9.44140625" style="33" bestFit="1" customWidth="1"/>
    <col min="15883" max="15883" width="11" style="33" bestFit="1" customWidth="1"/>
    <col min="15884" max="15887" width="9.44140625" style="33" bestFit="1" customWidth="1"/>
    <col min="15888" max="15888" width="10.44140625" style="33" bestFit="1" customWidth="1"/>
    <col min="15889" max="15891" width="9.44140625" style="33" bestFit="1" customWidth="1"/>
    <col min="15892" max="15892" width="9.6640625" style="33" bestFit="1" customWidth="1"/>
    <col min="15893" max="16128" width="11.44140625" style="33"/>
    <col min="16129" max="16129" width="38.6640625" style="33" customWidth="1"/>
    <col min="16130" max="16134" width="19.44140625" style="33" customWidth="1"/>
    <col min="16135" max="16135" width="17.44140625" style="33" customWidth="1"/>
    <col min="16136" max="16136" width="12.109375" style="33" bestFit="1" customWidth="1"/>
    <col min="16137" max="16137" width="10.44140625" style="33" bestFit="1" customWidth="1"/>
    <col min="16138" max="16138" width="9.44140625" style="33" bestFit="1" customWidth="1"/>
    <col min="16139" max="16139" width="11" style="33" bestFit="1" customWidth="1"/>
    <col min="16140" max="16143" width="9.44140625" style="33" bestFit="1" customWidth="1"/>
    <col min="16144" max="16144" width="10.44140625" style="33" bestFit="1" customWidth="1"/>
    <col min="16145" max="16147" width="9.44140625" style="33" bestFit="1" customWidth="1"/>
    <col min="16148" max="16148" width="9.6640625" style="33" bestFit="1" customWidth="1"/>
    <col min="16149" max="16384" width="11.44140625" style="33"/>
  </cols>
  <sheetData>
    <row r="1" spans="1:7" ht="13.8">
      <c r="A1" s="334" t="s">
        <v>820</v>
      </c>
    </row>
    <row r="2" spans="1:7" s="310" customFormat="1" ht="24" customHeight="1">
      <c r="A2" s="309" t="s">
        <v>810</v>
      </c>
      <c r="B2" s="309"/>
      <c r="C2" s="309"/>
      <c r="D2" s="309"/>
      <c r="E2" s="309"/>
      <c r="F2" s="309"/>
      <c r="G2" s="309"/>
    </row>
    <row r="3" spans="1:7" s="311" customFormat="1" ht="24" customHeight="1">
      <c r="A3" s="309" t="s">
        <v>811</v>
      </c>
      <c r="B3" s="309"/>
      <c r="C3" s="309"/>
      <c r="D3" s="309"/>
      <c r="E3" s="309"/>
      <c r="F3" s="309"/>
      <c r="G3" s="309"/>
    </row>
    <row r="4" spans="1:7" s="105" customFormat="1" ht="17.399999999999999" customHeight="1">
      <c r="A4" s="137">
        <v>45688</v>
      </c>
      <c r="B4" s="137"/>
      <c r="C4" s="137"/>
      <c r="D4" s="137"/>
      <c r="E4" s="137"/>
      <c r="F4" s="137"/>
      <c r="G4" s="137"/>
    </row>
    <row r="5" spans="1:7" s="106" customFormat="1" ht="16.05" customHeight="1">
      <c r="A5" s="138" t="s">
        <v>761</v>
      </c>
      <c r="B5" s="138"/>
      <c r="C5" s="138"/>
      <c r="D5" s="138"/>
      <c r="E5" s="138"/>
      <c r="F5" s="138"/>
      <c r="G5" s="138"/>
    </row>
    <row r="6" spans="1:7" s="101" customFormat="1" ht="9.75" customHeight="1" thickBot="1">
      <c r="A6" s="312"/>
      <c r="B6" s="312"/>
      <c r="C6" s="312"/>
      <c r="D6" s="312"/>
      <c r="E6" s="312"/>
      <c r="F6" s="312"/>
      <c r="G6" s="312"/>
    </row>
    <row r="7" spans="1:7" s="316" customFormat="1" ht="20.100000000000001" customHeight="1">
      <c r="A7" s="313" t="s">
        <v>726</v>
      </c>
      <c r="B7" s="314" t="s">
        <v>812</v>
      </c>
      <c r="C7" s="314" t="s">
        <v>813</v>
      </c>
      <c r="D7" s="314" t="s">
        <v>814</v>
      </c>
      <c r="E7" s="314" t="s">
        <v>815</v>
      </c>
      <c r="F7" s="314" t="s">
        <v>816</v>
      </c>
      <c r="G7" s="315" t="s">
        <v>817</v>
      </c>
    </row>
    <row r="8" spans="1:7" s="316" customFormat="1" ht="43.5" customHeight="1">
      <c r="A8" s="317"/>
      <c r="B8" s="318"/>
      <c r="C8" s="318"/>
      <c r="D8" s="319"/>
      <c r="E8" s="318"/>
      <c r="F8" s="318"/>
      <c r="G8" s="320"/>
    </row>
    <row r="9" spans="1:7" s="316" customFormat="1" ht="9" customHeight="1">
      <c r="A9" s="321"/>
      <c r="B9" s="322"/>
      <c r="C9" s="322"/>
      <c r="D9" s="322"/>
      <c r="E9" s="322"/>
      <c r="F9" s="322"/>
      <c r="G9" s="323"/>
    </row>
    <row r="10" spans="1:7" s="158" customFormat="1" ht="20.100000000000001" customHeight="1">
      <c r="A10" s="174" t="s">
        <v>818</v>
      </c>
      <c r="B10" s="324">
        <v>63.21</v>
      </c>
      <c r="C10" s="324">
        <v>33.85</v>
      </c>
      <c r="D10" s="324">
        <v>0.33</v>
      </c>
      <c r="E10" s="324">
        <v>1</v>
      </c>
      <c r="F10" s="324">
        <v>1.61</v>
      </c>
      <c r="G10" s="325">
        <v>22607723.425999999</v>
      </c>
    </row>
    <row r="11" spans="1:7" s="158" customFormat="1" ht="20.100000000000001" customHeight="1" thickBot="1">
      <c r="A11" s="326" t="s">
        <v>536</v>
      </c>
      <c r="B11" s="327">
        <v>45</v>
      </c>
      <c r="C11" s="327">
        <v>0.22</v>
      </c>
      <c r="D11" s="327">
        <v>0.2</v>
      </c>
      <c r="E11" s="327">
        <v>0.3</v>
      </c>
      <c r="F11" s="327">
        <v>54.28</v>
      </c>
      <c r="G11" s="328">
        <v>892753.95000000007</v>
      </c>
    </row>
    <row r="12" spans="1:7" s="183" customFormat="1" ht="15.75" customHeight="1" thickTop="1">
      <c r="A12" s="157" t="s">
        <v>789</v>
      </c>
      <c r="B12" s="329"/>
      <c r="C12" s="329"/>
      <c r="D12" s="329"/>
      <c r="E12" s="329"/>
      <c r="F12" s="329"/>
      <c r="G12" s="329"/>
    </row>
    <row r="200" spans="3:3">
      <c r="C200" s="33" t="s">
        <v>719</v>
      </c>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A53910D4-2FAB-44CA-9AE4-6E7AA89449D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1AF6-15F5-45A6-97D5-8B65482619B7}">
  <dimension ref="A1:E19"/>
  <sheetViews>
    <sheetView zoomScale="115" zoomScaleNormal="115" workbookViewId="0"/>
  </sheetViews>
  <sheetFormatPr baseColWidth="10" defaultColWidth="11.44140625" defaultRowHeight="13.2"/>
  <cols>
    <col min="1" max="1" width="34" style="222" customWidth="1"/>
    <col min="2" max="2" width="17.6640625" style="222" customWidth="1"/>
    <col min="3" max="3" width="15.33203125" style="222" customWidth="1"/>
    <col min="4" max="5" width="17.6640625" style="222" customWidth="1"/>
    <col min="6" max="256" width="11.44140625" style="222"/>
    <col min="257" max="257" width="34" style="222" customWidth="1"/>
    <col min="258" max="258" width="17.6640625" style="222" customWidth="1"/>
    <col min="259" max="259" width="15.33203125" style="222" customWidth="1"/>
    <col min="260" max="261" width="17.6640625" style="222" customWidth="1"/>
    <col min="262" max="512" width="11.44140625" style="222"/>
    <col min="513" max="513" width="34" style="222" customWidth="1"/>
    <col min="514" max="514" width="17.6640625" style="222" customWidth="1"/>
    <col min="515" max="515" width="15.33203125" style="222" customWidth="1"/>
    <col min="516" max="517" width="17.6640625" style="222" customWidth="1"/>
    <col min="518" max="768" width="11.44140625" style="222"/>
    <col min="769" max="769" width="34" style="222" customWidth="1"/>
    <col min="770" max="770" width="17.6640625" style="222" customWidth="1"/>
    <col min="771" max="771" width="15.33203125" style="222" customWidth="1"/>
    <col min="772" max="773" width="17.6640625" style="222" customWidth="1"/>
    <col min="774" max="1024" width="11.44140625" style="222"/>
    <col min="1025" max="1025" width="34" style="222" customWidth="1"/>
    <col min="1026" max="1026" width="17.6640625" style="222" customWidth="1"/>
    <col min="1027" max="1027" width="15.33203125" style="222" customWidth="1"/>
    <col min="1028" max="1029" width="17.6640625" style="222" customWidth="1"/>
    <col min="1030" max="1280" width="11.44140625" style="222"/>
    <col min="1281" max="1281" width="34" style="222" customWidth="1"/>
    <col min="1282" max="1282" width="17.6640625" style="222" customWidth="1"/>
    <col min="1283" max="1283" width="15.33203125" style="222" customWidth="1"/>
    <col min="1284" max="1285" width="17.6640625" style="222" customWidth="1"/>
    <col min="1286" max="1536" width="11.44140625" style="222"/>
    <col min="1537" max="1537" width="34" style="222" customWidth="1"/>
    <col min="1538" max="1538" width="17.6640625" style="222" customWidth="1"/>
    <col min="1539" max="1539" width="15.33203125" style="222" customWidth="1"/>
    <col min="1540" max="1541" width="17.6640625" style="222" customWidth="1"/>
    <col min="1542" max="1792" width="11.44140625" style="222"/>
    <col min="1793" max="1793" width="34" style="222" customWidth="1"/>
    <col min="1794" max="1794" width="17.6640625" style="222" customWidth="1"/>
    <col min="1795" max="1795" width="15.33203125" style="222" customWidth="1"/>
    <col min="1796" max="1797" width="17.6640625" style="222" customWidth="1"/>
    <col min="1798" max="2048" width="11.44140625" style="222"/>
    <col min="2049" max="2049" width="34" style="222" customWidth="1"/>
    <col min="2050" max="2050" width="17.6640625" style="222" customWidth="1"/>
    <col min="2051" max="2051" width="15.33203125" style="222" customWidth="1"/>
    <col min="2052" max="2053" width="17.6640625" style="222" customWidth="1"/>
    <col min="2054" max="2304" width="11.44140625" style="222"/>
    <col min="2305" max="2305" width="34" style="222" customWidth="1"/>
    <col min="2306" max="2306" width="17.6640625" style="222" customWidth="1"/>
    <col min="2307" max="2307" width="15.33203125" style="222" customWidth="1"/>
    <col min="2308" max="2309" width="17.6640625" style="222" customWidth="1"/>
    <col min="2310" max="2560" width="11.44140625" style="222"/>
    <col min="2561" max="2561" width="34" style="222" customWidth="1"/>
    <col min="2562" max="2562" width="17.6640625" style="222" customWidth="1"/>
    <col min="2563" max="2563" width="15.33203125" style="222" customWidth="1"/>
    <col min="2564" max="2565" width="17.6640625" style="222" customWidth="1"/>
    <col min="2566" max="2816" width="11.44140625" style="222"/>
    <col min="2817" max="2817" width="34" style="222" customWidth="1"/>
    <col min="2818" max="2818" width="17.6640625" style="222" customWidth="1"/>
    <col min="2819" max="2819" width="15.33203125" style="222" customWidth="1"/>
    <col min="2820" max="2821" width="17.6640625" style="222" customWidth="1"/>
    <col min="2822" max="3072" width="11.44140625" style="222"/>
    <col min="3073" max="3073" width="34" style="222" customWidth="1"/>
    <col min="3074" max="3074" width="17.6640625" style="222" customWidth="1"/>
    <col min="3075" max="3075" width="15.33203125" style="222" customWidth="1"/>
    <col min="3076" max="3077" width="17.6640625" style="222" customWidth="1"/>
    <col min="3078" max="3328" width="11.44140625" style="222"/>
    <col min="3329" max="3329" width="34" style="222" customWidth="1"/>
    <col min="3330" max="3330" width="17.6640625" style="222" customWidth="1"/>
    <col min="3331" max="3331" width="15.33203125" style="222" customWidth="1"/>
    <col min="3332" max="3333" width="17.6640625" style="222" customWidth="1"/>
    <col min="3334" max="3584" width="11.44140625" style="222"/>
    <col min="3585" max="3585" width="34" style="222" customWidth="1"/>
    <col min="3586" max="3586" width="17.6640625" style="222" customWidth="1"/>
    <col min="3587" max="3587" width="15.33203125" style="222" customWidth="1"/>
    <col min="3588" max="3589" width="17.6640625" style="222" customWidth="1"/>
    <col min="3590" max="3840" width="11.44140625" style="222"/>
    <col min="3841" max="3841" width="34" style="222" customWidth="1"/>
    <col min="3842" max="3842" width="17.6640625" style="222" customWidth="1"/>
    <col min="3843" max="3843" width="15.33203125" style="222" customWidth="1"/>
    <col min="3844" max="3845" width="17.6640625" style="222" customWidth="1"/>
    <col min="3846" max="4096" width="11.44140625" style="222"/>
    <col min="4097" max="4097" width="34" style="222" customWidth="1"/>
    <col min="4098" max="4098" width="17.6640625" style="222" customWidth="1"/>
    <col min="4099" max="4099" width="15.33203125" style="222" customWidth="1"/>
    <col min="4100" max="4101" width="17.6640625" style="222" customWidth="1"/>
    <col min="4102" max="4352" width="11.44140625" style="222"/>
    <col min="4353" max="4353" width="34" style="222" customWidth="1"/>
    <col min="4354" max="4354" width="17.6640625" style="222" customWidth="1"/>
    <col min="4355" max="4355" width="15.33203125" style="222" customWidth="1"/>
    <col min="4356" max="4357" width="17.6640625" style="222" customWidth="1"/>
    <col min="4358" max="4608" width="11.44140625" style="222"/>
    <col min="4609" max="4609" width="34" style="222" customWidth="1"/>
    <col min="4610" max="4610" width="17.6640625" style="222" customWidth="1"/>
    <col min="4611" max="4611" width="15.33203125" style="222" customWidth="1"/>
    <col min="4612" max="4613" width="17.6640625" style="222" customWidth="1"/>
    <col min="4614" max="4864" width="11.44140625" style="222"/>
    <col min="4865" max="4865" width="34" style="222" customWidth="1"/>
    <col min="4866" max="4866" width="17.6640625" style="222" customWidth="1"/>
    <col min="4867" max="4867" width="15.33203125" style="222" customWidth="1"/>
    <col min="4868" max="4869" width="17.6640625" style="222" customWidth="1"/>
    <col min="4870" max="5120" width="11.44140625" style="222"/>
    <col min="5121" max="5121" width="34" style="222" customWidth="1"/>
    <col min="5122" max="5122" width="17.6640625" style="222" customWidth="1"/>
    <col min="5123" max="5123" width="15.33203125" style="222" customWidth="1"/>
    <col min="5124" max="5125" width="17.6640625" style="222" customWidth="1"/>
    <col min="5126" max="5376" width="11.44140625" style="222"/>
    <col min="5377" max="5377" width="34" style="222" customWidth="1"/>
    <col min="5378" max="5378" width="17.6640625" style="222" customWidth="1"/>
    <col min="5379" max="5379" width="15.33203125" style="222" customWidth="1"/>
    <col min="5380" max="5381" width="17.6640625" style="222" customWidth="1"/>
    <col min="5382" max="5632" width="11.44140625" style="222"/>
    <col min="5633" max="5633" width="34" style="222" customWidth="1"/>
    <col min="5634" max="5634" width="17.6640625" style="222" customWidth="1"/>
    <col min="5635" max="5635" width="15.33203125" style="222" customWidth="1"/>
    <col min="5636" max="5637" width="17.6640625" style="222" customWidth="1"/>
    <col min="5638" max="5888" width="11.44140625" style="222"/>
    <col min="5889" max="5889" width="34" style="222" customWidth="1"/>
    <col min="5890" max="5890" width="17.6640625" style="222" customWidth="1"/>
    <col min="5891" max="5891" width="15.33203125" style="222" customWidth="1"/>
    <col min="5892" max="5893" width="17.6640625" style="222" customWidth="1"/>
    <col min="5894" max="6144" width="11.44140625" style="222"/>
    <col min="6145" max="6145" width="34" style="222" customWidth="1"/>
    <col min="6146" max="6146" width="17.6640625" style="222" customWidth="1"/>
    <col min="6147" max="6147" width="15.33203125" style="222" customWidth="1"/>
    <col min="6148" max="6149" width="17.6640625" style="222" customWidth="1"/>
    <col min="6150" max="6400" width="11.44140625" style="222"/>
    <col min="6401" max="6401" width="34" style="222" customWidth="1"/>
    <col min="6402" max="6402" width="17.6640625" style="222" customWidth="1"/>
    <col min="6403" max="6403" width="15.33203125" style="222" customWidth="1"/>
    <col min="6404" max="6405" width="17.6640625" style="222" customWidth="1"/>
    <col min="6406" max="6656" width="11.44140625" style="222"/>
    <col min="6657" max="6657" width="34" style="222" customWidth="1"/>
    <col min="6658" max="6658" width="17.6640625" style="222" customWidth="1"/>
    <col min="6659" max="6659" width="15.33203125" style="222" customWidth="1"/>
    <col min="6660" max="6661" width="17.6640625" style="222" customWidth="1"/>
    <col min="6662" max="6912" width="11.44140625" style="222"/>
    <col min="6913" max="6913" width="34" style="222" customWidth="1"/>
    <col min="6914" max="6914" width="17.6640625" style="222" customWidth="1"/>
    <col min="6915" max="6915" width="15.33203125" style="222" customWidth="1"/>
    <col min="6916" max="6917" width="17.6640625" style="222" customWidth="1"/>
    <col min="6918" max="7168" width="11.44140625" style="222"/>
    <col min="7169" max="7169" width="34" style="222" customWidth="1"/>
    <col min="7170" max="7170" width="17.6640625" style="222" customWidth="1"/>
    <col min="7171" max="7171" width="15.33203125" style="222" customWidth="1"/>
    <col min="7172" max="7173" width="17.6640625" style="222" customWidth="1"/>
    <col min="7174" max="7424" width="11.44140625" style="222"/>
    <col min="7425" max="7425" width="34" style="222" customWidth="1"/>
    <col min="7426" max="7426" width="17.6640625" style="222" customWidth="1"/>
    <col min="7427" max="7427" width="15.33203125" style="222" customWidth="1"/>
    <col min="7428" max="7429" width="17.6640625" style="222" customWidth="1"/>
    <col min="7430" max="7680" width="11.44140625" style="222"/>
    <col min="7681" max="7681" width="34" style="222" customWidth="1"/>
    <col min="7682" max="7682" width="17.6640625" style="222" customWidth="1"/>
    <col min="7683" max="7683" width="15.33203125" style="222" customWidth="1"/>
    <col min="7684" max="7685" width="17.6640625" style="222" customWidth="1"/>
    <col min="7686" max="7936" width="11.44140625" style="222"/>
    <col min="7937" max="7937" width="34" style="222" customWidth="1"/>
    <col min="7938" max="7938" width="17.6640625" style="222" customWidth="1"/>
    <col min="7939" max="7939" width="15.33203125" style="222" customWidth="1"/>
    <col min="7940" max="7941" width="17.6640625" style="222" customWidth="1"/>
    <col min="7942" max="8192" width="11.44140625" style="222"/>
    <col min="8193" max="8193" width="34" style="222" customWidth="1"/>
    <col min="8194" max="8194" width="17.6640625" style="222" customWidth="1"/>
    <col min="8195" max="8195" width="15.33203125" style="222" customWidth="1"/>
    <col min="8196" max="8197" width="17.6640625" style="222" customWidth="1"/>
    <col min="8198" max="8448" width="11.44140625" style="222"/>
    <col min="8449" max="8449" width="34" style="222" customWidth="1"/>
    <col min="8450" max="8450" width="17.6640625" style="222" customWidth="1"/>
    <col min="8451" max="8451" width="15.33203125" style="222" customWidth="1"/>
    <col min="8452" max="8453" width="17.6640625" style="222" customWidth="1"/>
    <col min="8454" max="8704" width="11.44140625" style="222"/>
    <col min="8705" max="8705" width="34" style="222" customWidth="1"/>
    <col min="8706" max="8706" width="17.6640625" style="222" customWidth="1"/>
    <col min="8707" max="8707" width="15.33203125" style="222" customWidth="1"/>
    <col min="8708" max="8709" width="17.6640625" style="222" customWidth="1"/>
    <col min="8710" max="8960" width="11.44140625" style="222"/>
    <col min="8961" max="8961" width="34" style="222" customWidth="1"/>
    <col min="8962" max="8962" width="17.6640625" style="222" customWidth="1"/>
    <col min="8963" max="8963" width="15.33203125" style="222" customWidth="1"/>
    <col min="8964" max="8965" width="17.6640625" style="222" customWidth="1"/>
    <col min="8966" max="9216" width="11.44140625" style="222"/>
    <col min="9217" max="9217" width="34" style="222" customWidth="1"/>
    <col min="9218" max="9218" width="17.6640625" style="222" customWidth="1"/>
    <col min="9219" max="9219" width="15.33203125" style="222" customWidth="1"/>
    <col min="9220" max="9221" width="17.6640625" style="222" customWidth="1"/>
    <col min="9222" max="9472" width="11.44140625" style="222"/>
    <col min="9473" max="9473" width="34" style="222" customWidth="1"/>
    <col min="9474" max="9474" width="17.6640625" style="222" customWidth="1"/>
    <col min="9475" max="9475" width="15.33203125" style="222" customWidth="1"/>
    <col min="9476" max="9477" width="17.6640625" style="222" customWidth="1"/>
    <col min="9478" max="9728" width="11.44140625" style="222"/>
    <col min="9729" max="9729" width="34" style="222" customWidth="1"/>
    <col min="9730" max="9730" width="17.6640625" style="222" customWidth="1"/>
    <col min="9731" max="9731" width="15.33203125" style="222" customWidth="1"/>
    <col min="9732" max="9733" width="17.6640625" style="222" customWidth="1"/>
    <col min="9734" max="9984" width="11.44140625" style="222"/>
    <col min="9985" max="9985" width="34" style="222" customWidth="1"/>
    <col min="9986" max="9986" width="17.6640625" style="222" customWidth="1"/>
    <col min="9987" max="9987" width="15.33203125" style="222" customWidth="1"/>
    <col min="9988" max="9989" width="17.6640625" style="222" customWidth="1"/>
    <col min="9990" max="10240" width="11.44140625" style="222"/>
    <col min="10241" max="10241" width="34" style="222" customWidth="1"/>
    <col min="10242" max="10242" width="17.6640625" style="222" customWidth="1"/>
    <col min="10243" max="10243" width="15.33203125" style="222" customWidth="1"/>
    <col min="10244" max="10245" width="17.6640625" style="222" customWidth="1"/>
    <col min="10246" max="10496" width="11.44140625" style="222"/>
    <col min="10497" max="10497" width="34" style="222" customWidth="1"/>
    <col min="10498" max="10498" width="17.6640625" style="222" customWidth="1"/>
    <col min="10499" max="10499" width="15.33203125" style="222" customWidth="1"/>
    <col min="10500" max="10501" width="17.6640625" style="222" customWidth="1"/>
    <col min="10502" max="10752" width="11.44140625" style="222"/>
    <col min="10753" max="10753" width="34" style="222" customWidth="1"/>
    <col min="10754" max="10754" width="17.6640625" style="222" customWidth="1"/>
    <col min="10755" max="10755" width="15.33203125" style="222" customWidth="1"/>
    <col min="10756" max="10757" width="17.6640625" style="222" customWidth="1"/>
    <col min="10758" max="11008" width="11.44140625" style="222"/>
    <col min="11009" max="11009" width="34" style="222" customWidth="1"/>
    <col min="11010" max="11010" width="17.6640625" style="222" customWidth="1"/>
    <col min="11011" max="11011" width="15.33203125" style="222" customWidth="1"/>
    <col min="11012" max="11013" width="17.6640625" style="222" customWidth="1"/>
    <col min="11014" max="11264" width="11.44140625" style="222"/>
    <col min="11265" max="11265" width="34" style="222" customWidth="1"/>
    <col min="11266" max="11266" width="17.6640625" style="222" customWidth="1"/>
    <col min="11267" max="11267" width="15.33203125" style="222" customWidth="1"/>
    <col min="11268" max="11269" width="17.6640625" style="222" customWidth="1"/>
    <col min="11270" max="11520" width="11.44140625" style="222"/>
    <col min="11521" max="11521" width="34" style="222" customWidth="1"/>
    <col min="11522" max="11522" width="17.6640625" style="222" customWidth="1"/>
    <col min="11523" max="11523" width="15.33203125" style="222" customWidth="1"/>
    <col min="11524" max="11525" width="17.6640625" style="222" customWidth="1"/>
    <col min="11526" max="11776" width="11.44140625" style="222"/>
    <col min="11777" max="11777" width="34" style="222" customWidth="1"/>
    <col min="11778" max="11778" width="17.6640625" style="222" customWidth="1"/>
    <col min="11779" max="11779" width="15.33203125" style="222" customWidth="1"/>
    <col min="11780" max="11781" width="17.6640625" style="222" customWidth="1"/>
    <col min="11782" max="12032" width="11.44140625" style="222"/>
    <col min="12033" max="12033" width="34" style="222" customWidth="1"/>
    <col min="12034" max="12034" width="17.6640625" style="222" customWidth="1"/>
    <col min="12035" max="12035" width="15.33203125" style="222" customWidth="1"/>
    <col min="12036" max="12037" width="17.6640625" style="222" customWidth="1"/>
    <col min="12038" max="12288" width="11.44140625" style="222"/>
    <col min="12289" max="12289" width="34" style="222" customWidth="1"/>
    <col min="12290" max="12290" width="17.6640625" style="222" customWidth="1"/>
    <col min="12291" max="12291" width="15.33203125" style="222" customWidth="1"/>
    <col min="12292" max="12293" width="17.6640625" style="222" customWidth="1"/>
    <col min="12294" max="12544" width="11.44140625" style="222"/>
    <col min="12545" max="12545" width="34" style="222" customWidth="1"/>
    <col min="12546" max="12546" width="17.6640625" style="222" customWidth="1"/>
    <col min="12547" max="12547" width="15.33203125" style="222" customWidth="1"/>
    <col min="12548" max="12549" width="17.6640625" style="222" customWidth="1"/>
    <col min="12550" max="12800" width="11.44140625" style="222"/>
    <col min="12801" max="12801" width="34" style="222" customWidth="1"/>
    <col min="12802" max="12802" width="17.6640625" style="222" customWidth="1"/>
    <col min="12803" max="12803" width="15.33203125" style="222" customWidth="1"/>
    <col min="12804" max="12805" width="17.6640625" style="222" customWidth="1"/>
    <col min="12806" max="13056" width="11.44140625" style="222"/>
    <col min="13057" max="13057" width="34" style="222" customWidth="1"/>
    <col min="13058" max="13058" width="17.6640625" style="222" customWidth="1"/>
    <col min="13059" max="13059" width="15.33203125" style="222" customWidth="1"/>
    <col min="13060" max="13061" width="17.6640625" style="222" customWidth="1"/>
    <col min="13062" max="13312" width="11.44140625" style="222"/>
    <col min="13313" max="13313" width="34" style="222" customWidth="1"/>
    <col min="13314" max="13314" width="17.6640625" style="222" customWidth="1"/>
    <col min="13315" max="13315" width="15.33203125" style="222" customWidth="1"/>
    <col min="13316" max="13317" width="17.6640625" style="222" customWidth="1"/>
    <col min="13318" max="13568" width="11.44140625" style="222"/>
    <col min="13569" max="13569" width="34" style="222" customWidth="1"/>
    <col min="13570" max="13570" width="17.6640625" style="222" customWidth="1"/>
    <col min="13571" max="13571" width="15.33203125" style="222" customWidth="1"/>
    <col min="13572" max="13573" width="17.6640625" style="222" customWidth="1"/>
    <col min="13574" max="13824" width="11.44140625" style="222"/>
    <col min="13825" max="13825" width="34" style="222" customWidth="1"/>
    <col min="13826" max="13826" width="17.6640625" style="222" customWidth="1"/>
    <col min="13827" max="13827" width="15.33203125" style="222" customWidth="1"/>
    <col min="13828" max="13829" width="17.6640625" style="222" customWidth="1"/>
    <col min="13830" max="14080" width="11.44140625" style="222"/>
    <col min="14081" max="14081" width="34" style="222" customWidth="1"/>
    <col min="14082" max="14082" width="17.6640625" style="222" customWidth="1"/>
    <col min="14083" max="14083" width="15.33203125" style="222" customWidth="1"/>
    <col min="14084" max="14085" width="17.6640625" style="222" customWidth="1"/>
    <col min="14086" max="14336" width="11.44140625" style="222"/>
    <col min="14337" max="14337" width="34" style="222" customWidth="1"/>
    <col min="14338" max="14338" width="17.6640625" style="222" customWidth="1"/>
    <col min="14339" max="14339" width="15.33203125" style="222" customWidth="1"/>
    <col min="14340" max="14341" width="17.6640625" style="222" customWidth="1"/>
    <col min="14342" max="14592" width="11.44140625" style="222"/>
    <col min="14593" max="14593" width="34" style="222" customWidth="1"/>
    <col min="14594" max="14594" width="17.6640625" style="222" customWidth="1"/>
    <col min="14595" max="14595" width="15.33203125" style="222" customWidth="1"/>
    <col min="14596" max="14597" width="17.6640625" style="222" customWidth="1"/>
    <col min="14598" max="14848" width="11.44140625" style="222"/>
    <col min="14849" max="14849" width="34" style="222" customWidth="1"/>
    <col min="14850" max="14850" width="17.6640625" style="222" customWidth="1"/>
    <col min="14851" max="14851" width="15.33203125" style="222" customWidth="1"/>
    <col min="14852" max="14853" width="17.6640625" style="222" customWidth="1"/>
    <col min="14854" max="15104" width="11.44140625" style="222"/>
    <col min="15105" max="15105" width="34" style="222" customWidth="1"/>
    <col min="15106" max="15106" width="17.6640625" style="222" customWidth="1"/>
    <col min="15107" max="15107" width="15.33203125" style="222" customWidth="1"/>
    <col min="15108" max="15109" width="17.6640625" style="222" customWidth="1"/>
    <col min="15110" max="15360" width="11.44140625" style="222"/>
    <col min="15361" max="15361" width="34" style="222" customWidth="1"/>
    <col min="15362" max="15362" width="17.6640625" style="222" customWidth="1"/>
    <col min="15363" max="15363" width="15.33203125" style="222" customWidth="1"/>
    <col min="15364" max="15365" width="17.6640625" style="222" customWidth="1"/>
    <col min="15366" max="15616" width="11.44140625" style="222"/>
    <col min="15617" max="15617" width="34" style="222" customWidth="1"/>
    <col min="15618" max="15618" width="17.6640625" style="222" customWidth="1"/>
    <col min="15619" max="15619" width="15.33203125" style="222" customWidth="1"/>
    <col min="15620" max="15621" width="17.6640625" style="222" customWidth="1"/>
    <col min="15622" max="15872" width="11.44140625" style="222"/>
    <col min="15873" max="15873" width="34" style="222" customWidth="1"/>
    <col min="15874" max="15874" width="17.6640625" style="222" customWidth="1"/>
    <col min="15875" max="15875" width="15.33203125" style="222" customWidth="1"/>
    <col min="15876" max="15877" width="17.6640625" style="222" customWidth="1"/>
    <col min="15878" max="16128" width="11.44140625" style="222"/>
    <col min="16129" max="16129" width="34" style="222" customWidth="1"/>
    <col min="16130" max="16130" width="17.6640625" style="222" customWidth="1"/>
    <col min="16131" max="16131" width="15.33203125" style="222" customWidth="1"/>
    <col min="16132" max="16133" width="17.6640625" style="222" customWidth="1"/>
    <col min="16134" max="16384" width="11.44140625" style="222"/>
  </cols>
  <sheetData>
    <row r="1" spans="1:5" ht="13.8">
      <c r="A1" s="336" t="s">
        <v>820</v>
      </c>
    </row>
    <row r="3" spans="1:5" ht="28.2">
      <c r="A3" s="221" t="s">
        <v>772</v>
      </c>
      <c r="B3" s="221"/>
      <c r="C3" s="221"/>
      <c r="D3" s="221"/>
      <c r="E3" s="221"/>
    </row>
    <row r="4" spans="1:5" ht="17.399999999999999">
      <c r="A4" s="223">
        <v>45688</v>
      </c>
      <c r="B4" s="223"/>
      <c r="C4" s="223"/>
      <c r="D4" s="223"/>
      <c r="E4" s="223"/>
    </row>
    <row r="5" spans="1:5" ht="16.8">
      <c r="A5" s="224" t="s">
        <v>725</v>
      </c>
      <c r="B5" s="224"/>
      <c r="C5" s="224"/>
      <c r="D5" s="224"/>
      <c r="E5" s="224"/>
    </row>
    <row r="6" spans="1:5">
      <c r="A6" s="225"/>
      <c r="B6" s="225"/>
    </row>
    <row r="7" spans="1:5" ht="13.8" thickBot="1">
      <c r="A7" s="226">
        <v>45741</v>
      </c>
      <c r="B7" s="225"/>
    </row>
    <row r="8" spans="1:5" ht="13.8">
      <c r="A8" s="227"/>
      <c r="B8" s="228" t="s">
        <v>773</v>
      </c>
      <c r="C8" s="228"/>
      <c r="D8" s="228" t="s">
        <v>774</v>
      </c>
      <c r="E8" s="228" t="s">
        <v>775</v>
      </c>
    </row>
    <row r="9" spans="1:5" ht="27.6">
      <c r="A9" s="229" t="s">
        <v>776</v>
      </c>
      <c r="B9" s="230" t="s">
        <v>777</v>
      </c>
      <c r="C9" s="230" t="s">
        <v>778</v>
      </c>
      <c r="D9" s="201"/>
      <c r="E9" s="201"/>
    </row>
    <row r="10" spans="1:5" ht="13.8">
      <c r="A10" s="231"/>
      <c r="B10" s="232"/>
      <c r="C10" s="232"/>
      <c r="D10" s="232"/>
      <c r="E10" s="232"/>
    </row>
    <row r="11" spans="1:5" ht="13.8">
      <c r="A11" s="233"/>
      <c r="B11" s="234"/>
      <c r="C11" s="234"/>
      <c r="D11" s="234"/>
      <c r="E11" s="235"/>
    </row>
    <row r="12" spans="1:5" ht="18" customHeight="1">
      <c r="A12" s="236" t="s">
        <v>762</v>
      </c>
      <c r="B12" s="237">
        <v>2238419.6869999999</v>
      </c>
      <c r="C12" s="237">
        <v>0</v>
      </c>
      <c r="D12" s="237">
        <v>66637.569000000003</v>
      </c>
      <c r="E12" s="238">
        <v>2305057.2570000002</v>
      </c>
    </row>
    <row r="13" spans="1:5" ht="18" customHeight="1">
      <c r="A13" s="236" t="s">
        <v>763</v>
      </c>
      <c r="B13" s="237">
        <v>3762955.6510000001</v>
      </c>
      <c r="C13" s="237">
        <v>0</v>
      </c>
      <c r="D13" s="237">
        <v>466427.57900000003</v>
      </c>
      <c r="E13" s="238">
        <v>4229383.2309999997</v>
      </c>
    </row>
    <row r="14" spans="1:5" ht="18" customHeight="1">
      <c r="A14" s="236" t="s">
        <v>531</v>
      </c>
      <c r="B14" s="237">
        <v>475221.79100000003</v>
      </c>
      <c r="C14" s="237">
        <v>0</v>
      </c>
      <c r="D14" s="237">
        <v>7199.6120000000001</v>
      </c>
      <c r="E14" s="238">
        <v>482421.40299999999</v>
      </c>
    </row>
    <row r="15" spans="1:5" ht="8.25" customHeight="1" thickBot="1">
      <c r="A15" s="239"/>
      <c r="B15" s="240"/>
      <c r="C15" s="240"/>
      <c r="D15" s="240"/>
      <c r="E15" s="240"/>
    </row>
    <row r="16" spans="1:5">
      <c r="A16" s="236" t="s">
        <v>779</v>
      </c>
      <c r="B16" s="236"/>
      <c r="C16" s="241"/>
      <c r="D16" s="241"/>
      <c r="E16" s="241"/>
    </row>
    <row r="17" spans="1:5">
      <c r="A17" s="242" t="s">
        <v>780</v>
      </c>
      <c r="B17" s="242"/>
      <c r="C17" s="242"/>
      <c r="D17" s="242"/>
      <c r="E17" s="242"/>
    </row>
    <row r="18" spans="1:5">
      <c r="A18" s="242"/>
      <c r="B18" s="242"/>
      <c r="C18" s="242"/>
      <c r="D18" s="242"/>
      <c r="E18" s="242"/>
    </row>
    <row r="19" spans="1:5">
      <c r="A19" s="243"/>
    </row>
  </sheetData>
  <mergeCells count="7">
    <mergeCell ref="A17:E18"/>
    <mergeCell ref="A3:E3"/>
    <mergeCell ref="A4:E4"/>
    <mergeCell ref="A5:E5"/>
    <mergeCell ref="B8:C8"/>
    <mergeCell ref="D8:D9"/>
    <mergeCell ref="E8:E9"/>
  </mergeCells>
  <hyperlinks>
    <hyperlink ref="A1" location="Índice!A1" display="Volver al Índice" xr:uid="{67008E88-3AB9-4D34-A9A2-7E5E8DA1C0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Carátula_EST</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'1'!Área_de_impresión</vt:lpstr>
      <vt:lpstr>'13'!Área_de_impresión</vt:lpstr>
      <vt:lpstr>'2'!Área_de_impresión</vt:lpstr>
      <vt:lpstr>'3'!Área_de_impresión</vt:lpstr>
      <vt:lpstr>'4'!Área_de_impresión</vt:lpstr>
      <vt:lpstr>'5'!Área_de_impresión</vt:lpstr>
      <vt:lpstr>'6'!Área_de_impresión</vt:lpstr>
      <vt:lpstr>'7'!Área_de_impresión</vt:lpstr>
      <vt:lpstr>'8'!Área_de_impresión</vt:lpstr>
      <vt:lpstr>Índice!Área_de_impresión</vt:lpstr>
      <vt:lpstr>'7'!Periodo</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2025-07-08T00:55:27Z</dcterms:created>
  <dcterms:modified xsi:type="dcterms:W3CDTF">2025-07-08T00:55:33Z</dcterms:modified>
</cp:coreProperties>
</file>