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C40D7B8A-0AFB-4036-BB57-048F39DDDF3F}" xr6:coauthVersionLast="47" xr6:coauthVersionMax="47" xr10:uidLastSave="{00000000-0000-0000-0000-000000000000}"/>
  <bookViews>
    <workbookView xWindow="28692" yWindow="1560" windowWidth="29016" windowHeight="15816" xr2:uid="{7B894502-6913-42F1-98F4-EF9BDD6B3ED1}"/>
  </bookViews>
  <sheets>
    <sheet name="Carátula_EST" sheetId="19" r:id="rId1"/>
    <sheet name="Índice" sheetId="1" r:id="rId2"/>
    <sheet name="Agregación_EEFF" sheetId="18" r:id="rId3"/>
    <sheet name="1" sheetId="10" r:id="rId4"/>
    <sheet name="2" sheetId="11" r:id="rId5"/>
    <sheet name="3" sheetId="5" r:id="rId6"/>
    <sheet name="4" sheetId="6" r:id="rId7"/>
    <sheet name="5" sheetId="3" r:id="rId8"/>
    <sheet name="6" sheetId="4" r:id="rId9"/>
    <sheet name="7" sheetId="7" r:id="rId10"/>
    <sheet name="8" sheetId="8" r:id="rId11"/>
    <sheet name="9" sheetId="9" r:id="rId12"/>
    <sheet name="10" sheetId="15" r:id="rId13"/>
    <sheet name="11" sheetId="12" r:id="rId14"/>
    <sheet name="12" sheetId="2" r:id="rId15"/>
    <sheet name="13" sheetId="13" r:id="rId16"/>
    <sheet name="14" sheetId="16" r:id="rId17"/>
    <sheet name="15" sheetId="17" r:id="rId18"/>
    <sheet name="16" sheetId="1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hidden="1">#REF!</definedName>
    <definedName name="_Key1" hidden="1">#REF!</definedName>
    <definedName name="_Order1" hidden="1">255</definedName>
    <definedName name="_Sort" hidden="1">#REF!</definedName>
    <definedName name="A_IMPRESIÓN_IM">#REF!</definedName>
    <definedName name="_xlnm.Print_Area" localSheetId="3">'1'!$A$2:$D$137</definedName>
    <definedName name="_xlnm.Print_Area" localSheetId="15">'13'!$A$1:$M$15</definedName>
    <definedName name="_xlnm.Print_Area" localSheetId="4">'2'!$A$2:$D$81</definedName>
    <definedName name="_xlnm.Print_Area" localSheetId="5">'3'!$A$2:$D$137</definedName>
    <definedName name="_xlnm.Print_Area" localSheetId="6">'4'!$A$2:$D$81</definedName>
    <definedName name="_xlnm.Print_Area" localSheetId="7">'5'!$A$2:$D$137</definedName>
    <definedName name="_xlnm.Print_Area" localSheetId="8">'6'!$A$2:$D$81</definedName>
    <definedName name="_xlnm.Print_Area" localSheetId="9">'7'!$A$2:$D$137</definedName>
    <definedName name="_xlnm.Print_Area" localSheetId="10">'8'!$A$2:$D$81</definedName>
    <definedName name="_xlnm.Print_Area" localSheetId="1">Índice!$A$1:$C$22</definedName>
    <definedName name="BANCOS">#REF!</definedName>
    <definedName name="CONTINENTAL" localSheetId="12">#REF!</definedName>
    <definedName name="CONTINENTAL" localSheetId="15">#REF!</definedName>
    <definedName name="CONTINENTAL" localSheetId="18">#REF!</definedName>
    <definedName name="CONTINENTAL" localSheetId="9">#REF!</definedName>
    <definedName name="CONTINENTAL" localSheetId="10">#REF!</definedName>
    <definedName name="CONTINENTAL" localSheetId="11">#REF!</definedName>
    <definedName name="CONTINENTAL">#REF!</definedName>
    <definedName name="Datos1" localSheetId="12">#REF!,#REF!,#REF!</definedName>
    <definedName name="Datos1" localSheetId="15">#REF!,#REF!,#REF!</definedName>
    <definedName name="Datos1" localSheetId="18">#REF!,#REF!,#REF!</definedName>
    <definedName name="Datos1">#REF!,#REF!,#REF!</definedName>
    <definedName name="Datos2" localSheetId="12">#REF!,#REF!</definedName>
    <definedName name="Datos2" localSheetId="15">#REF!,#REF!</definedName>
    <definedName name="Datos2" localSheetId="18">#REF!,#REF!</definedName>
    <definedName name="Datos2">#REF!,#REF!</definedName>
    <definedName name="Datos3" localSheetId="12">#REF!,#REF!</definedName>
    <definedName name="Datos3" localSheetId="15">#REF!,#REF!</definedName>
    <definedName name="Datos3" localSheetId="18">#REF!,#REF!</definedName>
    <definedName name="Datos3">#REF!,#REF!</definedName>
    <definedName name="fecha" localSheetId="15">'[11]Posicion ME'!$C$1</definedName>
    <definedName name="fecha" localSheetId="18">'[11]Posicion ME'!$C$1</definedName>
    <definedName name="Fecha">[2]Datos!$D$4</definedName>
    <definedName name="FWD">'[11]Posicion ME'!$B$34:$I$49</definedName>
    <definedName name="INDICE">[3]!INDICE</definedName>
    <definedName name="Inicio" localSheetId="12">'[15]02-T_DEP'!#REF!</definedName>
    <definedName name="Inicio" localSheetId="15">'[12]02-T_DEP'!#REF!</definedName>
    <definedName name="Inicio" localSheetId="18">'[12]02-T_DEP'!#REF!</definedName>
    <definedName name="Inicio">'[4]02-T_DEP'!#REF!</definedName>
    <definedName name="matrix">#REF!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15">[13]BD_Datos!$B$3</definedName>
    <definedName name="periodo" localSheetId="18">[13]BD_Datos!$B$3</definedName>
    <definedName name="Periodo" localSheetId="4">'[6]1'!$B$3</definedName>
    <definedName name="Periodo" localSheetId="9">'7'!$A$3</definedName>
    <definedName name="Periodo" localSheetId="10">'[6]7'!$B$3</definedName>
    <definedName name="Periodo">'[6]1'!$B$3</definedName>
    <definedName name="periodo_aa">[13]BD_Datos!$D$3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'[11]Posicion ME'!$B$56:$I$71</definedName>
    <definedName name="TipoCambioMes" localSheetId="12">#REF!</definedName>
    <definedName name="TipoCambioMes" localSheetId="11">'[9]05-BG'!$B$62</definedName>
    <definedName name="TipoCambioMes">#REF!</definedName>
    <definedName name="TIT">#REF!</definedName>
    <definedName name="_xlnm.Print_Titles" localSheetId="2">Agregación_EEFF!$2:$11</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18" l="1"/>
  <c r="C110" i="18"/>
  <c r="C103" i="18"/>
  <c r="C101" i="18"/>
  <c r="C96" i="18"/>
  <c r="C86" i="18"/>
  <c r="C81" i="18"/>
  <c r="C78" i="18"/>
  <c r="C73" i="18"/>
  <c r="C70" i="18"/>
  <c r="C64" i="18"/>
  <c r="C61" i="18"/>
  <c r="C56" i="18"/>
  <c r="C46" i="18"/>
  <c r="C40" i="18"/>
  <c r="C28" i="18"/>
  <c r="C27" i="18"/>
  <c r="C20" i="18"/>
  <c r="C14" i="18"/>
</calcChain>
</file>

<file path=xl/sharedStrings.xml><?xml version="1.0" encoding="utf-8"?>
<sst xmlns="http://schemas.openxmlformats.org/spreadsheetml/2006/main" count="2106" uniqueCount="1162">
  <si>
    <t>Depósitos y Créditos por Oficina del Banco de la Nación y Agrobanco</t>
  </si>
  <si>
    <t xml:space="preserve">    (En miles de soles)</t>
  </si>
  <si>
    <t>Empresa</t>
  </si>
  <si>
    <t>Ubicación</t>
  </si>
  <si>
    <t>Codigo Oficina</t>
  </si>
  <si>
    <t>Depósitos a la Vista</t>
  </si>
  <si>
    <t>Depósitos de Ahorro</t>
  </si>
  <si>
    <t>Depósitos a Plazo</t>
  </si>
  <si>
    <t>Total Depósitos</t>
  </si>
  <si>
    <t>Créditos Directos</t>
  </si>
  <si>
    <t>Total Créditos</t>
  </si>
  <si>
    <t>Departamento</t>
  </si>
  <si>
    <t>Provincia</t>
  </si>
  <si>
    <t>Distrito</t>
  </si>
  <si>
    <t>M.N</t>
  </si>
  <si>
    <t>M.E.</t>
  </si>
  <si>
    <t>Total</t>
  </si>
  <si>
    <t>NACION</t>
  </si>
  <si>
    <t>Amazonas</t>
  </si>
  <si>
    <t>Bagua</t>
  </si>
  <si>
    <t>Imaza</t>
  </si>
  <si>
    <t>Chachapoyas</t>
  </si>
  <si>
    <t>Utcubamba</t>
  </si>
  <si>
    <t>Bagua Grande</t>
  </si>
  <si>
    <t>Lonya Grande</t>
  </si>
  <si>
    <t>Cumba</t>
  </si>
  <si>
    <t>Rodriguez de Mendoza</t>
  </si>
  <si>
    <t>San Nicolas</t>
  </si>
  <si>
    <t>Bongara</t>
  </si>
  <si>
    <t>Jazán</t>
  </si>
  <si>
    <t>Jumbilla</t>
  </si>
  <si>
    <t>Condorcanqui</t>
  </si>
  <si>
    <t>Nieva</t>
  </si>
  <si>
    <t>Luya</t>
  </si>
  <si>
    <t>Lamud</t>
  </si>
  <si>
    <t>Ocalli</t>
  </si>
  <si>
    <t>Ancash</t>
  </si>
  <si>
    <t>Casma</t>
  </si>
  <si>
    <t>Huaraz</t>
  </si>
  <si>
    <t>Independencia</t>
  </si>
  <si>
    <t>Huarmey</t>
  </si>
  <si>
    <t>Huaylas</t>
  </si>
  <si>
    <t>Caraz</t>
  </si>
  <si>
    <t>Santa</t>
  </si>
  <si>
    <t>Chimbote</t>
  </si>
  <si>
    <t>Nuevo Chimbote</t>
  </si>
  <si>
    <t>Nepeña</t>
  </si>
  <si>
    <t>Moro</t>
  </si>
  <si>
    <t>Huari</t>
  </si>
  <si>
    <t>San Marcos</t>
  </si>
  <si>
    <t>Chavin de Huantar</t>
  </si>
  <si>
    <t>Uco</t>
  </si>
  <si>
    <t>Carhuaz</t>
  </si>
  <si>
    <t>Yungay</t>
  </si>
  <si>
    <t>Recuay</t>
  </si>
  <si>
    <t>Sihuas</t>
  </si>
  <si>
    <t>Bolognesi</t>
  </si>
  <si>
    <t>Chiquian</t>
  </si>
  <si>
    <t>Huallanca</t>
  </si>
  <si>
    <t>Pomabamba</t>
  </si>
  <si>
    <t>Aija</t>
  </si>
  <si>
    <t>Antonio Raymondi</t>
  </si>
  <si>
    <t>Llamellin</t>
  </si>
  <si>
    <t>Asuncion</t>
  </si>
  <si>
    <t>Chacas</t>
  </si>
  <si>
    <t>Carlos Fermin Fitzcarrald</t>
  </si>
  <si>
    <t>San Luis</t>
  </si>
  <si>
    <t>Corongo</t>
  </si>
  <si>
    <t>Mariscal Luzuriaga</t>
  </si>
  <si>
    <t>Piscobamba</t>
  </si>
  <si>
    <t>Ocros</t>
  </si>
  <si>
    <t>Pallasca</t>
  </si>
  <si>
    <t>Cabana</t>
  </si>
  <si>
    <t>Pampas</t>
  </si>
  <si>
    <t>Conchucos</t>
  </si>
  <si>
    <t>Apurimac</t>
  </si>
  <si>
    <t>Abancay</t>
  </si>
  <si>
    <t>Curahuasi</t>
  </si>
  <si>
    <t>Andahuaylas</t>
  </si>
  <si>
    <t>Huancarama</t>
  </si>
  <si>
    <t>Talavera</t>
  </si>
  <si>
    <t>Aymaraes</t>
  </si>
  <si>
    <t>Chalhuanca</t>
  </si>
  <si>
    <t>Chincheros</t>
  </si>
  <si>
    <t>Huaccana</t>
  </si>
  <si>
    <t>Grau</t>
  </si>
  <si>
    <t>Chuquibambilla</t>
  </si>
  <si>
    <t>Cotabambas</t>
  </si>
  <si>
    <t>Tambobamba</t>
  </si>
  <si>
    <t>Haquira</t>
  </si>
  <si>
    <t>Challhuahuacho</t>
  </si>
  <si>
    <t>Antabamba</t>
  </si>
  <si>
    <t>Arequipa</t>
  </si>
  <si>
    <t>Cayma</t>
  </si>
  <si>
    <t>Jose Luis Bustamante y Rivero</t>
  </si>
  <si>
    <t>La Joya</t>
  </si>
  <si>
    <t>Miraflores</t>
  </si>
  <si>
    <t>Paucarpata</t>
  </si>
  <si>
    <t>Sachaca</t>
  </si>
  <si>
    <t>Camana</t>
  </si>
  <si>
    <t>Ocoña</t>
  </si>
  <si>
    <t>Caraveli</t>
  </si>
  <si>
    <t>Chala</t>
  </si>
  <si>
    <t>Acari</t>
  </si>
  <si>
    <t>Atico</t>
  </si>
  <si>
    <t>Yauca</t>
  </si>
  <si>
    <t>Castilla</t>
  </si>
  <si>
    <t>Aplao</t>
  </si>
  <si>
    <t>Uraca</t>
  </si>
  <si>
    <t>Orcopampa</t>
  </si>
  <si>
    <t>Pampacolca</t>
  </si>
  <si>
    <t>Caylloma</t>
  </si>
  <si>
    <t>Chivay</t>
  </si>
  <si>
    <t>Majes</t>
  </si>
  <si>
    <t>Islay</t>
  </si>
  <si>
    <t>Cocachacra</t>
  </si>
  <si>
    <t>Mollendo</t>
  </si>
  <si>
    <t>Punta de Bombon</t>
  </si>
  <si>
    <t>La Union</t>
  </si>
  <si>
    <t>Cotahuasi</t>
  </si>
  <si>
    <t>Condesuyos</t>
  </si>
  <si>
    <t>Chuquibamba</t>
  </si>
  <si>
    <t>Ayacucho</t>
  </si>
  <si>
    <t>Huamanga</t>
  </si>
  <si>
    <t>Huanta</t>
  </si>
  <si>
    <t>Sivia</t>
  </si>
  <si>
    <t>Llochegua</t>
  </si>
  <si>
    <t>Santillana</t>
  </si>
  <si>
    <t>La Mar</t>
  </si>
  <si>
    <t>Ayna</t>
  </si>
  <si>
    <t>San Miguel</t>
  </si>
  <si>
    <t>Tambo</t>
  </si>
  <si>
    <t>Chungui</t>
  </si>
  <si>
    <t>Samugari</t>
  </si>
  <si>
    <t>Lucanas</t>
  </si>
  <si>
    <t>Puquio</t>
  </si>
  <si>
    <t>Laramate</t>
  </si>
  <si>
    <t>Parinacochas</t>
  </si>
  <si>
    <t>Coracora</t>
  </si>
  <si>
    <t>Puyusca</t>
  </si>
  <si>
    <t>Cangallo</t>
  </si>
  <si>
    <t>Sucre</t>
  </si>
  <si>
    <t>Querobamba</t>
  </si>
  <si>
    <t>Huanca Sancos</t>
  </si>
  <si>
    <t>Sancos</t>
  </si>
  <si>
    <t>Paucar del Sara Sara</t>
  </si>
  <si>
    <t>Pausa</t>
  </si>
  <si>
    <t>Victor Fajardo</t>
  </si>
  <si>
    <t>Huancapi</t>
  </si>
  <si>
    <t>Vilcas Huaman</t>
  </si>
  <si>
    <t>Cajamarca</t>
  </si>
  <si>
    <t>Cajabamba</t>
  </si>
  <si>
    <t>Los Baños del Inca</t>
  </si>
  <si>
    <t>Celendin</t>
  </si>
  <si>
    <t>Sorochuco</t>
  </si>
  <si>
    <t>Chota</t>
  </si>
  <si>
    <t>Paccha</t>
  </si>
  <si>
    <t>Tacabamba</t>
  </si>
  <si>
    <t>Huambos</t>
  </si>
  <si>
    <t>Contumaza</t>
  </si>
  <si>
    <t>Chilete</t>
  </si>
  <si>
    <t>Yonan</t>
  </si>
  <si>
    <t>Cutervo</t>
  </si>
  <si>
    <t>Santo Tomas</t>
  </si>
  <si>
    <t>Querocotillo</t>
  </si>
  <si>
    <t>Socota</t>
  </si>
  <si>
    <t>Hualgayoc</t>
  </si>
  <si>
    <t>Bambamarca</t>
  </si>
  <si>
    <t>Jaen</t>
  </si>
  <si>
    <t>Pucara</t>
  </si>
  <si>
    <t>Chontali</t>
  </si>
  <si>
    <t>San Ignacio</t>
  </si>
  <si>
    <t>Namballe</t>
  </si>
  <si>
    <t>Pedro Galvez</t>
  </si>
  <si>
    <t>San Pablo</t>
  </si>
  <si>
    <t>Tongod</t>
  </si>
  <si>
    <t>La Florida</t>
  </si>
  <si>
    <t>Santa Cruz</t>
  </si>
  <si>
    <t>Ninabamba</t>
  </si>
  <si>
    <t>Yauyucan</t>
  </si>
  <si>
    <t>Catache</t>
  </si>
  <si>
    <t>Callao</t>
  </si>
  <si>
    <t>Prov. Const. del Callao</t>
  </si>
  <si>
    <t>Bellavista</t>
  </si>
  <si>
    <t>Ventanilla</t>
  </si>
  <si>
    <t>La Perla</t>
  </si>
  <si>
    <t>Mi Perú</t>
  </si>
  <si>
    <t>Cusco</t>
  </si>
  <si>
    <t>Anta</t>
  </si>
  <si>
    <t>Calca</t>
  </si>
  <si>
    <t>Yanatile</t>
  </si>
  <si>
    <t>Canchis</t>
  </si>
  <si>
    <t>Sicuani</t>
  </si>
  <si>
    <t>Combapata</t>
  </si>
  <si>
    <t>Wanchaq</t>
  </si>
  <si>
    <t>Santiago</t>
  </si>
  <si>
    <t>Espinar</t>
  </si>
  <si>
    <t>La Convencion</t>
  </si>
  <si>
    <t>Santa Ana</t>
  </si>
  <si>
    <t>Echarate</t>
  </si>
  <si>
    <t>Huayopata</t>
  </si>
  <si>
    <t>Pichari</t>
  </si>
  <si>
    <t>Vilcabamba</t>
  </si>
  <si>
    <t>Kimbiri</t>
  </si>
  <si>
    <t>Quispicanchi</t>
  </si>
  <si>
    <t>Urcos</t>
  </si>
  <si>
    <t>Urubamba</t>
  </si>
  <si>
    <t>Machupicchu</t>
  </si>
  <si>
    <t>Chumbivilcas</t>
  </si>
  <si>
    <t>Acomayo</t>
  </si>
  <si>
    <t>Pomacanchi</t>
  </si>
  <si>
    <t>Canas</t>
  </si>
  <si>
    <t>Yanaoca</t>
  </si>
  <si>
    <t>Paucartambo</t>
  </si>
  <si>
    <t>Paruro</t>
  </si>
  <si>
    <t>Huancavelica</t>
  </si>
  <si>
    <t>Acobamba</t>
  </si>
  <si>
    <t>Paucara</t>
  </si>
  <si>
    <t>Angaraes</t>
  </si>
  <si>
    <t>Lircay</t>
  </si>
  <si>
    <t>Acoria</t>
  </si>
  <si>
    <t>Izcuchaca</t>
  </si>
  <si>
    <t>Yauli</t>
  </si>
  <si>
    <t>Tayacaja</t>
  </si>
  <si>
    <t>Colcabamba</t>
  </si>
  <si>
    <t>Surcubamba</t>
  </si>
  <si>
    <t>Churcampa</t>
  </si>
  <si>
    <t>Paucarbamba</t>
  </si>
  <si>
    <t>Huaytara</t>
  </si>
  <si>
    <t>Castrovirreyna</t>
  </si>
  <si>
    <t>Huanuco</t>
  </si>
  <si>
    <t>Amarilis</t>
  </si>
  <si>
    <t>Leoncio Prado</t>
  </si>
  <si>
    <t>Rupa-Rupa</t>
  </si>
  <si>
    <t>Jose Crespo y Castillo</t>
  </si>
  <si>
    <t>Ambo</t>
  </si>
  <si>
    <t>Dos de Mayo</t>
  </si>
  <si>
    <t>Huacaybamba</t>
  </si>
  <si>
    <t>Huamalies</t>
  </si>
  <si>
    <t>Llata</t>
  </si>
  <si>
    <t>Marañon</t>
  </si>
  <si>
    <t>Huacrachuco</t>
  </si>
  <si>
    <t>Pachitea</t>
  </si>
  <si>
    <t>Panao</t>
  </si>
  <si>
    <t>Puerto Inca</t>
  </si>
  <si>
    <t>Codo del Pozuzo</t>
  </si>
  <si>
    <t>Lauricocha</t>
  </si>
  <si>
    <t>Jesus</t>
  </si>
  <si>
    <t>Baños</t>
  </si>
  <si>
    <t>Yarowilca</t>
  </si>
  <si>
    <t>Chavinillo</t>
  </si>
  <si>
    <t>Ica</t>
  </si>
  <si>
    <t>Chincha</t>
  </si>
  <si>
    <t>Chincha Alta</t>
  </si>
  <si>
    <t>Parcona</t>
  </si>
  <si>
    <t>La Tinguiña</t>
  </si>
  <si>
    <t>Nazca</t>
  </si>
  <si>
    <t>Marcona</t>
  </si>
  <si>
    <t>Palpa</t>
  </si>
  <si>
    <t>Pisco</t>
  </si>
  <si>
    <t>Junin</t>
  </si>
  <si>
    <t>Chanchamayo</t>
  </si>
  <si>
    <t>Pichanaqui</t>
  </si>
  <si>
    <t>San Ramon</t>
  </si>
  <si>
    <t>Perene</t>
  </si>
  <si>
    <t>Chupaca</t>
  </si>
  <si>
    <t>Concepcion</t>
  </si>
  <si>
    <t>Huancayo</t>
  </si>
  <si>
    <t>Chilca</t>
  </si>
  <si>
    <t>El Tambo</t>
  </si>
  <si>
    <t>Chongos Alto</t>
  </si>
  <si>
    <t>Jauja</t>
  </si>
  <si>
    <t>Apata</t>
  </si>
  <si>
    <t>Carhuamayo</t>
  </si>
  <si>
    <t>Satipo</t>
  </si>
  <si>
    <t>Pangoa</t>
  </si>
  <si>
    <t>Mazamari</t>
  </si>
  <si>
    <t>Tarma</t>
  </si>
  <si>
    <t>Huasahuasi</t>
  </si>
  <si>
    <t>La Oroya</t>
  </si>
  <si>
    <t>La Libertad</t>
  </si>
  <si>
    <t>Ascope</t>
  </si>
  <si>
    <t>Paijan</t>
  </si>
  <si>
    <t>Casa Grande</t>
  </si>
  <si>
    <t>Santiago de Cao</t>
  </si>
  <si>
    <t>Chicama</t>
  </si>
  <si>
    <t>Chepen</t>
  </si>
  <si>
    <t>Otuzco</t>
  </si>
  <si>
    <t>Usquil</t>
  </si>
  <si>
    <t>Sanchez Carrion</t>
  </si>
  <si>
    <t>Huamachuco</t>
  </si>
  <si>
    <t>Trujillo</t>
  </si>
  <si>
    <t>Victor Larco Herrera</t>
  </si>
  <si>
    <t>Laredo</t>
  </si>
  <si>
    <t>Salaverry</t>
  </si>
  <si>
    <t>Viru</t>
  </si>
  <si>
    <t>Pacasmayo</t>
  </si>
  <si>
    <t>Guadalupe</t>
  </si>
  <si>
    <t>San Pedro de Lloc</t>
  </si>
  <si>
    <t>San Jose</t>
  </si>
  <si>
    <t>Santiago de Chuco</t>
  </si>
  <si>
    <t>Gran Chimu</t>
  </si>
  <si>
    <t>Cascas</t>
  </si>
  <si>
    <t>Pataz</t>
  </si>
  <si>
    <t>Tayabamba</t>
  </si>
  <si>
    <t>Chillia</t>
  </si>
  <si>
    <t>Bolivar</t>
  </si>
  <si>
    <t>Julcan</t>
  </si>
  <si>
    <t>Lambayeque</t>
  </si>
  <si>
    <t>Chiclayo</t>
  </si>
  <si>
    <t>Cayaltí</t>
  </si>
  <si>
    <t>Jose Leonardo Ortiz</t>
  </si>
  <si>
    <t>La Victoria</t>
  </si>
  <si>
    <t>Chongoyape</t>
  </si>
  <si>
    <t>Pimentel</t>
  </si>
  <si>
    <t>Pomalca</t>
  </si>
  <si>
    <t>Oyotun</t>
  </si>
  <si>
    <t>Patapo</t>
  </si>
  <si>
    <t>Lagunas</t>
  </si>
  <si>
    <t>Monsefu</t>
  </si>
  <si>
    <t>Reque</t>
  </si>
  <si>
    <t>Eten</t>
  </si>
  <si>
    <t>Eten Puerto</t>
  </si>
  <si>
    <t>Pucalá</t>
  </si>
  <si>
    <t>Tumán</t>
  </si>
  <si>
    <t>Olmos</t>
  </si>
  <si>
    <t>Motupe</t>
  </si>
  <si>
    <t>Mochumi</t>
  </si>
  <si>
    <t>Morrope</t>
  </si>
  <si>
    <t>Tucume</t>
  </si>
  <si>
    <t>Jayanca</t>
  </si>
  <si>
    <t>Ferreñafe</t>
  </si>
  <si>
    <t>Lima</t>
  </si>
  <si>
    <t>Barranca</t>
  </si>
  <si>
    <t>Paramonga</t>
  </si>
  <si>
    <t>Supe</t>
  </si>
  <si>
    <t>Pativilca</t>
  </si>
  <si>
    <t>Supe Puerto</t>
  </si>
  <si>
    <t>Cañete</t>
  </si>
  <si>
    <t>Mala</t>
  </si>
  <si>
    <t>San Vicente de Cañete</t>
  </si>
  <si>
    <t>Lunahuana</t>
  </si>
  <si>
    <t>Huaral</t>
  </si>
  <si>
    <t>Chancay</t>
  </si>
  <si>
    <t>Huaura</t>
  </si>
  <si>
    <t>Huacho</t>
  </si>
  <si>
    <t>Sayan</t>
  </si>
  <si>
    <t>Ate</t>
  </si>
  <si>
    <t>Carabayllo</t>
  </si>
  <si>
    <t>Comas</t>
  </si>
  <si>
    <t>Jesus Maria</t>
  </si>
  <si>
    <t>La Molina</t>
  </si>
  <si>
    <t>Lince</t>
  </si>
  <si>
    <t>Los Olivos</t>
  </si>
  <si>
    <t>Lurigancho</t>
  </si>
  <si>
    <t>Lurin</t>
  </si>
  <si>
    <t>Magdalena del Mar</t>
  </si>
  <si>
    <t>Puente Piedra</t>
  </si>
  <si>
    <t>San Borja</t>
  </si>
  <si>
    <t>San Isidro</t>
  </si>
  <si>
    <t>San Juan de Lurigancho</t>
  </si>
  <si>
    <t>San Juan de Miraflores</t>
  </si>
  <si>
    <t>San Martin de Porres</t>
  </si>
  <si>
    <t>Santa Anita</t>
  </si>
  <si>
    <t>Santiago de Surco</t>
  </si>
  <si>
    <t>Villa El Salvador</t>
  </si>
  <si>
    <t>Villa Maria del Triunfo</t>
  </si>
  <si>
    <t>Pachacamac</t>
  </si>
  <si>
    <t>Breña</t>
  </si>
  <si>
    <t>Pueblo Libre (Magdalena Vieja)</t>
  </si>
  <si>
    <t>Chorrillos</t>
  </si>
  <si>
    <t>Rimac</t>
  </si>
  <si>
    <t>Barranco</t>
  </si>
  <si>
    <t>El Agustino</t>
  </si>
  <si>
    <t>Chaclacayo</t>
  </si>
  <si>
    <t>Huarochiri</t>
  </si>
  <si>
    <t>Matucana</t>
  </si>
  <si>
    <t>San Mateo</t>
  </si>
  <si>
    <t>Canta</t>
  </si>
  <si>
    <t>Cajatambo</t>
  </si>
  <si>
    <t>Yauyos</t>
  </si>
  <si>
    <t>Oyon</t>
  </si>
  <si>
    <t>Pachangara</t>
  </si>
  <si>
    <t>Loreto</t>
  </si>
  <si>
    <t>Alto Amazonas</t>
  </si>
  <si>
    <t>Yurimaguas</t>
  </si>
  <si>
    <t>Maynas</t>
  </si>
  <si>
    <t>Iquitos</t>
  </si>
  <si>
    <t>San Juan Bautista</t>
  </si>
  <si>
    <t>Punchana</t>
  </si>
  <si>
    <t>Teniente Manuel Clavero</t>
  </si>
  <si>
    <t>Requena</t>
  </si>
  <si>
    <t>Nauta</t>
  </si>
  <si>
    <t>Mariscal Ramon Castilla</t>
  </si>
  <si>
    <t>Ramon Castilla</t>
  </si>
  <si>
    <t>Yavari</t>
  </si>
  <si>
    <t>Ucayali</t>
  </si>
  <si>
    <t>Contamana</t>
  </si>
  <si>
    <t>Datem del Marañón</t>
  </si>
  <si>
    <t>Madre de Dios</t>
  </si>
  <si>
    <t>Tahuamanu</t>
  </si>
  <si>
    <t>Iberia</t>
  </si>
  <si>
    <t>Iñapari</t>
  </si>
  <si>
    <t>Tambopata</t>
  </si>
  <si>
    <t>Inambari</t>
  </si>
  <si>
    <t>Manu</t>
  </si>
  <si>
    <t>Moquegua</t>
  </si>
  <si>
    <t>General Sanchez Cerro</t>
  </si>
  <si>
    <t>Omate</t>
  </si>
  <si>
    <t>Puquina</t>
  </si>
  <si>
    <t>Ichuña</t>
  </si>
  <si>
    <t>Ilo</t>
  </si>
  <si>
    <t>Mariscal Nieto</t>
  </si>
  <si>
    <t>Carumas</t>
  </si>
  <si>
    <t>Torata</t>
  </si>
  <si>
    <t>Pasco</t>
  </si>
  <si>
    <t>Oxapampa</t>
  </si>
  <si>
    <t>Pozuzo</t>
  </si>
  <si>
    <t>Puerto Bermudez</t>
  </si>
  <si>
    <t>Villa Rica</t>
  </si>
  <si>
    <t>Palcazu</t>
  </si>
  <si>
    <t>Constitucion</t>
  </si>
  <si>
    <t>Yanacancha</t>
  </si>
  <si>
    <t>Huachon</t>
  </si>
  <si>
    <t>Huariaca</t>
  </si>
  <si>
    <t>Huayllay</t>
  </si>
  <si>
    <t>Daniel Alcides Carrion</t>
  </si>
  <si>
    <t>Yanahuanca</t>
  </si>
  <si>
    <t>Piura</t>
  </si>
  <si>
    <t>Ayabaca</t>
  </si>
  <si>
    <t>Paimas</t>
  </si>
  <si>
    <t>Montero</t>
  </si>
  <si>
    <t>Frias</t>
  </si>
  <si>
    <t>Pacaipampa</t>
  </si>
  <si>
    <t>Suyo</t>
  </si>
  <si>
    <t>Huancabamba</t>
  </si>
  <si>
    <t>Huarmaca</t>
  </si>
  <si>
    <t>Canchaque</t>
  </si>
  <si>
    <t>Morropon</t>
  </si>
  <si>
    <t>Chulucanas</t>
  </si>
  <si>
    <t>La Matanza</t>
  </si>
  <si>
    <t>Chalaco</t>
  </si>
  <si>
    <t>Salitral</t>
  </si>
  <si>
    <t>Santo Domingo</t>
  </si>
  <si>
    <t>Paita</t>
  </si>
  <si>
    <t>Colan</t>
  </si>
  <si>
    <t>La Huaca</t>
  </si>
  <si>
    <t>Las Lomas</t>
  </si>
  <si>
    <t>Tambo Grande</t>
  </si>
  <si>
    <t>Catacaos</t>
  </si>
  <si>
    <t>Sechura</t>
  </si>
  <si>
    <t>Sullana</t>
  </si>
  <si>
    <t>Ignacio Escudero</t>
  </si>
  <si>
    <t>Querecotillo</t>
  </si>
  <si>
    <t>Talara</t>
  </si>
  <si>
    <t>Los Organos</t>
  </si>
  <si>
    <t>Mancora</t>
  </si>
  <si>
    <t>Pariñas</t>
  </si>
  <si>
    <t>El Alto</t>
  </si>
  <si>
    <t>La Brea</t>
  </si>
  <si>
    <t>Puno</t>
  </si>
  <si>
    <t>Chucuito</t>
  </si>
  <si>
    <t>Desaguadero</t>
  </si>
  <si>
    <t>Juli</t>
  </si>
  <si>
    <t>Pomata</t>
  </si>
  <si>
    <t>El Collao</t>
  </si>
  <si>
    <t>Ilave</t>
  </si>
  <si>
    <t>Melgar</t>
  </si>
  <si>
    <t>Ayaviri</t>
  </si>
  <si>
    <t>Nuñoa</t>
  </si>
  <si>
    <t>Acora</t>
  </si>
  <si>
    <t>San Roman</t>
  </si>
  <si>
    <t>Juliaca</t>
  </si>
  <si>
    <t>Cabanillas</t>
  </si>
  <si>
    <t>Yunguyo</t>
  </si>
  <si>
    <t>Lampa</t>
  </si>
  <si>
    <t>Sandia</t>
  </si>
  <si>
    <t>San Juan del Oro</t>
  </si>
  <si>
    <t>Azangaro</t>
  </si>
  <si>
    <t>Asillo</t>
  </si>
  <si>
    <t>Jose Domingo Choquehuanca</t>
  </si>
  <si>
    <t>Carabaya</t>
  </si>
  <si>
    <t>Macusani</t>
  </si>
  <si>
    <t>Crucero</t>
  </si>
  <si>
    <t>San Antonio de Putina</t>
  </si>
  <si>
    <t>Putina</t>
  </si>
  <si>
    <t>Huancane</t>
  </si>
  <si>
    <t>Moho</t>
  </si>
  <si>
    <t>San Martin</t>
  </si>
  <si>
    <t>Mariscal Caceres</t>
  </si>
  <si>
    <t>Juanjui</t>
  </si>
  <si>
    <t>Moyobamba</t>
  </si>
  <si>
    <t>Soritor</t>
  </si>
  <si>
    <t>Rioja</t>
  </si>
  <si>
    <t>Nueva Cajamarca</t>
  </si>
  <si>
    <t>Pardo Miguel</t>
  </si>
  <si>
    <t>Tarapoto</t>
  </si>
  <si>
    <t>La Banda de Shilcayo</t>
  </si>
  <si>
    <t>Morales</t>
  </si>
  <si>
    <t>Tocache</t>
  </si>
  <si>
    <t>Nuevo Progreso</t>
  </si>
  <si>
    <t>Uchiza</t>
  </si>
  <si>
    <t>Huallaga</t>
  </si>
  <si>
    <t>Saposoa</t>
  </si>
  <si>
    <t>El Dorado</t>
  </si>
  <si>
    <t>San Jose de Sisa</t>
  </si>
  <si>
    <t>Lamas</t>
  </si>
  <si>
    <t>Tabalosos</t>
  </si>
  <si>
    <t>Picota</t>
  </si>
  <si>
    <t>Tacna</t>
  </si>
  <si>
    <t>Alto de la Alianza</t>
  </si>
  <si>
    <t>Coronel Gregorio Albarracín L</t>
  </si>
  <si>
    <t>Pocollay</t>
  </si>
  <si>
    <t>Candarave</t>
  </si>
  <si>
    <t>Tarata</t>
  </si>
  <si>
    <t>Jorge Basadre</t>
  </si>
  <si>
    <t>Locumba</t>
  </si>
  <si>
    <t>Tumbes</t>
  </si>
  <si>
    <t>Contralmirante Villar</t>
  </si>
  <si>
    <t>Zorritos</t>
  </si>
  <si>
    <t>Zarumilla</t>
  </si>
  <si>
    <t>Aguas Verdes</t>
  </si>
  <si>
    <t>Coronel Portillo</t>
  </si>
  <si>
    <t>Campoverde</t>
  </si>
  <si>
    <t>Yarinacocha</t>
  </si>
  <si>
    <t>Callería</t>
  </si>
  <si>
    <t>Manantay</t>
  </si>
  <si>
    <t>Padre Abad</t>
  </si>
  <si>
    <t>Irazola</t>
  </si>
  <si>
    <t>Atalaya</t>
  </si>
  <si>
    <t>Raymondi</t>
  </si>
  <si>
    <t>Purus</t>
  </si>
  <si>
    <t>AGROBANCO</t>
  </si>
  <si>
    <t>Total general</t>
  </si>
  <si>
    <t>Balance General del Banco Agropecuario</t>
  </si>
  <si>
    <t xml:space="preserve">(En Miles de Soles)  </t>
  </si>
  <si>
    <t>Activo</t>
  </si>
  <si>
    <t>Agrobanco</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</si>
  <si>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</si>
  <si>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</si>
  <si>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</si>
  <si>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</si>
  <si>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</si>
  <si>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</si>
  <si>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</si>
  <si>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</si>
  <si>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</si>
  <si>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</si>
  <si>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</si>
  <si>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</si>
  <si>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</si>
  <si>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</si>
  <si>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Provisiones</t>
  </si>
  <si>
    <t xml:space="preserve">CRÉDITOS NETOS DE PROVISIONES </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</si>
  <si>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</si>
  <si>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</si>
  <si>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</si>
  <si>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</si>
  <si>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</si>
  <si>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</si>
  <si>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</si>
  <si>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</si>
  <si>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</si>
  <si>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</si>
  <si>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</si>
  <si>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</si>
  <si>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</si>
  <si>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</si>
  <si>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</si>
  <si>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</si>
  <si>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</si>
  <si>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</si>
  <si>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</si>
  <si>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</si>
  <si>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</si>
  <si>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</si>
  <si>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</si>
  <si>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</si>
  <si>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</si>
  <si>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 xml:space="preserve">OTROS  ACTIVOS </t>
  </si>
  <si>
    <t>TOTAL ACTIVO</t>
  </si>
  <si>
    <t>Tipo de Cambio Contable:  S/ 3.677</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</si>
  <si>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</si>
  <si>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</si>
  <si>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</si>
  <si>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</si>
  <si>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</si>
  <si>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</si>
  <si>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</si>
  <si>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</si>
  <si>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</si>
  <si>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</si>
  <si>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</si>
  <si>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</si>
  <si>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</si>
  <si>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</si>
  <si>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</si>
  <si>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</si>
  <si>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</si>
  <si>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</si>
  <si>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</si>
  <si>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</si>
  <si>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</si>
  <si>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</si>
  <si>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</si>
  <si>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</si>
  <si>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</si>
  <si>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</si>
  <si>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</si>
  <si>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</si>
  <si>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</si>
  <si>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</si>
  <si>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</si>
  <si>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</si>
  <si>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</si>
  <si>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</si>
  <si>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</si>
  <si>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</si>
  <si>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10"/>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</si>
  <si>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</si>
  <si>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</si>
  <si>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</si>
  <si>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</si>
  <si>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</si>
  <si>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</si>
  <si>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</si>
  <si>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</si>
  <si>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</si>
  <si>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</si>
  <si>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</si>
  <si>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</si>
  <si>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</si>
  <si>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</si>
  <si>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</si>
  <si>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del Banco Agropecuario</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</si>
  <si>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</si>
  <si>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</si>
  <si>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</si>
  <si>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</si>
  <si>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</si>
  <si>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</si>
  <si>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</si>
  <si>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</si>
  <si>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</si>
  <si>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</si>
  <si>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</si>
  <si>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</si>
  <si>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</si>
  <si>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</si>
  <si>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</si>
  <si>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</si>
  <si>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</si>
  <si>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</si>
  <si>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</si>
  <si>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</si>
  <si>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</si>
  <si>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</si>
  <si>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</si>
  <si>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</si>
  <si>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</si>
  <si>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</si>
  <si>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</si>
  <si>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</si>
  <si>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</si>
  <si>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</si>
  <si>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</si>
  <si>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</si>
  <si>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</si>
  <si>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</si>
  <si>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</si>
  <si>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</si>
  <si>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</si>
  <si>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</si>
  <si>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</si>
  <si>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</si>
  <si>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</si>
  <si>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</si>
  <si>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</si>
  <si>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</si>
  <si>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</si>
  <si>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</si>
  <si>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</si>
  <si>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</si>
  <si>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</si>
  <si>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</si>
  <si>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Balance General del Banco de Cofide</t>
  </si>
  <si>
    <t>Cofide</t>
  </si>
  <si>
    <t>Estado de Ganancias y Pérdidas del Banco de Cofide</t>
  </si>
  <si>
    <t>Balance General del Fondo MiVivienda</t>
  </si>
  <si>
    <t>Fondo MiVivienda</t>
  </si>
  <si>
    <t>Estado de Ganancias y Pérdidas del Fondo MiVivienda</t>
  </si>
  <si>
    <t>Indicadores Financieros por Entidad Estatal</t>
  </si>
  <si>
    <t>( En porcentaje )</t>
  </si>
  <si>
    <t>Nación</t>
  </si>
  <si>
    <t>SOLVENCIA</t>
  </si>
  <si>
    <t>Ratio de Capital Global (al 31/01/2025)</t>
  </si>
  <si>
    <t>Pasivo Total / Capital Social y Reservas ( N° de veces )</t>
  </si>
  <si>
    <t>CALIDAD DE ACTIVOS</t>
  </si>
  <si>
    <t>Créditos Atrasados / Créditos Directos</t>
  </si>
  <si>
    <t>Cartera Atrasada M.N. / Créditos Directos M.N.</t>
  </si>
  <si>
    <t>Cartera Atrasada M.E. / Créditos Directos M.E.</t>
  </si>
  <si>
    <t>Créditos Refinanciados y Reestructurados / Créditos Directos</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</si>
  <si>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</si>
  <si>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</si>
  <si>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</si>
  <si>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</si>
  <si>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</si>
  <si>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</si>
  <si>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</si>
  <si>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t>
  </si>
  <si>
    <t>-</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</si>
  <si>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</si>
  <si>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</si>
  <si>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</si>
  <si>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</si>
  <si>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</si>
  <si>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</si>
  <si>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</si>
  <si>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</si>
  <si>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</si>
  <si>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</si>
  <si>
    <t>Balance General del Banco de la Nación</t>
  </si>
  <si>
    <t xml:space="preserve"> </t>
  </si>
  <si>
    <t>Estado de Ganancias y Pérdidas del Banco de la Nación</t>
  </si>
  <si>
    <t>Tipo de Cambio Contable:  S/ 3.709</t>
  </si>
  <si>
    <t>Fideicomisos y Comisiones de Confianza por Entidad Estatal</t>
  </si>
  <si>
    <t>(En miles de soles)</t>
  </si>
  <si>
    <t>Empresas</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</si>
  <si>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</si>
  <si>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</si>
  <si>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</si>
  <si>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</si>
  <si>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</si>
  <si>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</si>
  <si>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</si>
  <si>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</si>
  <si>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</si>
  <si>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</si>
  <si>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 xml:space="preserve">Requerimiento de Patrimonio Efectivo y Ratio de Capital Global </t>
  </si>
  <si>
    <t>por Entidad Estatal</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</si>
  <si>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</si>
  <si>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</si>
  <si>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</si>
  <si>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</si>
  <si>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</si>
  <si>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</si>
  <si>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</si>
  <si>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</si>
  <si>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</si>
  <si>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</si>
  <si>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</si>
  <si>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</si>
  <si>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</si>
  <si>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</si>
  <si>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</si>
  <si>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</si>
  <si>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</si>
  <si>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</si>
  <si>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</si>
  <si>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</si>
  <si>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</si>
  <si>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</si>
  <si>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(En porcentaje)</t>
  </si>
  <si>
    <t>COFIDE</t>
  </si>
  <si>
    <t>NACIÓN</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</si>
  <si>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</si>
  <si>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</si>
  <si>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</si>
  <si>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</si>
  <si>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</si>
  <si>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</si>
  <si>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</si>
  <si>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</si>
  <si>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Patrimonio Efectivo</t>
  </si>
  <si>
    <t>Patrimonio Efectivo de Nivel 1</t>
  </si>
  <si>
    <t>Patrimonio Efectivo de Nivel 2</t>
  </si>
  <si>
    <t>Patrimonio Efectivo Total</t>
  </si>
  <si>
    <t>ENTIDAD</t>
  </si>
  <si>
    <t>Capital Ordinario de Nivel 1</t>
  </si>
  <si>
    <t>Capital Adicional de Nivel 1</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</si>
  <si>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</si>
  <si>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</si>
  <si>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Situación de Créditos de Consumo del Banco de la Nación</t>
  </si>
  <si>
    <t>Vigentes</t>
  </si>
  <si>
    <t>Refinanciados</t>
  </si>
  <si>
    <t>Vencidos</t>
  </si>
  <si>
    <t>En Cobranza Judicial</t>
  </si>
  <si>
    <t>Saldo de Créditos de Consumo</t>
  </si>
  <si>
    <t>Fuente: Balance de Comprobación.</t>
  </si>
  <si>
    <t>Número de Deudores de Créditos de Consumo</t>
  </si>
  <si>
    <t>Fuente: Anexo N° 5 Informe de Clasificación de  Deudores y Provisiones.</t>
  </si>
  <si>
    <t>Número de Tarjetas de Crédito de Créditos de Consumo</t>
  </si>
  <si>
    <t>Fuente: Reporte 7 Tarjetas de Crédito</t>
  </si>
  <si>
    <t>Créditos Directos según Tipo de Crédito y Situación</t>
  </si>
  <si>
    <t>Corporativo</t>
  </si>
  <si>
    <t>Grandes Empresas</t>
  </si>
  <si>
    <t>Medianas Empresas</t>
  </si>
  <si>
    <t>Pequeñas Empresas</t>
  </si>
  <si>
    <t>Microempresas</t>
  </si>
  <si>
    <t>Consumo</t>
  </si>
  <si>
    <t>Hipotecarios para Vivienda</t>
  </si>
  <si>
    <t>Total Créditos Directos</t>
  </si>
  <si>
    <t>Revolventes</t>
  </si>
  <si>
    <t>No Revolventes</t>
  </si>
  <si>
    <t>Refinanc. y Reestruct.</t>
  </si>
  <si>
    <t>Atrasados</t>
  </si>
  <si>
    <t>B. de Nación*</t>
  </si>
  <si>
    <t>Fuente: Balance de Comprobación</t>
  </si>
  <si>
    <t>* Los créditos empresariales incluyen la cartera remanente proveniente de la fusión del Banco de Nación con SURMEBAN (DL N° 25740 del 21.09.1992)</t>
  </si>
  <si>
    <t>De acuerdo a la Resolución SBS 11356-2008, los créditos a entidades del sector público son considerados como coporativos.</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</si>
  <si>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</si>
  <si>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Estructura de Créditos Directos e Indirectos según Categoría de Riesgo </t>
  </si>
  <si>
    <t>del Deudor por Entidad Estatal</t>
  </si>
  <si>
    <t>Normal
(0)</t>
  </si>
  <si>
    <t>Con Problemas Potenciales   (1)</t>
  </si>
  <si>
    <t>Deficiente
(2)</t>
  </si>
  <si>
    <t>Dudoso
(3)</t>
  </si>
  <si>
    <t>Pérdida
(4)</t>
  </si>
  <si>
    <r>
      <t>Total Créditos Directos e Indirectos</t>
    </r>
    <r>
      <rPr>
        <b/>
        <vertAlign val="superscript"/>
        <sz val="10"/>
        <rFont val="Arial Narrow"/>
        <family val="2"/>
      </rPr>
      <t xml:space="preserve">
</t>
    </r>
    <r>
      <rPr>
        <b/>
        <sz val="10"/>
        <rFont val="Arial Narrow"/>
        <family val="2"/>
      </rPr>
      <t>( En miles de soles)</t>
    </r>
  </si>
  <si>
    <t>B. de Nación</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</si>
  <si>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</si>
  <si>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</si>
  <si>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</si>
  <si>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</si>
  <si>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</si>
  <si>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</si>
  <si>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</si>
  <si>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</si>
  <si>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</si>
  <si>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</si>
  <si>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</si>
  <si>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</si>
  <si>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</si>
  <si>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Otros</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</si>
  <si>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</si>
  <si>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</si>
  <si>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</si>
  <si>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</si>
  <si>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</si>
  <si>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</si>
  <si>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</si>
  <si>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</si>
  <si>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</si>
  <si>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</si>
  <si>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</si>
  <si>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</si>
  <si>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</si>
  <si>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</si>
  <si>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</si>
  <si>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</si>
  <si>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</si>
  <si>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</si>
  <si>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</si>
  <si>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</si>
  <si>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</si>
  <si>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</si>
  <si>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</si>
  <si>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</si>
  <si>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</si>
  <si>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</si>
  <si>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t>Cuentas Corrientes</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</si>
  <si>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</si>
  <si>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</si>
  <si>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</si>
  <si>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</si>
  <si>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</si>
  <si>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Descuentos</t>
  </si>
  <si>
    <t>1401.02.05+1401.07.05+1401.08.05+1401.10.05+1401.11.05+1401.12.05+1401.13.05</t>
  </si>
  <si>
    <t>(D.5)</t>
  </si>
  <si>
    <t>Factoring</t>
  </si>
  <si>
    <t>1401.02.10+1401.07.10+1401.08.10+1401.10.10+1401.11.10+1401.12.10+1401.13.10</t>
  </si>
  <si>
    <t>(D.6)</t>
  </si>
  <si>
    <t>Préstamos</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</si>
  <si>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</si>
  <si>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</si>
  <si>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</si>
  <si>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</si>
  <si>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</si>
  <si>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</si>
  <si>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</si>
  <si>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</si>
  <si>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</si>
  <si>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</si>
  <si>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</si>
  <si>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</si>
  <si>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</si>
  <si>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</si>
  <si>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</si>
  <si>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</si>
  <si>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</si>
  <si>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</si>
  <si>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</si>
  <si>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</si>
  <si>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</si>
  <si>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</si>
  <si>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</si>
  <si>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</si>
  <si>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</si>
  <si>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</si>
  <si>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</si>
  <si>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</si>
  <si>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</si>
  <si>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</si>
  <si>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Fondos Interbancarios</t>
  </si>
  <si>
    <t>(F.3)</t>
  </si>
  <si>
    <t>Inversiones</t>
  </si>
  <si>
    <t>(F.4)</t>
  </si>
  <si>
    <t>Créditos</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</si>
  <si>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</si>
  <si>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</si>
  <si>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</si>
  <si>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</si>
  <si>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</si>
  <si>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</si>
  <si>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</si>
  <si>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</si>
  <si>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</si>
  <si>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</si>
  <si>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</si>
  <si>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</si>
  <si>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</si>
  <si>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</si>
  <si>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</si>
  <si>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</si>
  <si>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</si>
  <si>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Depósitos de Ahorros</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</si>
  <si>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</si>
  <si>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</si>
  <si>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</si>
  <si>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</si>
  <si>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</si>
  <si>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</si>
  <si>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</si>
  <si>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</si>
  <si>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</si>
  <si>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</si>
  <si>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</si>
  <si>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</si>
  <si>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</si>
  <si>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</si>
  <si>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</si>
  <si>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</si>
  <si>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</si>
  <si>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</si>
  <si>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</si>
  <si>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</si>
  <si>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</si>
  <si>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</si>
  <si>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</si>
  <si>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</si>
  <si>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</si>
  <si>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</si>
  <si>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</si>
  <si>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</si>
  <si>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</si>
  <si>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</si>
  <si>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</si>
  <si>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</si>
  <si>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</si>
  <si>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</si>
  <si>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</si>
  <si>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</si>
  <si>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</si>
  <si>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</si>
  <si>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</si>
  <si>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</si>
  <si>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</si>
  <si>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</si>
  <si>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</si>
  <si>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</si>
  <si>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</si>
  <si>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</si>
  <si>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</si>
  <si>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</si>
  <si>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</si>
  <si>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</si>
  <si>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</si>
  <si>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</si>
  <si>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</si>
  <si>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</si>
  <si>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</si>
  <si>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</si>
  <si>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</si>
  <si>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</si>
  <si>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</si>
  <si>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</si>
  <si>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</si>
  <si>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</si>
  <si>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</si>
  <si>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</si>
  <si>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</si>
  <si>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</si>
  <si>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</si>
  <si>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</si>
  <si>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</si>
  <si>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</si>
  <si>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</si>
  <si>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</si>
  <si>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</si>
  <si>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</si>
  <si>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</si>
  <si>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</si>
  <si>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</si>
  <si>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</si>
  <si>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</si>
  <si>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</si>
  <si>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</si>
  <si>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</si>
  <si>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</si>
  <si>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</si>
  <si>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</si>
  <si>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</si>
  <si>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</si>
  <si>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</si>
  <si>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</si>
  <si>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</si>
  <si>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</si>
  <si>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</si>
  <si>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</si>
  <si>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</si>
  <si>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</si>
  <si>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</si>
  <si>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</si>
  <si>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</si>
  <si>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</si>
  <si>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</si>
  <si>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</si>
  <si>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</si>
  <si>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</si>
  <si>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</si>
  <si>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</si>
  <si>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</si>
  <si>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</si>
  <si>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</si>
  <si>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</si>
  <si>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</si>
  <si>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</si>
  <si>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</si>
  <si>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</si>
  <si>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</si>
  <si>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</si>
  <si>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</si>
  <si>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</si>
  <si>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</si>
  <si>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</si>
  <si>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</si>
  <si>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</si>
  <si>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</si>
  <si>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</si>
  <si>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</si>
  <si>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</si>
  <si>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</si>
  <si>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</si>
  <si>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</si>
  <si>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</si>
  <si>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</si>
  <si>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Obligaciones con el Público</t>
  </si>
  <si>
    <t>(B.2)</t>
  </si>
  <si>
    <t>(B.3)</t>
  </si>
  <si>
    <t>Depósitos del Sist. Financ. y Org. Internacionales</t>
  </si>
  <si>
    <t>(B.4)</t>
  </si>
  <si>
    <t>Adeudos y Obligaciones Financieras</t>
  </si>
  <si>
    <t>4104.01+4104.02+4104.03+4104.04+4104.05+4104.06+4104.07+4104.08+4107</t>
  </si>
  <si>
    <t>(B.5)</t>
  </si>
  <si>
    <t>Obligaciones en Circulación no Subordinadas</t>
  </si>
  <si>
    <t>4106.01+4106.04+4106.05+4106.07</t>
  </si>
  <si>
    <t>(B.6)</t>
  </si>
  <si>
    <t>Obligaciones en Circulación Subordinadas</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</si>
  <si>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</si>
  <si>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</si>
  <si>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</si>
  <si>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</si>
  <si>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</si>
  <si>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</si>
  <si>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</si>
  <si>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</si>
  <si>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</si>
  <si>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</si>
  <si>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</si>
  <si>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</si>
  <si>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</si>
  <si>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</si>
  <si>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</si>
  <si>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</si>
  <si>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</si>
  <si>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</si>
  <si>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</si>
  <si>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</si>
  <si>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</si>
  <si>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</si>
  <si>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</si>
  <si>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</si>
  <si>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</si>
  <si>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</si>
  <si>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</si>
  <si>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</si>
  <si>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</si>
  <si>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</si>
  <si>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</si>
  <si>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</si>
  <si>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</si>
  <si>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</si>
  <si>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</si>
  <si>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</si>
  <si>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</si>
  <si>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</si>
  <si>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</si>
  <si>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</si>
  <si>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</si>
  <si>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</si>
  <si>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</si>
  <si>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</si>
  <si>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</si>
  <si>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</si>
  <si>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</si>
  <si>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</si>
  <si>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</si>
  <si>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</si>
  <si>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</si>
  <si>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</si>
  <si>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</si>
  <si>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</si>
  <si>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</si>
  <si>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</si>
  <si>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</si>
  <si>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</si>
  <si>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</si>
  <si>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</si>
  <si>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</si>
  <si>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</si>
  <si>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</si>
  <si>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</si>
  <si>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</si>
  <si>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</si>
  <si>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</si>
  <si>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</si>
  <si>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</si>
  <si>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</si>
  <si>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</si>
  <si>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</si>
  <si>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</si>
  <si>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</si>
  <si>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</si>
  <si>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</si>
  <si>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</si>
  <si>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</si>
  <si>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</si>
  <si>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</si>
  <si>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</si>
  <si>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</si>
  <si>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Balance General de Cofide</t>
  </si>
  <si>
    <t>Estado de Ganancias y Pérdidas de Cofide</t>
  </si>
  <si>
    <t>Balance General de Agrobanco</t>
  </si>
  <si>
    <t>Estado de Ganancias y Pérdidas de Agrobanco</t>
  </si>
  <si>
    <t>Balance General de Fondo MiVivienda</t>
  </si>
  <si>
    <t>Estado de Ganancias y Pérdidas de Fondo MiVivienda</t>
  </si>
  <si>
    <t>Indicadores Financieros de las Entidades Estatales</t>
  </si>
  <si>
    <t xml:space="preserve">Créditos de Consumo según Situación  </t>
  </si>
  <si>
    <t xml:space="preserve">Estructura de Fideicomisos y Comisiones de Confianza  </t>
  </si>
  <si>
    <t xml:space="preserve">Créditos Directos y Depósitos por Oficinas  </t>
  </si>
  <si>
    <t>Estructura del Patrimonio Efectivo</t>
  </si>
  <si>
    <t>Boletín Informativo Mensual de las Entidades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</si>
</sst>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3" formatCode="_(* #,##0.00_);_(* \(#,##0.00\);_(* &quot;-&quot;??_);_(@_)"/>
    <numFmt numFmtId="164" formatCode="\A\l\ dd\ &quot;de&quot;\ mmmm\ &quot;de&quot;\ yyyy"/>
    <numFmt numFmtId="165" formatCode="\(\A\l\ dd\ &quot;de&quot;\ mmmm\ &quot;de&quot;\ yyyy\)"/>
    <numFmt numFmtId="166" formatCode="_(* #,##0_);_(* \(#,##0\);_(* &quot;-&quot;??_);_(@_)"/>
    <numFmt numFmtId="167" formatCode="_(* #\ ###\ ##0_______________________________ \ ;_(* \(#\ ###\ ##0\)______________________________\ ;* &quot;-&quot;????????????????;_(@_)"/>
    <numFmt numFmtId="168" formatCode="_(* #,###,##0_________)\ ;_(* \(#,###,##0\)\ ;* &quot;-&quot;??????;_(@_)"/>
    <numFmt numFmtId="169" formatCode="_(* #,##0_________);_(* \(#,##0\)________;_(* &quot;-&quot;????_);_(@_)"/>
    <numFmt numFmtId="170" formatCode="_(* #\ ###\ ##0_________________________ \ ;_(* \(#\ ###\ ##0\)________________________\ ;* &quot;-&quot;?????????????;_(@_)"/>
    <numFmt numFmtId="171" formatCode="_(* #,###,##0_________)\ ;_(* \(#,###,##0\)\ __\ _____ ;* &quot;-&quot;??????;_(@_)"/>
    <numFmt numFmtId="172" formatCode="_(* #,##0.00_____________);_(* \(#,##0.00\)_____________ ;_(* &quot;-&quot;???????_);_(@_)"/>
    <numFmt numFmtId="173" formatCode="_(* #,##0_____________);_(* \(#,##0\)_____________ ;_(* &quot;-&quot;???????_);_(@_)"/>
    <numFmt numFmtId="174" formatCode="_(* #,##0_____________);_(* \(#,##0\)_____________ ;_(* &quot;-&quot;???????,_);_(@_)"/>
    <numFmt numFmtId="175" formatCode="0.00000"/>
    <numFmt numFmtId="176" formatCode="_ * #,##0.00_ ;_ * \-#,##0.00_ ;_ * &quot;-&quot;??_ ;_ @_ "/>
    <numFmt numFmtId="177" formatCode="_(* #\ #,###,##0.00___________________________);_(* \(#\ ###\ ###\);_(* &quot;-&quot;?????????????_);_(@_)"/>
    <numFmt numFmtId="178" formatCode="&quot;Publicado el&quot;\ dd/mm/yyyy"/>
    <numFmt numFmtId="179" formatCode="* #\ ###\ ###____________;\ * #\ ###\ ###\____________ ;* &quot;-&quot;?????;_(@_)"/>
    <numFmt numFmtId="180" formatCode="\A\l\ \ dd\ &quot;de&quot;\ mmmm\ &quot;de&quot;\ yyyy"/>
    <numFmt numFmtId="181" formatCode="_(* ###,##0_______);_(* \(###,##0\)\ ;* &quot;-&quot;?????;_(@_)"/>
    <numFmt numFmtId="182" formatCode="&quot;Al &quot;dd&quot; de &quot;mmmm&quot; de &quot;yyyy"/>
    <numFmt numFmtId="183" formatCode="_(* #,##0_);_(* \(#,##0\);_(* &quot;-&quot;?_);_(@_)"/>
  </numFmts>
  <fonts count="79">
    <font>
      <sz val="11"/>
      <color theme="1"/>
      <name val="Aptos Narrow"/>
      <family val="2"/>
      <scheme val="minor"/>
    </font>
    <font>
      <sz val="11"/>
      <color theme="1"/>
      <name val="Aptos Narrow"/>
      <family val="2"/>
      <scheme val="minor"/>
    </font>
    <font>
      <sz val="11"/>
      <color theme="0"/>
      <name val="Aptos Narrow"/>
      <family val="2"/>
      <scheme val="minor"/>
    </font>
    <font>
      <sz val="11"/>
      <name val="Arial Narrow"/>
      <family val="2"/>
    </font>
    <font>
      <sz val="10"/>
      <name val="Arial"/>
      <family val="2"/>
    </font>
    <font>
      <i/>
      <sz val="9"/>
      <name val="Arial Narrow"/>
      <family val="2"/>
    </font>
    <font>
      <i/>
      <sz val="9"/>
      <color theme="1"/>
      <name val="Arial Narrow"/>
      <family val="2"/>
    </font>
    <font>
      <sz val="22"/>
      <name val="Times New Roman"/>
      <family val="1"/>
    </font>
    <font>
      <sz val="8"/>
      <color theme="1"/>
      <name val="Arial Narrow"/>
      <family val="2"/>
    </font>
    <font>
      <b/>
      <sz val="14"/>
      <name val="Times New Roman"/>
      <family val="1"/>
    </font>
    <font>
      <sz val="13"/>
      <name val="Times New Roman"/>
      <family val="1"/>
    </font>
    <font>
      <b/>
      <sz val="10"/>
      <name val="Arial Narrow"/>
      <family val="2"/>
    </font>
    <font>
      <sz val="10"/>
      <name val="Arial"/>
    </font>
    <font>
      <b/>
      <sz val="14.5"/>
      <name val="Times New Roman"/>
      <family val="1"/>
    </font>
    <font>
      <sz val="22"/>
      <name val="Arial"/>
      <family val="2"/>
    </font>
    <font>
      <sz val="14"/>
      <name val="Arial"/>
      <family val="2"/>
    </font>
    <font>
      <sz val="13"/>
      <name val="Arial"/>
      <family val="2"/>
    </font>
    <font>
      <sz val="10"/>
      <name val="Arial Narrow"/>
      <family val="2"/>
    </font>
    <font>
      <b/>
      <sz val="13"/>
      <name val="Times New Roman"/>
      <family val="1"/>
    </font>
    <font>
      <sz val="8"/>
      <name val="Arial Narrow"/>
      <family val="2"/>
    </font>
    <font>
      <b/>
      <sz val="9"/>
      <color indexed="9"/>
      <name val="Arial Narrow"/>
      <family val="2"/>
    </font>
    <font>
      <b/>
      <sz val="8"/>
      <name val="Arial Narrow"/>
      <family val="2"/>
    </font>
    <font>
      <sz val="8"/>
      <name val="Arial"/>
      <family val="2"/>
    </font>
    <font>
      <b/>
      <u/>
      <sz val="8"/>
      <name val="Arial Narrow"/>
      <family val="2"/>
    </font>
    <font>
      <sz val="9.5"/>
      <name val="Arial Narrow"/>
      <family val="2"/>
    </font>
    <font>
      <b/>
      <sz val="9.5"/>
      <name val="Arial Narrow"/>
      <family val="2"/>
    </font>
    <font>
      <i/>
      <sz val="8"/>
      <name val="Arial Narrow"/>
      <family val="2"/>
    </font>
    <font>
      <sz val="7"/>
      <name val="Arial"/>
      <family val="2"/>
    </font>
    <font>
      <sz val="9"/>
      <name val="Arial Narrow"/>
      <family val="2"/>
    </font>
    <font>
      <b/>
      <sz val="16"/>
      <name val="Times New Roman"/>
      <family val="1"/>
    </font>
    <font>
      <b/>
      <vertAlign val="superscript"/>
      <sz val="10"/>
      <name val="Arial Narrow"/>
      <family val="2"/>
    </font>
    <font>
      <sz val="10"/>
      <color indexed="9"/>
      <name val="Arial Narrow"/>
      <family val="2"/>
    </font>
    <font>
      <b/>
      <sz val="8"/>
      <color indexed="12"/>
      <name val="Arial"/>
      <family val="2"/>
    </font>
    <font>
      <b/>
      <sz val="8"/>
      <color indexed="10"/>
      <name val="Arial"/>
      <family val="2"/>
    </font>
    <font>
      <b/>
      <sz val="7"/>
      <name val="Arial"/>
      <family val="2"/>
    </font>
    <font>
      <b/>
      <sz val="12"/>
      <name val="Arial Narrow"/>
      <family val="2"/>
    </font>
    <font>
      <sz val="8"/>
      <color indexed="8"/>
      <name val="Arial Narrow"/>
      <family val="2"/>
    </font>
    <font>
      <b/>
      <sz val="14.55"/>
      <name val="Times New Roman"/>
      <family val="1"/>
    </font>
    <font>
      <sz val="14.55"/>
      <name val="Times New Roman"/>
      <family val="1"/>
    </font>
    <font>
      <sz val="14"/>
      <name val="Times New Roman"/>
      <family val="1"/>
    </font>
    <font>
      <b/>
      <sz val="9"/>
      <name val="Arial"/>
      <family val="2"/>
    </font>
    <font>
      <b/>
      <sz val="10"/>
      <name val="Arial"/>
      <family val="2"/>
    </font>
    <font>
      <b/>
      <sz val="12"/>
      <name val="Arial"/>
      <family val="2"/>
    </font>
    <font>
      <sz val="10"/>
      <name val="Times New Roman"/>
      <family val="1"/>
    </font>
    <font>
      <b/>
      <sz val="10"/>
      <color rgb="FF0066FF"/>
      <name val="Arial"/>
      <family val="2"/>
    </font>
    <font>
      <b/>
      <sz val="10"/>
      <color indexed="8"/>
      <name val="Arial Narrow"/>
      <family val="2"/>
    </font>
    <font>
      <sz val="12"/>
      <name val="Arial MT"/>
    </font>
    <font>
      <sz val="8"/>
      <color indexed="8"/>
      <name val="Arial"/>
      <family val="2"/>
    </font>
    <font>
      <i/>
      <sz val="8"/>
      <color indexed="8"/>
      <name val="Arial Narrow"/>
      <family val="2"/>
    </font>
    <font>
      <b/>
      <sz val="9"/>
      <color indexed="12"/>
      <name val="Arial"/>
      <family val="2"/>
    </font>
    <font>
      <sz val="10"/>
      <color indexed="8"/>
      <name val="Arial Narrow"/>
      <family val="2"/>
    </font>
    <font>
      <b/>
      <sz val="8"/>
      <color indexed="8"/>
      <name val="Arial Narrow"/>
      <family val="2"/>
    </font>
    <font>
      <sz val="22"/>
      <color indexed="9"/>
      <name val="Times New Roman"/>
      <family val="1"/>
    </font>
    <font>
      <b/>
      <sz val="14"/>
      <color indexed="9"/>
      <name val="Times New Roman"/>
      <family val="1"/>
    </font>
    <font>
      <sz val="13"/>
      <color indexed="9"/>
      <name val="Times New Roman"/>
      <family val="1"/>
    </font>
    <font>
      <sz val="12"/>
      <name val="Arial Narrow"/>
      <family val="2"/>
    </font>
    <font>
      <sz val="8"/>
      <color indexed="9"/>
      <name val="Arial Narrow"/>
      <family val="2"/>
    </font>
    <font>
      <sz val="8.5"/>
      <name val="Arial Narrow"/>
      <family val="2"/>
    </font>
    <font>
      <sz val="7"/>
      <color indexed="9"/>
      <name val="Arial"/>
      <family val="2"/>
    </font>
    <font>
      <i/>
      <sz val="8"/>
      <name val="Arial"/>
      <family val="2"/>
    </font>
    <font>
      <b/>
      <sz val="8"/>
      <name val="Arial"/>
      <family val="2"/>
    </font>
    <font>
      <sz val="10"/>
      <color indexed="9"/>
      <name val="Arial"/>
      <family val="2"/>
    </font>
    <font>
      <b/>
      <sz val="10"/>
      <color indexed="9"/>
      <name val="Arial Narrow"/>
      <family val="2"/>
    </font>
    <font>
      <b/>
      <sz val="22"/>
      <name val="Times New Roman"/>
      <family val="1"/>
    </font>
    <font>
      <sz val="8.6"/>
      <name val="Arial"/>
      <family val="2"/>
    </font>
    <font>
      <b/>
      <sz val="10.5"/>
      <name val="Times New Roman"/>
      <family val="1"/>
    </font>
    <font>
      <b/>
      <sz val="8.6"/>
      <name val="Arial"/>
      <family val="2"/>
    </font>
    <font>
      <b/>
      <sz val="14"/>
      <color theme="1"/>
      <name val="Aptos Narrow"/>
      <family val="2"/>
      <scheme val="minor"/>
    </font>
    <font>
      <u/>
      <sz val="11"/>
      <color theme="10"/>
      <name val="Aptos Narrow"/>
      <family val="2"/>
      <scheme val="minor"/>
    </font>
    <font>
      <u/>
      <sz val="10"/>
      <color theme="10"/>
      <name val="Arial Narrow"/>
      <family val="2"/>
    </font>
    <font>
      <b/>
      <sz val="11"/>
      <name val="Arial"/>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b/>
      <sz val="11"/>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999999"/>
      </bottom>
      <diagonal/>
    </border>
    <border>
      <left style="thin">
        <color indexed="64"/>
      </left>
      <right/>
      <top style="thin">
        <color indexed="64"/>
      </top>
      <bottom/>
      <diagonal/>
    </border>
    <border>
      <left/>
      <right style="thin">
        <color indexed="64"/>
      </right>
      <top style="thin">
        <color indexed="64"/>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9"/>
      </top>
      <bottom/>
      <diagonal/>
    </border>
    <border>
      <left style="thin">
        <color rgb="FF999999"/>
      </left>
      <right/>
      <top/>
      <bottom/>
      <diagonal/>
    </border>
    <border>
      <left/>
      <right style="thin">
        <color rgb="FF999999"/>
      </right>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indexed="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right/>
      <top style="medium">
        <color indexed="64"/>
      </top>
      <bottom style="hair">
        <color indexed="64"/>
      </bottom>
      <diagonal/>
    </border>
    <border>
      <left/>
      <right/>
      <top style="dotted">
        <color indexed="64"/>
      </top>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18"/>
      </top>
      <bottom/>
      <diagonal/>
    </border>
    <border>
      <left/>
      <right/>
      <top/>
      <bottom style="thick">
        <color theme="3"/>
      </bottom>
      <diagonal/>
    </border>
  </borders>
  <cellStyleXfs count="20">
    <xf numFmtId="0" fontId="0" fillId="0" borderId="0"/>
    <xf numFmtId="0" fontId="3" fillId="0" borderId="0"/>
    <xf numFmtId="0" fontId="4" fillId="0" borderId="0"/>
    <xf numFmtId="0" fontId="12" fillId="0" borderId="0"/>
    <xf numFmtId="0" fontId="4" fillId="0" borderId="0" applyProtection="0"/>
    <xf numFmtId="0" fontId="4" fillId="0" borderId="0" applyProtection="0">
      <protection locked="0"/>
    </xf>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6" fillId="0" borderId="0"/>
    <xf numFmtId="0" fontId="4" fillId="0" borderId="0"/>
    <xf numFmtId="176" fontId="4" fillId="0" borderId="0" applyFont="0" applyFill="0" applyBorder="0" applyAlignment="0" applyProtection="0"/>
    <xf numFmtId="43" fontId="4" fillId="0" borderId="0" applyFont="0" applyFill="0" applyBorder="0" applyAlignment="0" applyProtection="0"/>
    <xf numFmtId="0" fontId="68" fillId="0" borderId="0" applyNumberFormat="0" applyFill="0" applyBorder="0" applyAlignment="0" applyProtection="0"/>
    <xf numFmtId="0" fontId="1" fillId="0" borderId="0"/>
    <xf numFmtId="0" fontId="1" fillId="0" borderId="0"/>
    <xf numFmtId="176" fontId="1" fillId="0" borderId="0" applyFont="0" applyFill="0" applyBorder="0" applyAlignment="0" applyProtection="0"/>
  </cellStyleXfs>
  <cellXfs count="423">
    <xf numFmtId="0" fontId="0" fillId="0" borderId="0" xfId="0"/>
    <xf numFmtId="0" fontId="3" fillId="0" borderId="0" xfId="1"/>
    <xf numFmtId="0" fontId="5" fillId="0" borderId="0" xfId="2" applyFont="1" applyAlignment="1">
      <alignment horizontal="centerContinuous" vertical="center"/>
    </xf>
    <xf numFmtId="0" fontId="6" fillId="0" borderId="0" xfId="2" applyFont="1"/>
    <xf numFmtId="0" fontId="7" fillId="0" borderId="0" xfId="1" applyFont="1" applyAlignment="1">
      <alignment horizontal="center" vertical="top" wrapText="1"/>
    </xf>
    <xf numFmtId="0" fontId="8" fillId="0" borderId="0" xfId="1" applyFont="1"/>
    <xf numFmtId="164" fontId="9" fillId="0" borderId="0" xfId="1" applyNumberFormat="1" applyFont="1" applyAlignment="1">
      <alignment horizontal="center"/>
    </xf>
    <xf numFmtId="0" fontId="10" fillId="0" borderId="0" xfId="1" applyFont="1" applyAlignment="1">
      <alignment horizontal="center"/>
    </xf>
    <xf numFmtId="0" fontId="10" fillId="0" borderId="0" xfId="1" applyFont="1" applyAlignment="1">
      <alignment horizontal="center"/>
    </xf>
    <xf numFmtId="0" fontId="10" fillId="0" borderId="1" xfId="1" applyFont="1" applyBorder="1" applyAlignment="1">
      <alignment horizontal="center"/>
    </xf>
    <xf numFmtId="0" fontId="11" fillId="0" borderId="2" xfId="1" applyFont="1" applyBorder="1" applyAlignment="1">
      <alignment horizontal="left" vertical="center" wrapText="1"/>
    </xf>
    <xf numFmtId="165" fontId="11" fillId="0" borderId="3" xfId="1" applyNumberFormat="1" applyFont="1" applyBorder="1" applyAlignment="1">
      <alignment horizontal="center"/>
    </xf>
    <xf numFmtId="165" fontId="11" fillId="0" borderId="4" xfId="1" applyNumberFormat="1" applyFont="1" applyBorder="1" applyAlignment="1">
      <alignment horizontal="center"/>
    </xf>
    <xf numFmtId="165" fontId="11" fillId="0" borderId="5" xfId="1" applyNumberFormat="1" applyFont="1" applyBorder="1" applyAlignment="1">
      <alignment horizontal="center"/>
    </xf>
    <xf numFmtId="0" fontId="11" fillId="0" borderId="2" xfId="1" applyFont="1" applyBorder="1" applyAlignment="1">
      <alignment horizontal="center" vertical="center" wrapText="1"/>
    </xf>
    <xf numFmtId="0" fontId="11" fillId="0" borderId="3" xfId="1" applyFont="1" applyBorder="1" applyAlignment="1">
      <alignment horizontal="center"/>
    </xf>
    <xf numFmtId="0" fontId="11" fillId="0" borderId="5" xfId="1" applyFont="1" applyBorder="1" applyAlignment="1">
      <alignment horizontal="center"/>
    </xf>
    <xf numFmtId="0" fontId="11" fillId="0" borderId="6" xfId="1" applyFont="1" applyBorder="1" applyAlignment="1">
      <alignment horizontal="left" vertical="center" wrapText="1"/>
    </xf>
    <xf numFmtId="0" fontId="11" fillId="0" borderId="2"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wrapText="1"/>
    </xf>
    <xf numFmtId="0" fontId="12" fillId="0" borderId="9" xfId="3" applyBorder="1"/>
    <xf numFmtId="0" fontId="12" fillId="0" borderId="9" xfId="3" applyBorder="1" applyAlignment="1">
      <alignment horizontal="center"/>
    </xf>
    <xf numFmtId="166" fontId="12" fillId="0" borderId="9" xfId="3" applyNumberFormat="1" applyBorder="1"/>
    <xf numFmtId="166" fontId="12" fillId="0" borderId="10" xfId="3" applyNumberFormat="1" applyBorder="1"/>
    <xf numFmtId="166" fontId="12" fillId="0" borderId="11" xfId="3" applyNumberFormat="1" applyBorder="1"/>
    <xf numFmtId="0" fontId="12" fillId="0" borderId="12" xfId="3" applyBorder="1"/>
    <xf numFmtId="0" fontId="12" fillId="0" borderId="13" xfId="3" applyBorder="1" applyAlignment="1">
      <alignment horizontal="center"/>
    </xf>
    <xf numFmtId="166" fontId="12" fillId="0" borderId="13" xfId="3" applyNumberFormat="1" applyBorder="1"/>
    <xf numFmtId="166" fontId="12" fillId="0" borderId="0" xfId="3" applyNumberFormat="1"/>
    <xf numFmtId="166" fontId="12" fillId="0" borderId="14" xfId="3" applyNumberFormat="1" applyBorder="1"/>
    <xf numFmtId="0" fontId="12" fillId="0" borderId="15" xfId="3" applyBorder="1"/>
    <xf numFmtId="0" fontId="12" fillId="0" borderId="0" xfId="3"/>
    <xf numFmtId="0" fontId="12" fillId="0" borderId="16" xfId="3" applyBorder="1" applyAlignment="1">
      <alignment horizontal="center"/>
    </xf>
    <xf numFmtId="0" fontId="12" fillId="0" borderId="17" xfId="3" applyBorder="1" applyAlignment="1">
      <alignment horizontal="center"/>
    </xf>
    <xf numFmtId="166" fontId="12" fillId="0" borderId="16" xfId="3" applyNumberFormat="1" applyBorder="1"/>
    <xf numFmtId="166" fontId="12" fillId="0" borderId="18" xfId="3" applyNumberFormat="1" applyBorder="1"/>
    <xf numFmtId="166" fontId="12" fillId="0" borderId="19" xfId="3" applyNumberFormat="1" applyBorder="1"/>
    <xf numFmtId="0" fontId="13" fillId="0" borderId="0" xfId="4" applyFont="1" applyAlignment="1">
      <alignment horizontal="center" wrapText="1"/>
    </xf>
    <xf numFmtId="0" fontId="12" fillId="0" borderId="0" xfId="3" applyAlignment="1">
      <alignment horizontal="right"/>
    </xf>
    <xf numFmtId="0" fontId="7" fillId="0" borderId="0" xfId="4" applyFont="1" applyAlignment="1">
      <alignment horizontal="center" wrapText="1"/>
    </xf>
    <xf numFmtId="0" fontId="14" fillId="0" borderId="0" xfId="3" applyFont="1" applyAlignment="1">
      <alignment horizontal="right"/>
    </xf>
    <xf numFmtId="0" fontId="14" fillId="0" borderId="0" xfId="3" applyFont="1"/>
    <xf numFmtId="164" fontId="9" fillId="0" borderId="0" xfId="4" applyNumberFormat="1" applyFont="1" applyAlignment="1">
      <alignment horizontal="center" wrapText="1"/>
    </xf>
    <xf numFmtId="0" fontId="15" fillId="0" borderId="0" xfId="3" applyFont="1" applyAlignment="1">
      <alignment horizontal="right"/>
    </xf>
    <xf numFmtId="0" fontId="15" fillId="0" borderId="0" xfId="3" applyFont="1"/>
    <xf numFmtId="0" fontId="10" fillId="0" borderId="0" xfId="4" applyFont="1" applyAlignment="1">
      <alignment horizontal="center" wrapText="1"/>
    </xf>
    <xf numFmtId="0" fontId="16" fillId="0" borderId="0" xfId="4" applyFont="1" applyAlignment="1">
      <alignment horizontal="center" wrapText="1"/>
    </xf>
    <xf numFmtId="0" fontId="16" fillId="0" borderId="0" xfId="3" applyFont="1" applyAlignment="1">
      <alignment horizontal="right"/>
    </xf>
    <xf numFmtId="0" fontId="16" fillId="0" borderId="0" xfId="3" applyFont="1"/>
    <xf numFmtId="0" fontId="17" fillId="0" borderId="0" xfId="4" applyFont="1"/>
    <xf numFmtId="0" fontId="18" fillId="0" borderId="20" xfId="4" applyFont="1" applyBorder="1" applyAlignment="1">
      <alignment horizontal="center" vertical="center"/>
    </xf>
    <xf numFmtId="0" fontId="11" fillId="0" borderId="21" xfId="4" applyFont="1" applyBorder="1" applyAlignment="1">
      <alignment horizontal="center"/>
    </xf>
    <xf numFmtId="0" fontId="18" fillId="0" borderId="1" xfId="4" applyFont="1" applyBorder="1" applyAlignment="1">
      <alignment horizontal="center" vertical="center"/>
    </xf>
    <xf numFmtId="0" fontId="11" fillId="0" borderId="4" xfId="4" applyFont="1" applyBorder="1" applyAlignment="1">
      <alignment horizontal="center" vertical="center" wrapText="1"/>
    </xf>
    <xf numFmtId="0" fontId="19" fillId="0" borderId="22" xfId="4" applyFont="1" applyBorder="1" applyAlignment="1">
      <alignment horizontal="center" vertical="center"/>
    </xf>
    <xf numFmtId="0" fontId="20" fillId="2" borderId="22" xfId="4" applyFont="1" applyFill="1" applyBorder="1" applyAlignment="1">
      <alignment horizontal="center" vertical="center" wrapText="1"/>
    </xf>
    <xf numFmtId="0" fontId="21" fillId="0" borderId="23" xfId="4" applyFont="1" applyBorder="1" applyAlignment="1">
      <alignment vertical="center"/>
    </xf>
    <xf numFmtId="167" fontId="21" fillId="0" borderId="23" xfId="4" applyNumberFormat="1" applyFont="1" applyBorder="1" applyAlignment="1">
      <alignment vertical="center"/>
    </xf>
    <xf numFmtId="0" fontId="22" fillId="0" borderId="0" xfId="3" applyFont="1" applyAlignment="1">
      <alignment horizontal="right"/>
    </xf>
    <xf numFmtId="167" fontId="22" fillId="0" borderId="0" xfId="3" applyNumberFormat="1" applyFont="1"/>
    <xf numFmtId="0" fontId="22" fillId="0" borderId="0" xfId="3" applyFont="1"/>
    <xf numFmtId="0" fontId="19" fillId="0" borderId="0" xfId="4" applyFont="1" applyAlignment="1">
      <alignment vertical="center"/>
    </xf>
    <xf numFmtId="167" fontId="19" fillId="0" borderId="0" xfId="4" applyNumberFormat="1" applyFont="1" applyAlignment="1">
      <alignment vertical="center"/>
    </xf>
    <xf numFmtId="0" fontId="21" fillId="0" borderId="0" xfId="4" applyFont="1" applyAlignment="1">
      <alignment vertical="center"/>
    </xf>
    <xf numFmtId="167" fontId="21" fillId="0" borderId="0" xfId="4" applyNumberFormat="1" applyFont="1" applyAlignment="1">
      <alignment vertical="center"/>
    </xf>
    <xf numFmtId="168" fontId="21" fillId="0" borderId="23" xfId="5" applyNumberFormat="1" applyFont="1" applyBorder="1" applyAlignment="1" applyProtection="1">
      <alignment horizontal="left" vertical="center"/>
    </xf>
    <xf numFmtId="168" fontId="19" fillId="0" borderId="0" xfId="5" applyNumberFormat="1" applyFont="1" applyAlignment="1" applyProtection="1">
      <alignment horizontal="left" vertical="center"/>
    </xf>
    <xf numFmtId="168" fontId="21" fillId="0" borderId="0" xfId="5" applyNumberFormat="1" applyFont="1" applyAlignment="1" applyProtection="1">
      <alignment horizontal="left" vertical="center"/>
    </xf>
    <xf numFmtId="43" fontId="22" fillId="0" borderId="0" xfId="3" applyNumberFormat="1" applyFont="1" applyAlignment="1">
      <alignment horizontal="right"/>
    </xf>
    <xf numFmtId="0" fontId="19" fillId="0" borderId="0" xfId="4" applyFont="1" applyAlignment="1">
      <alignment horizontal="left" vertical="center" indent="1"/>
    </xf>
    <xf numFmtId="168" fontId="21" fillId="0" borderId="0" xfId="5" applyNumberFormat="1" applyFont="1" applyAlignment="1" applyProtection="1">
      <alignment horizontal="left" vertical="center" wrapText="1"/>
    </xf>
    <xf numFmtId="168" fontId="23" fillId="0" borderId="0" xfId="5" applyNumberFormat="1" applyFont="1" applyAlignment="1" applyProtection="1">
      <alignment horizontal="left" vertical="center"/>
    </xf>
    <xf numFmtId="0" fontId="21" fillId="0" borderId="24" xfId="4" applyFont="1" applyBorder="1" applyAlignment="1">
      <alignment vertical="center"/>
    </xf>
    <xf numFmtId="167" fontId="21" fillId="0" borderId="24" xfId="4" applyNumberFormat="1" applyFont="1" applyBorder="1" applyAlignment="1">
      <alignment vertical="center"/>
    </xf>
    <xf numFmtId="0" fontId="24" fillId="0" borderId="25" xfId="4" applyFont="1" applyBorder="1"/>
    <xf numFmtId="169" fontId="25" fillId="0" borderId="25" xfId="4" applyNumberFormat="1" applyFont="1" applyBorder="1"/>
    <xf numFmtId="168" fontId="26" fillId="0" borderId="0" xfId="5" applyNumberFormat="1" applyFont="1" applyAlignment="1" applyProtection="1">
      <alignment horizontal="left"/>
    </xf>
    <xf numFmtId="0" fontId="27" fillId="0" borderId="0" xfId="4" applyFont="1" applyAlignment="1">
      <alignment horizontal="right"/>
    </xf>
    <xf numFmtId="0" fontId="27" fillId="0" borderId="0" xfId="3" applyFont="1" applyAlignment="1">
      <alignment horizontal="right"/>
    </xf>
    <xf numFmtId="0" fontId="27" fillId="0" borderId="0" xfId="3" applyFont="1"/>
    <xf numFmtId="0" fontId="19" fillId="0" borderId="0" xfId="3" applyFont="1"/>
    <xf numFmtId="0" fontId="28" fillId="0" borderId="0" xfId="4" applyFont="1" applyAlignment="1">
      <alignment horizontal="right"/>
    </xf>
    <xf numFmtId="0" fontId="29" fillId="0" borderId="0" xfId="4" applyFont="1" applyAlignment="1">
      <alignment horizontal="center" wrapText="1"/>
    </xf>
    <xf numFmtId="0" fontId="9" fillId="0" borderId="0" xfId="4" applyFont="1" applyAlignment="1">
      <alignment horizontal="center" wrapText="1"/>
    </xf>
    <xf numFmtId="0" fontId="10" fillId="0" borderId="0" xfId="3" applyFont="1" applyAlignment="1">
      <alignment horizontal="right"/>
    </xf>
    <xf numFmtId="0" fontId="10" fillId="0" borderId="0" xfId="3" applyFont="1"/>
    <xf numFmtId="0" fontId="20" fillId="0" borderId="22" xfId="4" applyFont="1" applyBorder="1" applyAlignment="1">
      <alignment horizontal="center" vertical="center" wrapText="1"/>
    </xf>
    <xf numFmtId="169" fontId="21" fillId="0" borderId="23" xfId="4" applyNumberFormat="1" applyFont="1" applyBorder="1" applyAlignment="1">
      <alignment vertical="center"/>
    </xf>
    <xf numFmtId="169" fontId="21" fillId="0" borderId="0" xfId="4" applyNumberFormat="1" applyFont="1" applyAlignment="1">
      <alignment vertical="center"/>
    </xf>
    <xf numFmtId="169" fontId="19" fillId="0" borderId="0" xfId="4" applyNumberFormat="1" applyFont="1" applyAlignment="1">
      <alignment vertical="center"/>
    </xf>
    <xf numFmtId="169" fontId="21" fillId="0" borderId="23" xfId="4" applyNumberFormat="1" applyFont="1" applyBorder="1" applyAlignment="1">
      <alignment vertical="center" wrapText="1"/>
    </xf>
    <xf numFmtId="0" fontId="22" fillId="0" borderId="0" xfId="3" applyFont="1" applyAlignment="1">
      <alignment horizontal="right" vertical="center"/>
    </xf>
    <xf numFmtId="0" fontId="22" fillId="0" borderId="0" xfId="3" applyFont="1" applyAlignment="1">
      <alignment vertical="center"/>
    </xf>
    <xf numFmtId="169" fontId="21" fillId="0" borderId="24" xfId="4" applyNumberFormat="1" applyFont="1" applyBorder="1" applyAlignment="1">
      <alignment vertical="center"/>
    </xf>
    <xf numFmtId="0" fontId="24" fillId="0" borderId="25" xfId="4" applyFont="1" applyBorder="1" applyAlignment="1">
      <alignment vertical="center"/>
    </xf>
    <xf numFmtId="168" fontId="26" fillId="0" borderId="0" xfId="4" applyNumberFormat="1" applyFont="1"/>
    <xf numFmtId="0" fontId="27" fillId="0" borderId="0" xfId="4" applyFont="1" applyAlignment="1">
      <alignment horizontal="right" vertical="center"/>
    </xf>
    <xf numFmtId="0" fontId="26" fillId="0" borderId="0" xfId="4" applyFont="1"/>
    <xf numFmtId="167" fontId="17" fillId="0" borderId="0" xfId="4" applyNumberFormat="1" applyFont="1"/>
    <xf numFmtId="0" fontId="12" fillId="0" borderId="0" xfId="3" applyAlignment="1">
      <alignment vertical="center"/>
    </xf>
    <xf numFmtId="0" fontId="7" fillId="0" borderId="0" xfId="4" applyFont="1" applyAlignment="1">
      <alignment horizontal="center" vertical="center" wrapText="1"/>
    </xf>
    <xf numFmtId="0" fontId="14" fillId="0" borderId="0" xfId="3" applyFont="1" applyAlignment="1">
      <alignment vertical="center"/>
    </xf>
    <xf numFmtId="164" fontId="9" fillId="0" borderId="0" xfId="4" applyNumberFormat="1" applyFont="1" applyAlignment="1">
      <alignment horizontal="center" vertical="center" wrapText="1"/>
    </xf>
    <xf numFmtId="0" fontId="15" fillId="0" borderId="0" xfId="3" applyFont="1" applyAlignment="1">
      <alignment vertical="center"/>
    </xf>
    <xf numFmtId="0" fontId="16" fillId="0" borderId="0" xfId="3" applyFont="1" applyAlignment="1">
      <alignment vertical="center"/>
    </xf>
    <xf numFmtId="0" fontId="17" fillId="0" borderId="0" xfId="4" applyFont="1" applyAlignment="1">
      <alignment vertical="center"/>
    </xf>
    <xf numFmtId="0" fontId="31" fillId="0" borderId="0" xfId="4" applyFont="1" applyAlignment="1">
      <alignment vertical="center"/>
    </xf>
    <xf numFmtId="0" fontId="11" fillId="0" borderId="20" xfId="4" applyFont="1" applyBorder="1" applyAlignment="1">
      <alignment horizontal="center" vertical="center" wrapText="1"/>
    </xf>
    <xf numFmtId="0" fontId="4" fillId="0" borderId="0" xfId="3" applyFont="1" applyAlignment="1">
      <alignment vertical="center"/>
    </xf>
    <xf numFmtId="0" fontId="17" fillId="0" borderId="1" xfId="4" applyFont="1" applyBorder="1" applyAlignment="1">
      <alignment horizontal="center" vertical="center"/>
    </xf>
    <xf numFmtId="9" fontId="21" fillId="0" borderId="23" xfId="6" applyFont="1" applyFill="1" applyBorder="1" applyAlignment="1">
      <alignment vertical="center"/>
    </xf>
    <xf numFmtId="170" fontId="21" fillId="0" borderId="23" xfId="4" applyNumberFormat="1" applyFont="1" applyBorder="1" applyAlignment="1">
      <alignment vertical="center"/>
    </xf>
    <xf numFmtId="170" fontId="22" fillId="0" borderId="0" xfId="3" applyNumberFormat="1" applyFont="1" applyAlignment="1">
      <alignment vertical="center"/>
    </xf>
    <xf numFmtId="9" fontId="19" fillId="0" borderId="0" xfId="6" applyFont="1" applyFill="1" applyBorder="1" applyAlignment="1">
      <alignment vertical="center"/>
    </xf>
    <xf numFmtId="170" fontId="19" fillId="0" borderId="0" xfId="4" applyNumberFormat="1" applyFont="1" applyAlignment="1">
      <alignment vertical="center"/>
    </xf>
    <xf numFmtId="170" fontId="21" fillId="0" borderId="0" xfId="4" applyNumberFormat="1" applyFont="1" applyAlignment="1">
      <alignment vertical="center"/>
    </xf>
    <xf numFmtId="168" fontId="21" fillId="0" borderId="23" xfId="5" applyNumberFormat="1" applyFont="1" applyBorder="1" applyAlignment="1" applyProtection="1">
      <alignment horizontal="left" vertical="center" wrapText="1"/>
    </xf>
    <xf numFmtId="169" fontId="24" fillId="0" borderId="25" xfId="4" applyNumberFormat="1" applyFont="1" applyBorder="1" applyAlignment="1">
      <alignment vertical="center"/>
    </xf>
    <xf numFmtId="0" fontId="26" fillId="0" borderId="0" xfId="4" applyFont="1" applyAlignment="1">
      <alignment vertical="center"/>
    </xf>
    <xf numFmtId="0" fontId="28" fillId="0" borderId="0" xfId="4" applyFont="1" applyAlignment="1">
      <alignment vertical="center"/>
    </xf>
    <xf numFmtId="170" fontId="17" fillId="0" borderId="0" xfId="4" applyNumberFormat="1" applyFont="1" applyAlignment="1">
      <alignment vertical="center"/>
    </xf>
    <xf numFmtId="170" fontId="12" fillId="0" borderId="0" xfId="3" applyNumberFormat="1" applyAlignment="1">
      <alignment vertical="center"/>
    </xf>
    <xf numFmtId="166" fontId="32" fillId="0" borderId="0" xfId="7" applyNumberFormat="1" applyFont="1" applyFill="1"/>
    <xf numFmtId="171" fontId="33" fillId="0" borderId="0" xfId="3" applyNumberFormat="1" applyFont="1"/>
    <xf numFmtId="167" fontId="19" fillId="0" borderId="0" xfId="3" applyNumberFormat="1" applyFont="1" applyAlignment="1">
      <alignment horizontal="right"/>
    </xf>
    <xf numFmtId="167" fontId="22" fillId="0" borderId="0" xfId="3" applyNumberFormat="1" applyFont="1" applyAlignment="1">
      <alignment horizontal="right"/>
    </xf>
    <xf numFmtId="167" fontId="27" fillId="0" borderId="0" xfId="4" applyNumberFormat="1" applyFont="1" applyAlignment="1">
      <alignment horizontal="right"/>
    </xf>
    <xf numFmtId="167" fontId="27" fillId="0" borderId="0" xfId="4" applyNumberFormat="1" applyFont="1" applyAlignment="1">
      <alignment horizontal="right" vertical="center"/>
    </xf>
    <xf numFmtId="167" fontId="34" fillId="0" borderId="0" xfId="4" applyNumberFormat="1" applyFont="1" applyAlignment="1">
      <alignment horizontal="right" vertical="center"/>
    </xf>
    <xf numFmtId="0" fontId="11" fillId="0" borderId="21" xfId="4" applyFont="1" applyBorder="1" applyAlignment="1">
      <alignment horizontal="center" vertical="center"/>
    </xf>
    <xf numFmtId="0" fontId="35" fillId="0" borderId="21" xfId="4" applyFont="1" applyBorder="1" applyAlignment="1">
      <alignment horizontal="center"/>
    </xf>
    <xf numFmtId="0" fontId="28" fillId="0" borderId="0" xfId="4" applyFont="1"/>
    <xf numFmtId="43" fontId="22" fillId="0" borderId="0" xfId="7" applyFont="1" applyFill="1" applyAlignment="1">
      <alignment horizontal="right"/>
    </xf>
    <xf numFmtId="170" fontId="28" fillId="0" borderId="0" xfId="4" applyNumberFormat="1" applyFont="1" applyAlignment="1">
      <alignment vertical="center"/>
    </xf>
    <xf numFmtId="0" fontId="9" fillId="0" borderId="0" xfId="3" applyFont="1" applyAlignment="1">
      <alignment vertical="center"/>
    </xf>
    <xf numFmtId="0" fontId="7" fillId="0" borderId="0" xfId="3" applyFont="1" applyAlignment="1">
      <alignment horizontal="center"/>
    </xf>
    <xf numFmtId="164" fontId="9" fillId="0" borderId="0" xfId="3" applyNumberFormat="1" applyFont="1" applyAlignment="1">
      <alignment horizontal="center" vertical="center"/>
    </xf>
    <xf numFmtId="0" fontId="10" fillId="0" borderId="0" xfId="3" applyFont="1" applyAlignment="1">
      <alignment horizontal="center" vertical="center"/>
    </xf>
    <xf numFmtId="0" fontId="11" fillId="0" borderId="20" xfId="3" applyFont="1" applyBorder="1" applyAlignment="1">
      <alignment horizontal="center" vertical="center"/>
    </xf>
    <xf numFmtId="0" fontId="17" fillId="0" borderId="20" xfId="3" applyFont="1" applyBorder="1" applyAlignment="1">
      <alignment horizontal="center" vertical="center" wrapText="1"/>
    </xf>
    <xf numFmtId="0" fontId="17" fillId="0" borderId="0" xfId="3" applyFont="1"/>
    <xf numFmtId="0" fontId="11" fillId="0" borderId="23" xfId="3" applyFont="1" applyBorder="1" applyAlignment="1">
      <alignment horizontal="center" vertical="center"/>
    </xf>
    <xf numFmtId="0" fontId="17" fillId="0" borderId="23" xfId="3" applyFont="1" applyBorder="1" applyAlignment="1">
      <alignment horizontal="center" vertical="center" wrapText="1"/>
    </xf>
    <xf numFmtId="2" fontId="21" fillId="0" borderId="0" xfId="8" applyNumberFormat="1" applyFont="1" applyAlignment="1">
      <alignment horizontal="center" vertical="center"/>
    </xf>
    <xf numFmtId="0" fontId="19" fillId="0" borderId="26" xfId="3" applyFont="1" applyBorder="1"/>
    <xf numFmtId="0" fontId="21" fillId="0" borderId="0" xfId="3" applyFont="1"/>
    <xf numFmtId="172" fontId="19" fillId="0" borderId="0" xfId="9" applyNumberFormat="1" applyFont="1" applyFill="1" applyBorder="1" applyAlignment="1">
      <alignment horizontal="right"/>
    </xf>
    <xf numFmtId="172" fontId="17" fillId="0" borderId="0" xfId="3" applyNumberFormat="1" applyFont="1"/>
    <xf numFmtId="0" fontId="36" fillId="0" borderId="0" xfId="3" applyFont="1"/>
    <xf numFmtId="173" fontId="19" fillId="0" borderId="0" xfId="9" applyNumberFormat="1" applyFont="1" applyFill="1" applyBorder="1" applyAlignment="1">
      <alignment horizontal="right"/>
    </xf>
    <xf numFmtId="174" fontId="19" fillId="0" borderId="0" xfId="9" applyNumberFormat="1" applyFont="1" applyFill="1" applyBorder="1" applyAlignment="1">
      <alignment horizontal="right"/>
    </xf>
    <xf numFmtId="174" fontId="19" fillId="0" borderId="0" xfId="9" applyNumberFormat="1" applyFont="1" applyFill="1" applyBorder="1" applyAlignment="1">
      <alignment horizontal="center"/>
    </xf>
    <xf numFmtId="43" fontId="19" fillId="0" borderId="0" xfId="9" applyFont="1" applyFill="1" applyBorder="1" applyAlignment="1">
      <alignment horizontal="right"/>
    </xf>
    <xf numFmtId="0" fontId="19" fillId="0" borderId="25" xfId="3" applyFont="1" applyBorder="1"/>
    <xf numFmtId="172" fontId="19" fillId="0" borderId="25" xfId="9" applyNumberFormat="1" applyFont="1" applyFill="1" applyBorder="1" applyAlignment="1">
      <alignment horizontal="right"/>
    </xf>
    <xf numFmtId="0" fontId="26" fillId="0" borderId="0" xfId="3" applyFont="1"/>
    <xf numFmtId="0" fontId="26" fillId="0" borderId="0" xfId="3" applyFont="1" applyAlignment="1">
      <alignment vertical="center"/>
    </xf>
    <xf numFmtId="0" fontId="19" fillId="0" borderId="0" xfId="3" applyFont="1" applyAlignment="1">
      <alignment vertical="center"/>
    </xf>
    <xf numFmtId="175" fontId="22" fillId="0" borderId="0" xfId="3" applyNumberFormat="1" applyFont="1"/>
    <xf numFmtId="43" fontId="22" fillId="0" borderId="0" xfId="7" applyFont="1" applyFill="1"/>
    <xf numFmtId="14" fontId="16" fillId="0" borderId="0" xfId="3" applyNumberFormat="1" applyFont="1" applyAlignment="1">
      <alignment vertical="center"/>
    </xf>
    <xf numFmtId="0" fontId="37" fillId="0" borderId="0" xfId="2" applyFont="1" applyAlignment="1">
      <alignment horizontal="centerContinuous" vertical="center"/>
    </xf>
    <xf numFmtId="0" fontId="38" fillId="0" borderId="0" xfId="2" applyFont="1"/>
    <xf numFmtId="0" fontId="7" fillId="0" borderId="0" xfId="2" applyFont="1" applyAlignment="1">
      <alignment horizontal="center" vertical="center"/>
    </xf>
    <xf numFmtId="0" fontId="7" fillId="0" borderId="0" xfId="2" applyFont="1"/>
    <xf numFmtId="164" fontId="9" fillId="0" borderId="0" xfId="2" applyNumberFormat="1" applyFont="1" applyAlignment="1">
      <alignment horizontal="center" vertical="center"/>
    </xf>
    <xf numFmtId="0" fontId="39" fillId="0" borderId="0" xfId="2" applyFont="1"/>
    <xf numFmtId="0" fontId="10" fillId="0" borderId="0" xfId="2" applyFont="1" applyAlignment="1">
      <alignment horizontal="center" vertical="center"/>
    </xf>
    <xf numFmtId="0" fontId="10" fillId="0" borderId="0" xfId="2" applyFont="1"/>
    <xf numFmtId="0" fontId="40" fillId="0" borderId="0" xfId="2" applyFont="1" applyAlignment="1">
      <alignment horizontal="center"/>
    </xf>
    <xf numFmtId="0" fontId="4" fillId="0" borderId="0" xfId="2"/>
    <xf numFmtId="0" fontId="18" fillId="0" borderId="20" xfId="2" applyFont="1" applyBorder="1" applyAlignment="1">
      <alignment horizontal="center" vertical="center" wrapText="1"/>
    </xf>
    <xf numFmtId="0" fontId="4" fillId="0" borderId="20" xfId="2" applyBorder="1" applyAlignment="1">
      <alignment horizontal="center" vertical="center" wrapText="1"/>
    </xf>
    <xf numFmtId="0" fontId="17" fillId="0" borderId="20" xfId="2" applyFont="1" applyBorder="1" applyAlignment="1">
      <alignment horizontal="center" vertical="center" wrapText="1"/>
    </xf>
    <xf numFmtId="0" fontId="41" fillId="0" borderId="21" xfId="2" applyFont="1" applyBorder="1" applyAlignment="1">
      <alignment horizontal="center" vertical="center"/>
    </xf>
    <xf numFmtId="0" fontId="18" fillId="0" borderId="23" xfId="2" applyFont="1" applyBorder="1" applyAlignment="1">
      <alignment horizontal="center" vertical="center" wrapText="1"/>
    </xf>
    <xf numFmtId="0" fontId="4" fillId="0" borderId="23" xfId="2" applyBorder="1" applyAlignment="1">
      <alignment horizontal="center" vertical="center" wrapText="1"/>
    </xf>
    <xf numFmtId="0" fontId="17" fillId="0" borderId="23" xfId="2" applyFont="1" applyBorder="1" applyAlignment="1">
      <alignment horizontal="center" vertical="center" wrapText="1"/>
    </xf>
    <xf numFmtId="0" fontId="4" fillId="0" borderId="27" xfId="2" applyBorder="1" applyAlignment="1">
      <alignment horizontal="center" vertical="center" wrapText="1"/>
    </xf>
    <xf numFmtId="0" fontId="19" fillId="0" borderId="0" xfId="2" applyFont="1" applyAlignment="1">
      <alignment horizontal="left" vertical="center" wrapText="1"/>
    </xf>
    <xf numFmtId="177" fontId="19" fillId="0" borderId="0" xfId="10" applyNumberFormat="1" applyFont="1" applyFill="1" applyBorder="1" applyAlignment="1">
      <alignment horizontal="center" vertical="center"/>
    </xf>
    <xf numFmtId="4" fontId="19" fillId="0" borderId="0" xfId="11" applyNumberFormat="1" applyFont="1" applyFill="1" applyBorder="1" applyAlignment="1">
      <alignment horizontal="center" vertical="center"/>
    </xf>
    <xf numFmtId="3" fontId="19" fillId="0" borderId="0" xfId="11" applyNumberFormat="1" applyFont="1" applyFill="1" applyBorder="1" applyAlignment="1">
      <alignment horizontal="center" vertical="center"/>
    </xf>
    <xf numFmtId="0" fontId="19" fillId="0" borderId="0" xfId="2" applyFont="1" applyAlignment="1">
      <alignment vertical="center"/>
    </xf>
    <xf numFmtId="3" fontId="19" fillId="0" borderId="0" xfId="7" applyNumberFormat="1" applyFont="1" applyFill="1" applyBorder="1" applyAlignment="1">
      <alignment horizontal="center" vertical="center"/>
    </xf>
    <xf numFmtId="0" fontId="19" fillId="0" borderId="25" xfId="2" applyFont="1" applyBorder="1" applyAlignment="1">
      <alignment horizontal="left" vertical="center" wrapText="1"/>
    </xf>
    <xf numFmtId="3" fontId="19" fillId="0" borderId="25" xfId="7" applyNumberFormat="1" applyFont="1" applyFill="1" applyBorder="1" applyAlignment="1">
      <alignment horizontal="center" vertical="center"/>
    </xf>
    <xf numFmtId="0" fontId="4" fillId="0" borderId="0" xfId="2" applyAlignment="1">
      <alignment vertical="center"/>
    </xf>
    <xf numFmtId="0" fontId="4" fillId="0" borderId="0" xfId="2" applyAlignment="1">
      <alignment horizontal="center" vertical="center"/>
    </xf>
    <xf numFmtId="3" fontId="4" fillId="0" borderId="0" xfId="2" applyNumberFormat="1" applyAlignment="1">
      <alignment horizontal="center" vertical="center"/>
    </xf>
    <xf numFmtId="0" fontId="26" fillId="0" borderId="0" xfId="2" applyFont="1" applyAlignment="1">
      <alignment vertical="center"/>
    </xf>
    <xf numFmtId="0" fontId="27" fillId="0" borderId="0" xfId="2" applyFont="1" applyAlignment="1">
      <alignment vertical="center"/>
    </xf>
    <xf numFmtId="3" fontId="27" fillId="0" borderId="0" xfId="2" applyNumberFormat="1" applyFont="1" applyAlignment="1">
      <alignment vertical="center"/>
    </xf>
    <xf numFmtId="3" fontId="4" fillId="0" borderId="0" xfId="2" applyNumberFormat="1" applyAlignment="1">
      <alignment vertical="center"/>
    </xf>
    <xf numFmtId="0" fontId="42" fillId="0" borderId="0" xfId="2" applyFont="1"/>
    <xf numFmtId="14" fontId="42" fillId="0" borderId="0" xfId="2" applyNumberFormat="1" applyFont="1"/>
    <xf numFmtId="0" fontId="7" fillId="0" borderId="0" xfId="2" applyFont="1" applyAlignment="1">
      <alignment horizontal="center"/>
    </xf>
    <xf numFmtId="164" fontId="9" fillId="0" borderId="0" xfId="2" applyNumberFormat="1" applyFont="1" applyAlignment="1">
      <alignment horizontal="center"/>
    </xf>
    <xf numFmtId="0" fontId="10" fillId="0" borderId="0" xfId="2" applyFont="1" applyAlignment="1">
      <alignment horizontal="center"/>
    </xf>
    <xf numFmtId="0" fontId="43" fillId="0" borderId="0" xfId="2" applyFont="1"/>
    <xf numFmtId="178" fontId="44" fillId="0" borderId="0" xfId="2" applyNumberFormat="1" applyFont="1" applyAlignment="1">
      <alignment horizontal="left"/>
    </xf>
    <xf numFmtId="0" fontId="45" fillId="0" borderId="20" xfId="2" applyFont="1" applyBorder="1"/>
    <xf numFmtId="0" fontId="11" fillId="0" borderId="28" xfId="12" applyFont="1" applyBorder="1" applyAlignment="1">
      <alignment horizontal="center"/>
    </xf>
    <xf numFmtId="0" fontId="11" fillId="0" borderId="20" xfId="12" applyFont="1" applyBorder="1" applyAlignment="1">
      <alignment horizontal="center" vertical="center" wrapText="1"/>
    </xf>
    <xf numFmtId="0" fontId="41" fillId="0" borderId="0" xfId="2" applyFont="1"/>
    <xf numFmtId="0" fontId="45" fillId="0" borderId="0" xfId="2" applyFont="1"/>
    <xf numFmtId="0" fontId="11" fillId="0" borderId="0" xfId="12" applyFont="1" applyAlignment="1">
      <alignment horizontal="center" vertical="center" wrapText="1"/>
    </xf>
    <xf numFmtId="0" fontId="11" fillId="0" borderId="26" xfId="12" applyFont="1" applyBorder="1" applyAlignment="1">
      <alignment horizontal="center" vertical="center" wrapText="1"/>
    </xf>
    <xf numFmtId="0" fontId="11" fillId="3" borderId="26" xfId="12" applyFont="1" applyFill="1" applyBorder="1" applyAlignment="1">
      <alignment horizontal="center" vertical="center" wrapText="1"/>
    </xf>
    <xf numFmtId="0" fontId="45" fillId="0" borderId="0" xfId="2" applyFont="1" applyAlignment="1">
      <alignment horizontal="center"/>
    </xf>
    <xf numFmtId="0" fontId="11" fillId="3" borderId="0" xfId="12" applyFont="1" applyFill="1" applyAlignment="1">
      <alignment horizontal="center" vertical="center" wrapText="1"/>
    </xf>
    <xf numFmtId="0" fontId="45" fillId="0" borderId="1" xfId="2" applyFont="1" applyBorder="1"/>
    <xf numFmtId="37" fontId="45" fillId="0" borderId="1" xfId="2" quotePrefix="1" applyNumberFormat="1" applyFont="1" applyBorder="1" applyAlignment="1">
      <alignment horizontal="center" vertical="center"/>
    </xf>
    <xf numFmtId="37" fontId="45" fillId="3" borderId="1" xfId="2" quotePrefix="1" applyNumberFormat="1" applyFont="1" applyFill="1" applyBorder="1" applyAlignment="1">
      <alignment horizontal="center" vertical="center"/>
    </xf>
    <xf numFmtId="0" fontId="11" fillId="0" borderId="1" xfId="2" applyFont="1" applyBorder="1" applyAlignment="1">
      <alignment horizontal="center"/>
    </xf>
    <xf numFmtId="0" fontId="47" fillId="0" borderId="22" xfId="2" applyFont="1" applyBorder="1"/>
    <xf numFmtId="37" fontId="47" fillId="0" borderId="22" xfId="2" applyNumberFormat="1" applyFont="1" applyBorder="1"/>
    <xf numFmtId="37" fontId="47" fillId="0" borderId="0" xfId="2" applyNumberFormat="1" applyFont="1"/>
    <xf numFmtId="0" fontId="22" fillId="0" borderId="22" xfId="2" applyFont="1" applyBorder="1" applyAlignment="1">
      <alignment horizontal="center"/>
    </xf>
    <xf numFmtId="166" fontId="36" fillId="0" borderId="0" xfId="2" applyNumberFormat="1" applyFont="1" applyAlignment="1">
      <alignment vertical="center"/>
    </xf>
    <xf numFmtId="2" fontId="21" fillId="0" borderId="0" xfId="2" applyNumberFormat="1" applyFont="1" applyAlignment="1">
      <alignment horizontal="center" vertical="center"/>
    </xf>
    <xf numFmtId="0" fontId="36" fillId="0" borderId="25" xfId="2" applyFont="1" applyBorder="1" applyAlignment="1">
      <alignment vertical="center"/>
    </xf>
    <xf numFmtId="2" fontId="21" fillId="0" borderId="25" xfId="2" applyNumberFormat="1" applyFont="1" applyBorder="1" applyAlignment="1">
      <alignment horizontal="center" vertical="center"/>
    </xf>
    <xf numFmtId="0" fontId="19" fillId="0" borderId="20" xfId="2" applyFont="1" applyBorder="1" applyAlignment="1">
      <alignment horizontal="left" vertical="center" wrapText="1"/>
    </xf>
    <xf numFmtId="0" fontId="48" fillId="0" borderId="0" xfId="2" applyFont="1"/>
    <xf numFmtId="0" fontId="36" fillId="0" borderId="0" xfId="2" applyFont="1"/>
    <xf numFmtId="0" fontId="19" fillId="0" borderId="0" xfId="2" applyFont="1"/>
    <xf numFmtId="0" fontId="36" fillId="3" borderId="0" xfId="2" applyFont="1" applyFill="1" applyAlignment="1">
      <alignment horizontal="left" vertical="center" wrapText="1"/>
    </xf>
    <xf numFmtId="0" fontId="4" fillId="3" borderId="0" xfId="2" applyFill="1"/>
    <xf numFmtId="0" fontId="36" fillId="3" borderId="0" xfId="2" applyFont="1" applyFill="1" applyAlignment="1">
      <alignment vertical="center"/>
    </xf>
    <xf numFmtId="0" fontId="36" fillId="0" borderId="0" xfId="2" applyFont="1" applyAlignment="1">
      <alignment vertical="top" wrapText="1"/>
    </xf>
    <xf numFmtId="0" fontId="36" fillId="3" borderId="0" xfId="2" applyFont="1" applyFill="1" applyAlignment="1">
      <alignment vertical="top" wrapText="1"/>
    </xf>
    <xf numFmtId="0" fontId="7" fillId="3" borderId="0" xfId="13" applyFont="1" applyFill="1" applyAlignment="1">
      <alignment horizontal="center"/>
    </xf>
    <xf numFmtId="0" fontId="4" fillId="3" borderId="0" xfId="13" applyFill="1"/>
    <xf numFmtId="164" fontId="9" fillId="3" borderId="0" xfId="13" applyNumberFormat="1" applyFont="1" applyFill="1" applyAlignment="1">
      <alignment horizontal="center"/>
    </xf>
    <xf numFmtId="0" fontId="10" fillId="3" borderId="0" xfId="13" applyFont="1" applyFill="1" applyAlignment="1">
      <alignment horizontal="center"/>
    </xf>
    <xf numFmtId="0" fontId="49" fillId="3" borderId="0" xfId="13" applyFont="1" applyFill="1"/>
    <xf numFmtId="178" fontId="44" fillId="3" borderId="0" xfId="13" applyNumberFormat="1" applyFont="1" applyFill="1" applyAlignment="1">
      <alignment horizontal="left"/>
    </xf>
    <xf numFmtId="0" fontId="45" fillId="3" borderId="20" xfId="13" applyFont="1" applyFill="1" applyBorder="1"/>
    <xf numFmtId="0" fontId="11" fillId="3" borderId="20" xfId="12" applyFont="1" applyFill="1" applyBorder="1" applyAlignment="1">
      <alignment horizontal="center" vertical="center" wrapText="1"/>
    </xf>
    <xf numFmtId="0" fontId="45" fillId="3" borderId="0" xfId="13" applyFont="1" applyFill="1" applyAlignment="1">
      <alignment horizontal="center"/>
    </xf>
    <xf numFmtId="0" fontId="17" fillId="3" borderId="29" xfId="12" applyFont="1" applyFill="1" applyBorder="1" applyAlignment="1">
      <alignment horizontal="center" vertical="center" wrapText="1"/>
    </xf>
    <xf numFmtId="0" fontId="45" fillId="3" borderId="1" xfId="13" applyFont="1" applyFill="1" applyBorder="1"/>
    <xf numFmtId="37" fontId="50" fillId="3" borderId="1" xfId="13" quotePrefix="1" applyNumberFormat="1" applyFont="1" applyFill="1" applyBorder="1" applyAlignment="1">
      <alignment horizontal="center" vertical="center"/>
    </xf>
    <xf numFmtId="0" fontId="36" fillId="3" borderId="22" xfId="13" applyFont="1" applyFill="1" applyBorder="1"/>
    <xf numFmtId="37" fontId="36" fillId="3" borderId="0" xfId="13" applyNumberFormat="1" applyFont="1" applyFill="1"/>
    <xf numFmtId="0" fontId="17" fillId="3" borderId="0" xfId="13" applyFont="1" applyFill="1"/>
    <xf numFmtId="179" fontId="36" fillId="3" borderId="0" xfId="13" applyNumberFormat="1" applyFont="1" applyFill="1" applyAlignment="1">
      <alignment horizontal="left" vertical="center"/>
    </xf>
    <xf numFmtId="41" fontId="36" fillId="3" borderId="0" xfId="13" applyNumberFormat="1" applyFont="1" applyFill="1" applyAlignment="1">
      <alignment vertical="center"/>
    </xf>
    <xf numFmtId="41" fontId="51" fillId="3" borderId="0" xfId="13" applyNumberFormat="1" applyFont="1" applyFill="1" applyAlignment="1">
      <alignment vertical="center"/>
    </xf>
    <xf numFmtId="179" fontId="51" fillId="3" borderId="25" xfId="13" applyNumberFormat="1" applyFont="1" applyFill="1" applyBorder="1" applyAlignment="1">
      <alignment horizontal="left" vertical="center"/>
    </xf>
    <xf numFmtId="41" fontId="51" fillId="3" borderId="25" xfId="13" applyNumberFormat="1" applyFont="1" applyFill="1" applyBorder="1" applyAlignment="1">
      <alignment vertical="center"/>
    </xf>
    <xf numFmtId="179" fontId="19" fillId="3" borderId="0" xfId="13" applyNumberFormat="1" applyFont="1" applyFill="1"/>
    <xf numFmtId="0" fontId="19" fillId="3" borderId="0" xfId="13" applyFont="1" applyFill="1" applyAlignment="1">
      <alignment horizontal="left" vertical="top" wrapText="1"/>
    </xf>
    <xf numFmtId="0" fontId="36" fillId="3" borderId="0" xfId="13" applyFont="1" applyFill="1" applyAlignment="1">
      <alignment vertical="center"/>
    </xf>
    <xf numFmtId="0" fontId="13" fillId="0" borderId="0" xfId="3" applyFont="1"/>
    <xf numFmtId="0" fontId="52" fillId="0" borderId="0" xfId="3" applyFont="1"/>
    <xf numFmtId="0" fontId="7" fillId="0" borderId="0" xfId="3" applyFont="1" applyAlignment="1">
      <alignment horizontal="center" vertical="center" wrapText="1"/>
    </xf>
    <xf numFmtId="0" fontId="7" fillId="0" borderId="0" xfId="3" applyFont="1"/>
    <xf numFmtId="0" fontId="53" fillId="0" borderId="0" xfId="3" applyFont="1"/>
    <xf numFmtId="180" fontId="9" fillId="0" borderId="0" xfId="3" applyNumberFormat="1" applyFont="1" applyAlignment="1">
      <alignment horizontal="center"/>
    </xf>
    <xf numFmtId="0" fontId="9" fillId="0" borderId="0" xfId="3" applyFont="1"/>
    <xf numFmtId="0" fontId="54" fillId="0" borderId="0" xfId="3" applyFont="1"/>
    <xf numFmtId="0" fontId="10" fillId="0" borderId="0" xfId="3" applyFont="1" applyAlignment="1">
      <alignment horizontal="center"/>
    </xf>
    <xf numFmtId="0" fontId="31" fillId="0" borderId="0" xfId="3" applyFont="1"/>
    <xf numFmtId="0" fontId="18" fillId="0" borderId="28" xfId="3" applyFont="1" applyBorder="1" applyAlignment="1">
      <alignment horizontal="center" vertical="center"/>
    </xf>
    <xf numFmtId="0" fontId="55" fillId="0" borderId="28" xfId="3" applyFont="1" applyBorder="1" applyAlignment="1">
      <alignment horizontal="center" vertical="center" wrapText="1"/>
    </xf>
    <xf numFmtId="0" fontId="35" fillId="0" borderId="28" xfId="3" applyFont="1" applyBorder="1" applyAlignment="1">
      <alignment horizontal="center" vertical="center" wrapText="1"/>
    </xf>
    <xf numFmtId="181" fontId="17" fillId="0" borderId="0" xfId="3" applyNumberFormat="1" applyFont="1"/>
    <xf numFmtId="0" fontId="56" fillId="0" borderId="0" xfId="3" applyFont="1" applyAlignment="1">
      <alignment vertical="center"/>
    </xf>
    <xf numFmtId="0" fontId="11" fillId="0" borderId="0" xfId="3" applyFont="1" applyAlignment="1">
      <alignment vertical="center" wrapText="1"/>
    </xf>
    <xf numFmtId="3" fontId="17" fillId="0" borderId="0" xfId="3" applyNumberFormat="1" applyFont="1" applyAlignment="1">
      <alignment horizontal="center" vertical="center" shrinkToFit="1"/>
    </xf>
    <xf numFmtId="0" fontId="57" fillId="0" borderId="25" xfId="3" applyFont="1" applyBorder="1"/>
    <xf numFmtId="181" fontId="57" fillId="0" borderId="25" xfId="3" applyNumberFormat="1" applyFont="1" applyBorder="1"/>
    <xf numFmtId="0" fontId="28" fillId="0" borderId="0" xfId="3" applyFont="1"/>
    <xf numFmtId="0" fontId="58" fillId="0" borderId="0" xfId="3" applyFont="1"/>
    <xf numFmtId="0" fontId="59" fillId="0" borderId="0" xfId="3" applyFont="1"/>
    <xf numFmtId="181" fontId="27" fillId="0" borderId="0" xfId="3" applyNumberFormat="1" applyFont="1"/>
    <xf numFmtId="0" fontId="11" fillId="0" borderId="4" xfId="3" applyFont="1" applyBorder="1" applyAlignment="1">
      <alignment horizontal="left" vertical="center"/>
    </xf>
    <xf numFmtId="3" fontId="60" fillId="0" borderId="4" xfId="3" applyNumberFormat="1" applyFont="1" applyBorder="1" applyAlignment="1">
      <alignment horizontal="center" vertical="center" wrapText="1"/>
    </xf>
    <xf numFmtId="0" fontId="28" fillId="0" borderId="0" xfId="2" applyFont="1" applyAlignment="1">
      <alignment vertical="center"/>
    </xf>
    <xf numFmtId="0" fontId="61" fillId="0" borderId="0" xfId="3" applyFont="1"/>
    <xf numFmtId="0" fontId="7" fillId="0" borderId="0" xfId="2" applyFont="1" applyAlignment="1" applyProtection="1">
      <alignment horizontal="center" vertical="center"/>
      <protection locked="0"/>
    </xf>
    <xf numFmtId="0" fontId="11" fillId="0" borderId="0" xfId="2" applyFont="1" applyAlignment="1" applyProtection="1">
      <alignment vertical="center"/>
      <protection locked="0"/>
    </xf>
    <xf numFmtId="182" fontId="9" fillId="0" borderId="0" xfId="2" applyNumberFormat="1" applyFont="1" applyAlignment="1" applyProtection="1">
      <alignment horizontal="center"/>
      <protection locked="0"/>
    </xf>
    <xf numFmtId="0" fontId="43" fillId="0" borderId="0" xfId="2" applyFont="1" applyAlignment="1" applyProtection="1">
      <alignment vertical="center"/>
      <protection locked="0"/>
    </xf>
    <xf numFmtId="0" fontId="10" fillId="0" borderId="0" xfId="2" applyFont="1" applyAlignment="1" applyProtection="1">
      <alignment horizontal="centerContinuous" vertical="center"/>
      <protection locked="0"/>
    </xf>
    <xf numFmtId="0" fontId="18" fillId="0" borderId="0" xfId="2" applyFont="1" applyAlignment="1" applyProtection="1">
      <alignment horizontal="centerContinuous" vertical="center"/>
      <protection locked="0"/>
    </xf>
    <xf numFmtId="0" fontId="18" fillId="0" borderId="0" xfId="2" applyFont="1" applyAlignment="1" applyProtection="1">
      <alignment vertical="center"/>
      <protection locked="0"/>
    </xf>
    <xf numFmtId="0" fontId="17" fillId="0" borderId="0" xfId="2" applyFont="1" applyAlignment="1" applyProtection="1">
      <alignment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centerContinuous" vertical="center"/>
      <protection locked="0"/>
    </xf>
    <xf numFmtId="0" fontId="11" fillId="0" borderId="0" xfId="2" applyFont="1" applyAlignment="1" applyProtection="1">
      <alignment horizontal="center" vertical="center"/>
      <protection locked="0"/>
    </xf>
    <xf numFmtId="0" fontId="11" fillId="0" borderId="24"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23" xfId="2" applyFont="1" applyBorder="1" applyAlignment="1" applyProtection="1">
      <alignment horizontal="center" vertical="center"/>
      <protection locked="0"/>
    </xf>
    <xf numFmtId="0" fontId="17" fillId="0" borderId="23" xfId="2" applyFont="1" applyBorder="1" applyAlignment="1" applyProtection="1">
      <alignment horizontal="center" vertical="center"/>
      <protection locked="0"/>
    </xf>
    <xf numFmtId="0" fontId="17" fillId="0" borderId="23" xfId="2" applyFont="1" applyBorder="1" applyAlignment="1" applyProtection="1">
      <alignment horizontal="center" vertical="center" wrapText="1"/>
      <protection locked="0"/>
    </xf>
    <xf numFmtId="0" fontId="17" fillId="0" borderId="24" xfId="2" applyFont="1" applyBorder="1" applyAlignment="1" applyProtection="1">
      <alignment horizontal="center" vertical="center"/>
      <protection locked="0"/>
    </xf>
    <xf numFmtId="0" fontId="17" fillId="0" borderId="24" xfId="2" applyFont="1" applyBorder="1" applyAlignment="1" applyProtection="1">
      <alignment horizontal="center" vertical="center" wrapText="1"/>
      <protection locked="0"/>
    </xf>
    <xf numFmtId="0" fontId="11" fillId="0" borderId="23" xfId="2" applyFont="1" applyBorder="1" applyAlignment="1" applyProtection="1">
      <alignment horizontal="center" vertical="center" wrapText="1"/>
      <protection locked="0"/>
    </xf>
    <xf numFmtId="0" fontId="31" fillId="0" borderId="0" xfId="2" applyFont="1" applyAlignment="1" applyProtection="1">
      <alignment horizontal="center" vertical="center"/>
      <protection locked="0"/>
    </xf>
    <xf numFmtId="0" fontId="31" fillId="0" borderId="0" xfId="2" applyFont="1" applyAlignment="1" applyProtection="1">
      <alignment vertical="center"/>
      <protection locked="0"/>
    </xf>
    <xf numFmtId="0" fontId="62" fillId="0" borderId="0" xfId="2" applyFont="1" applyAlignment="1" applyProtection="1">
      <alignment vertical="center"/>
      <protection locked="0"/>
    </xf>
    <xf numFmtId="0" fontId="19" fillId="0" borderId="0" xfId="2" applyFont="1" applyAlignment="1">
      <alignment horizontal="left" wrapText="1"/>
    </xf>
    <xf numFmtId="183" fontId="19" fillId="0" borderId="0" xfId="14" applyNumberFormat="1" applyFont="1" applyFill="1" applyBorder="1" applyAlignment="1" applyProtection="1">
      <alignment horizontal="left" vertical="center"/>
      <protection locked="0"/>
    </xf>
    <xf numFmtId="183" fontId="21" fillId="0" borderId="0" xfId="14" applyNumberFormat="1" applyFont="1" applyFill="1" applyBorder="1" applyAlignment="1" applyProtection="1">
      <alignment horizontal="left" vertical="center"/>
      <protection locked="0"/>
    </xf>
    <xf numFmtId="0" fontId="19" fillId="0" borderId="0" xfId="2" applyFont="1" applyAlignment="1" applyProtection="1">
      <alignment vertical="center"/>
      <protection locked="0"/>
    </xf>
    <xf numFmtId="0" fontId="19" fillId="0" borderId="1" xfId="2" applyFont="1" applyBorder="1" applyAlignment="1">
      <alignment horizontal="left" wrapText="1"/>
    </xf>
    <xf numFmtId="183" fontId="19" fillId="0" borderId="1" xfId="14" applyNumberFormat="1" applyFont="1" applyFill="1" applyBorder="1" applyAlignment="1" applyProtection="1">
      <alignment horizontal="left" vertical="center"/>
      <protection locked="0"/>
    </xf>
    <xf numFmtId="183" fontId="21" fillId="0" borderId="1" xfId="14" applyNumberFormat="1" applyFont="1" applyFill="1" applyBorder="1" applyAlignment="1" applyProtection="1">
      <alignment horizontal="left" vertical="center"/>
      <protection locked="0"/>
    </xf>
    <xf numFmtId="183" fontId="19" fillId="0" borderId="0" xfId="2" applyNumberFormat="1" applyFont="1" applyAlignment="1" applyProtection="1">
      <alignment vertical="center"/>
      <protection locked="0"/>
    </xf>
    <xf numFmtId="166" fontId="19" fillId="0" borderId="0" xfId="15" applyNumberFormat="1" applyFont="1" applyFill="1" applyAlignment="1" applyProtection="1">
      <alignment vertical="center"/>
      <protection locked="0"/>
    </xf>
    <xf numFmtId="183" fontId="17" fillId="0" borderId="0" xfId="2" applyNumberFormat="1" applyFont="1" applyAlignment="1" applyProtection="1">
      <alignment vertical="center"/>
      <protection locked="0"/>
    </xf>
    <xf numFmtId="0" fontId="17" fillId="0" borderId="0" xfId="2" applyFont="1" applyAlignment="1" applyProtection="1">
      <alignment horizontal="center" vertical="top" wrapText="1"/>
      <protection locked="0"/>
    </xf>
    <xf numFmtId="0" fontId="17" fillId="0" borderId="0" xfId="2" applyFont="1" applyProtection="1">
      <protection locked="0"/>
    </xf>
    <xf numFmtId="0" fontId="7" fillId="0" borderId="0" xfId="2" applyFont="1" applyAlignment="1">
      <alignment horizontal="center" wrapText="1"/>
    </xf>
    <xf numFmtId="0" fontId="63" fillId="0" borderId="0" xfId="2" applyFont="1" applyAlignment="1">
      <alignment vertical="center"/>
    </xf>
    <xf numFmtId="0" fontId="7"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40" fillId="0" borderId="0" xfId="2" applyFont="1" applyAlignment="1">
      <alignment horizontal="center" vertical="center"/>
    </xf>
    <xf numFmtId="0" fontId="11" fillId="0" borderId="20" xfId="2" applyFont="1" applyBorder="1" applyAlignment="1">
      <alignment horizontal="center" vertical="center" wrapText="1"/>
    </xf>
    <xf numFmtId="2" fontId="17" fillId="0" borderId="20" xfId="2" applyNumberFormat="1" applyFont="1" applyBorder="1" applyAlignment="1">
      <alignment horizontal="center" vertical="center" wrapText="1"/>
    </xf>
    <xf numFmtId="2" fontId="11" fillId="0" borderId="20" xfId="2" applyNumberFormat="1" applyFont="1" applyBorder="1" applyAlignment="1">
      <alignment horizontal="center" vertical="center" wrapText="1"/>
    </xf>
    <xf numFmtId="0" fontId="64" fillId="0" borderId="0" xfId="2" applyFont="1" applyAlignment="1">
      <alignment vertical="center"/>
    </xf>
    <xf numFmtId="0" fontId="11" fillId="0" borderId="23" xfId="2" applyFont="1" applyBorder="1" applyAlignment="1">
      <alignment horizontal="center" vertical="center" wrapText="1"/>
    </xf>
    <xf numFmtId="2" fontId="17" fillId="0" borderId="23" xfId="2" applyNumberFormat="1" applyFont="1" applyBorder="1" applyAlignment="1">
      <alignment horizontal="center" vertical="center" wrapText="1"/>
    </xf>
    <xf numFmtId="0" fontId="17" fillId="0" borderId="23" xfId="2" applyFont="1" applyBorder="1" applyAlignment="1">
      <alignment horizontal="center" wrapText="1"/>
    </xf>
    <xf numFmtId="0" fontId="17" fillId="0" borderId="23" xfId="2" applyFont="1" applyBorder="1" applyAlignment="1">
      <alignment horizontal="center"/>
    </xf>
    <xf numFmtId="0" fontId="65" fillId="0" borderId="0" xfId="2" applyFont="1" applyAlignment="1">
      <alignment horizontal="center" vertical="center" wrapText="1"/>
    </xf>
    <xf numFmtId="2" fontId="64" fillId="0" borderId="0" xfId="2" applyNumberFormat="1" applyFont="1" applyAlignment="1">
      <alignment horizontal="center" vertical="center" wrapText="1"/>
    </xf>
    <xf numFmtId="2" fontId="66" fillId="0" borderId="0" xfId="2" applyNumberFormat="1" applyFont="1" applyAlignment="1">
      <alignment horizontal="center" vertical="center" wrapText="1"/>
    </xf>
    <xf numFmtId="2" fontId="19" fillId="0" borderId="0" xfId="2" applyNumberFormat="1" applyFont="1" applyAlignment="1">
      <alignment horizontal="center" vertical="center" wrapText="1"/>
    </xf>
    <xf numFmtId="3" fontId="19" fillId="0" borderId="0" xfId="2" applyNumberFormat="1" applyFont="1" applyAlignment="1">
      <alignment horizontal="center" vertical="center" wrapText="1"/>
    </xf>
    <xf numFmtId="0" fontId="19" fillId="0" borderId="30" xfId="2" applyFont="1" applyBorder="1" applyAlignment="1">
      <alignment horizontal="left" vertical="center" wrapText="1"/>
    </xf>
    <xf numFmtId="2" fontId="19" fillId="0" borderId="30" xfId="2" applyNumberFormat="1" applyFont="1" applyBorder="1" applyAlignment="1">
      <alignment horizontal="center" vertical="center" wrapText="1"/>
    </xf>
    <xf numFmtId="3" fontId="19" fillId="0" borderId="30" xfId="2" applyNumberFormat="1" applyFont="1" applyBorder="1" applyAlignment="1">
      <alignment horizontal="center" vertical="center" wrapText="1"/>
    </xf>
    <xf numFmtId="0" fontId="21" fillId="0" borderId="0" xfId="2" applyFont="1" applyAlignment="1">
      <alignment vertical="center"/>
    </xf>
    <xf numFmtId="0" fontId="0" fillId="0" borderId="0" xfId="0" applyAlignment="1">
      <alignment vertical="center"/>
    </xf>
    <xf numFmtId="0" fontId="67" fillId="0" borderId="0" xfId="0" applyFont="1" applyAlignment="1">
      <alignment horizontal="center" vertical="center"/>
    </xf>
    <xf numFmtId="0" fontId="69" fillId="0" borderId="0" xfId="16" applyFont="1" applyAlignment="1">
      <alignment horizontal="left" vertical="center"/>
    </xf>
    <xf numFmtId="0" fontId="68" fillId="0" borderId="0" xfId="16" applyAlignment="1">
      <alignment vertical="center"/>
    </xf>
    <xf numFmtId="0" fontId="69" fillId="0" borderId="0" xfId="16" applyFont="1" applyAlignment="1">
      <alignment horizontal="left" vertical="center"/>
    </xf>
    <xf numFmtId="0" fontId="69" fillId="0" borderId="0" xfId="16" applyFont="1" applyAlignment="1" applyProtection="1">
      <alignment horizontal="left" vertical="center"/>
      <protection locked="0"/>
    </xf>
    <xf numFmtId="0" fontId="69" fillId="3" borderId="0" xfId="16" applyFont="1" applyFill="1" applyAlignment="1">
      <alignment horizontal="left" vertical="center"/>
    </xf>
    <xf numFmtId="0" fontId="4" fillId="0" borderId="0" xfId="17" applyFont="1" applyAlignment="1">
      <alignment vertical="center"/>
    </xf>
    <xf numFmtId="0" fontId="70" fillId="0" borderId="0" xfId="17" applyFont="1" applyAlignment="1">
      <alignment vertical="center"/>
    </xf>
    <xf numFmtId="0" fontId="71" fillId="0" borderId="7" xfId="17" applyFont="1" applyBorder="1" applyAlignment="1">
      <alignment horizontal="left" vertical="center" wrapText="1"/>
    </xf>
    <xf numFmtId="0" fontId="71" fillId="0" borderId="8" xfId="17" applyFont="1" applyBorder="1" applyAlignment="1">
      <alignment horizontal="left" vertical="center" wrapText="1"/>
    </xf>
    <xf numFmtId="0" fontId="71" fillId="0" borderId="31" xfId="17" applyFont="1" applyBorder="1" applyAlignment="1">
      <alignment horizontal="left" vertical="center" wrapText="1"/>
    </xf>
    <xf numFmtId="0" fontId="71" fillId="0" borderId="32" xfId="17" applyFont="1" applyBorder="1" applyAlignment="1">
      <alignment horizontal="left" vertical="center" wrapText="1"/>
    </xf>
    <xf numFmtId="0" fontId="71" fillId="0" borderId="33" xfId="17" applyFont="1" applyBorder="1" applyAlignment="1">
      <alignment horizontal="left" vertical="center" wrapText="1"/>
    </xf>
    <xf numFmtId="0" fontId="71" fillId="0" borderId="34" xfId="17" applyFont="1" applyBorder="1" applyAlignment="1">
      <alignment horizontal="left" vertical="center" wrapText="1"/>
    </xf>
    <xf numFmtId="0" fontId="0" fillId="0" borderId="0" xfId="17" applyFont="1" applyAlignment="1">
      <alignment horizontal="left" vertical="center" wrapText="1"/>
    </xf>
    <xf numFmtId="0" fontId="4" fillId="0" borderId="22" xfId="17" applyFont="1" applyBorder="1" applyAlignment="1">
      <alignment vertical="center"/>
    </xf>
    <xf numFmtId="0" fontId="41" fillId="0" borderId="0" xfId="17" applyFont="1" applyAlignment="1">
      <alignment vertical="center"/>
    </xf>
    <xf numFmtId="0" fontId="4" fillId="3" borderId="25" xfId="17" applyFont="1" applyFill="1" applyBorder="1" applyAlignment="1">
      <alignment horizontal="center" vertical="center"/>
    </xf>
    <xf numFmtId="0" fontId="4" fillId="3" borderId="0" xfId="17" applyFont="1" applyFill="1" applyAlignment="1">
      <alignment vertical="center"/>
    </xf>
    <xf numFmtId="0" fontId="72" fillId="0" borderId="0" xfId="18" applyFont="1" applyAlignment="1">
      <alignment horizontal="center" vertical="center"/>
    </xf>
    <xf numFmtId="0" fontId="73" fillId="0" borderId="0" xfId="18" applyFont="1" applyAlignment="1">
      <alignment horizontal="center" vertical="center"/>
    </xf>
    <xf numFmtId="0" fontId="4" fillId="0" borderId="0" xfId="2" applyAlignment="1">
      <alignment horizontal="left" indent="1"/>
    </xf>
    <xf numFmtId="0" fontId="4" fillId="0" borderId="0" xfId="2" applyAlignment="1">
      <alignment horizontal="left"/>
    </xf>
    <xf numFmtId="0" fontId="41" fillId="0" borderId="0" xfId="2" applyFont="1" applyAlignment="1">
      <alignment horizontal="left"/>
    </xf>
    <xf numFmtId="1" fontId="4" fillId="0" borderId="0" xfId="2" applyNumberFormat="1" applyAlignment="1">
      <alignment horizontal="left"/>
    </xf>
    <xf numFmtId="0" fontId="41" fillId="0" borderId="0" xfId="2" applyFont="1" applyAlignment="1">
      <alignment horizontal="left" indent="1"/>
    </xf>
    <xf numFmtId="0" fontId="4" fillId="0" borderId="0" xfId="2" applyAlignment="1">
      <alignment horizontal="left" vertical="center" indent="2"/>
    </xf>
    <xf numFmtId="0" fontId="4" fillId="0" borderId="0" xfId="2" applyAlignment="1">
      <alignment horizontal="left" vertical="center" wrapText="1"/>
    </xf>
    <xf numFmtId="0" fontId="4" fillId="0" borderId="0" xfId="2" applyAlignment="1">
      <alignment vertical="center" wrapText="1"/>
    </xf>
    <xf numFmtId="0" fontId="4" fillId="0" borderId="0" xfId="2" applyAlignment="1">
      <alignment wrapText="1"/>
    </xf>
    <xf numFmtId="0" fontId="4" fillId="0" borderId="0" xfId="2" applyAlignment="1">
      <alignment horizontal="left" wrapText="1"/>
    </xf>
    <xf numFmtId="0" fontId="0" fillId="0" borderId="0" xfId="17" applyFont="1" applyAlignment="1">
      <alignment vertical="center" wrapText="1"/>
    </xf>
    <xf numFmtId="176" fontId="73" fillId="0" borderId="0" xfId="19" applyFont="1" applyFill="1" applyBorder="1" applyAlignment="1">
      <alignment horizontal="center" vertical="center"/>
    </xf>
    <xf numFmtId="0" fontId="4" fillId="0" borderId="0" xfId="2" applyAlignment="1">
      <alignment horizontal="left" vertical="top" wrapText="1"/>
    </xf>
    <xf numFmtId="0" fontId="41" fillId="0" borderId="0" xfId="2" applyFont="1" applyAlignment="1">
      <alignment wrapText="1"/>
    </xf>
    <xf numFmtId="0" fontId="4" fillId="0" borderId="0" xfId="2" applyAlignment="1">
      <alignment horizontal="left" indent="2"/>
    </xf>
    <xf numFmtId="1" fontId="41" fillId="0" borderId="0" xfId="2" applyNumberFormat="1" applyFont="1" applyAlignment="1">
      <alignment horizontal="left" wrapText="1"/>
    </xf>
    <xf numFmtId="0" fontId="41" fillId="0" borderId="0" xfId="2" quotePrefix="1" applyFont="1" applyAlignment="1">
      <alignment wrapText="1"/>
    </xf>
    <xf numFmtId="1" fontId="41" fillId="0" borderId="0" xfId="2" applyNumberFormat="1" applyFont="1" applyAlignment="1">
      <alignment horizontal="left"/>
    </xf>
    <xf numFmtId="0" fontId="72" fillId="0" borderId="0" xfId="18" applyFont="1" applyAlignment="1">
      <alignment horizontal="center" vertical="center"/>
    </xf>
    <xf numFmtId="0" fontId="41" fillId="0" borderId="0" xfId="2" applyFont="1" applyAlignment="1">
      <alignment horizontal="left" vertical="center"/>
    </xf>
    <xf numFmtId="0" fontId="41" fillId="0" borderId="0" xfId="2" applyFont="1" applyAlignment="1">
      <alignment vertical="center" wrapText="1"/>
    </xf>
    <xf numFmtId="0" fontId="41" fillId="0" borderId="0" xfId="17" applyFont="1" applyAlignment="1">
      <alignment horizontal="left" vertical="center" indent="1"/>
    </xf>
    <xf numFmtId="0" fontId="41" fillId="0" borderId="0" xfId="2" applyFont="1" applyAlignment="1">
      <alignment vertical="center"/>
    </xf>
    <xf numFmtId="0" fontId="0" fillId="0" borderId="0" xfId="17" applyFont="1" applyAlignment="1">
      <alignment vertical="center"/>
    </xf>
    <xf numFmtId="0" fontId="41" fillId="0" borderId="0" xfId="17" applyFont="1" applyAlignment="1">
      <alignment horizontal="left" vertical="center"/>
    </xf>
    <xf numFmtId="0" fontId="4" fillId="0" borderId="0" xfId="2" quotePrefix="1" applyAlignment="1">
      <alignment horizontal="left"/>
    </xf>
    <xf numFmtId="0" fontId="4" fillId="0" borderId="0" xfId="17" applyFont="1" applyAlignment="1">
      <alignment horizontal="left" vertical="center" indent="2"/>
    </xf>
    <xf numFmtId="0" fontId="41" fillId="0" borderId="0" xfId="17" applyFont="1" applyAlignment="1">
      <alignment horizontal="left" vertical="center"/>
    </xf>
    <xf numFmtId="0" fontId="74" fillId="0" borderId="0" xfId="17" applyFont="1" applyAlignment="1">
      <alignment vertical="center"/>
    </xf>
    <xf numFmtId="0" fontId="75" fillId="0" borderId="0" xfId="18" applyFont="1"/>
    <xf numFmtId="0" fontId="75" fillId="0" borderId="0" xfId="18" applyFont="1" applyAlignment="1">
      <alignment horizontal="center" vertical="center"/>
    </xf>
    <xf numFmtId="0" fontId="74" fillId="0" borderId="0" xfId="18" applyFont="1" applyAlignment="1">
      <alignment horizontal="center" vertical="center"/>
    </xf>
    <xf numFmtId="0" fontId="73" fillId="0" borderId="0" xfId="18" applyFont="1"/>
    <xf numFmtId="0" fontId="74" fillId="0" borderId="0" xfId="18" applyFont="1" applyAlignment="1">
      <alignment horizontal="left"/>
    </xf>
    <xf numFmtId="0" fontId="72" fillId="0" borderId="0" xfId="18" quotePrefix="1" applyFont="1" applyAlignment="1">
      <alignment horizontal="center" vertical="center"/>
    </xf>
    <xf numFmtId="0" fontId="73" fillId="0" borderId="0" xfId="18" quotePrefix="1" applyFont="1" applyAlignment="1">
      <alignment horizontal="center" vertical="center"/>
    </xf>
    <xf numFmtId="0" fontId="75" fillId="4" borderId="0" xfId="18" applyFont="1" applyFill="1"/>
    <xf numFmtId="0" fontId="74" fillId="4" borderId="0" xfId="18" applyFont="1" applyFill="1" applyAlignment="1">
      <alignment horizontal="right"/>
    </xf>
    <xf numFmtId="0" fontId="2" fillId="0" borderId="0" xfId="0" applyFont="1" applyAlignment="1">
      <alignment vertical="center"/>
    </xf>
    <xf numFmtId="0" fontId="3" fillId="0" borderId="35" xfId="2" applyFont="1" applyBorder="1"/>
    <xf numFmtId="0" fontId="3" fillId="0" borderId="0" xfId="2" applyFont="1"/>
    <xf numFmtId="17" fontId="3" fillId="0" borderId="0" xfId="2" applyNumberFormat="1" applyFont="1"/>
    <xf numFmtId="0" fontId="76" fillId="0" borderId="0" xfId="2" applyFont="1"/>
    <xf numFmtId="0" fontId="77" fillId="0" borderId="0" xfId="2" applyFont="1"/>
    <xf numFmtId="0" fontId="78" fillId="0" borderId="0" xfId="2" applyFont="1" applyAlignment="1">
      <alignment horizontal="center"/>
    </xf>
    <xf numFmtId="0" fontId="78" fillId="0" borderId="0" xfId="2" applyFont="1" applyAlignment="1">
      <alignment horizontal="center"/>
    </xf>
    <xf numFmtId="0" fontId="55" fillId="0" borderId="0" xfId="2" applyFont="1" applyAlignment="1">
      <alignment horizontal="justify" vertical="justify" wrapText="1"/>
    </xf>
    <xf numFmtId="0" fontId="3" fillId="0" borderId="0" xfId="2" applyFont="1" applyAlignment="1">
      <alignment vertical="justify" wrapText="1"/>
    </xf>
    <xf numFmtId="0" fontId="55" fillId="0" borderId="0" xfId="2" applyFont="1" applyAlignment="1">
      <alignment horizontal="justify" vertical="justify" wrapText="1"/>
    </xf>
    <xf numFmtId="0" fontId="4" fillId="0" borderId="0" xfId="2" applyAlignment="1">
      <alignment horizontal="justify" vertical="center" wrapText="1"/>
    </xf>
    <xf numFmtId="0" fontId="3" fillId="0" borderId="0" xfId="2" applyFont="1" applyAlignment="1">
      <alignment horizontal="justify" vertical="center" wrapText="1"/>
    </xf>
    <xf numFmtId="0" fontId="4" fillId="0" borderId="0" xfId="2" applyAlignment="1">
      <alignment horizontal="justify" vertical="center" wrapText="1"/>
    </xf>
    <xf numFmtId="0" fontId="41" fillId="0" borderId="0" xfId="2" applyFont="1" applyAlignment="1">
      <alignment horizontal="justify" vertical="center" wrapText="1"/>
    </xf>
    <xf numFmtId="0" fontId="3" fillId="0" borderId="36" xfId="2" applyFont="1" applyBorder="1"/>
  </cellXfs>
  <cellStyles count="20">
    <cellStyle name="Hipervínculo" xfId="16" builtinId="8"/>
    <cellStyle name="Millares [0]_1.2.4_36Estruct%-credIndirectXEmp04-01" xfId="11" xr:uid="{54E684EC-7D6F-4BF3-BA8A-02B210312EC6}"/>
    <cellStyle name="Millares 2" xfId="7" xr:uid="{17EC437B-8551-4436-9846-6ACDC8CDD7A1}"/>
    <cellStyle name="Millares 2 2" xfId="19" xr:uid="{9A8E712D-BEAF-4950-8596-BC641425CDDD}"/>
    <cellStyle name="Millares 7" xfId="15" xr:uid="{686551B6-FE25-40A7-99D0-AAAD2C24D56A}"/>
    <cellStyle name="Millares_01-25 Bcos Ene-2002" xfId="14" xr:uid="{9C054EE8-D97A-47C3-BE49-9E0D987A1ABF}"/>
    <cellStyle name="Millares_14-Indicadores Bcos" xfId="9" xr:uid="{2EC58734-07BC-42AE-A8B0-C7C88AAF647C}"/>
    <cellStyle name="Millares_35-43 Bcos Ene-2002" xfId="10" xr:uid="{A4F229F6-1CDB-4798-BEBB-99FBF96BEEA5}"/>
    <cellStyle name="Normal" xfId="0" builtinId="0"/>
    <cellStyle name="Normal 2" xfId="2" xr:uid="{33D0C2A5-EED1-4315-BABD-DAB8DE56C0BE}"/>
    <cellStyle name="Normal 2 2" xfId="13" xr:uid="{939129E4-460C-4896-AA36-A0C83FC422D3}"/>
    <cellStyle name="Normal 2 2 2" xfId="17" xr:uid="{C1E12DDB-C60B-4F13-B754-997BCB392F4A}"/>
    <cellStyle name="Normal 3" xfId="1" xr:uid="{7083B788-6A1B-4554-BCD5-A7ED386204FC}"/>
    <cellStyle name="Normal 3 2" xfId="18" xr:uid="{EF2C8AED-060E-45A1-9048-1F47091A2129}"/>
    <cellStyle name="Normal 4" xfId="3" xr:uid="{ABE941D4-480F-4D3B-8A8E-154D240ABC80}"/>
    <cellStyle name="Normal 4 2" xfId="8" xr:uid="{A7EBF4AA-70D8-40C9-974F-0EB4981057FA}"/>
    <cellStyle name="Normal_BG-bcos-Jul-2001" xfId="5" xr:uid="{E6744D4B-3093-44F2-A8C7-EBF77E0211F1}"/>
    <cellStyle name="Normal_BG-Nac y Cof 062001" xfId="4" xr:uid="{8B657B64-2830-4D41-B4DC-03BCD179613D}"/>
    <cellStyle name="Normal_Palanca_06.99" xfId="12" xr:uid="{9A5D4CF0-2FE7-4472-8FA1-C46198A81E2A}"/>
    <cellStyle name="Porcentaje 2" xfId="6" xr:uid="{D0644951-8902-41E5-A6A3-F21736B4DB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DEC573DC-A327-4519-86C6-C453927040D8}"/>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data\Efra&#237;n\Cajas\MacrosFinales\Fuentes\C3,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Esteco\ASF\Bolet&#237;n\Nuevas%20REFERENCIAS\Entidades%20Estatales\Cuadros%20Estatales.xls" TargetMode="External"/><Relationship Id="rId1" Type="http://schemas.openxmlformats.org/officeDocument/2006/relationships/externalLinkPath" Target="/esteco/Esteco/ASF/Bolet&#237;n/Nuevas%20REFERENCIAS/Entidades%20Estatales/Cuadros%20Estatales.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5\Feb\Estatales\Data\Plantilla%20BG%20y%20EGP%20Ent.%20Estatales%20e%20Indicadores%20Feb%202025.xlsm" TargetMode="External"/><Relationship Id="rId1" Type="http://schemas.openxmlformats.org/officeDocument/2006/relationships/externalLinkPath" Target="/esteco/Pc-OBorda/Boletin-Bcos/BOLETIN%20PUBLIC%20WEB/2025/Feb/Estatales/Data/Plantilla%20BG%20y%20EGP%20Ent.%20Estatales%20e%20Indicadores%20Feb%202025.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BG%20GP%20FMV%20Feb%202025.xlsx" TargetMode="External"/><Relationship Id="rId1" Type="http://schemas.openxmlformats.org/officeDocument/2006/relationships/externalLinkPath" Target="Actual%20Consolidado/Estatales/BG%20GP%20FMV%20Feb%202025.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BG%20GP%20Indicadores%20Feb%202025.xlsx" TargetMode="External"/><Relationship Id="rId1" Type="http://schemas.openxmlformats.org/officeDocument/2006/relationships/externalLinkPath" Target="Actual%20Consolidado/Estatales/BG%20GP%20Indicadores%20Feb%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teco/Pc-OBorda/Boletin-Bcos/BOLETIN%20PUBLIC%20WEB/2024/Set/EF/Data/Informe%20-%20Boletin%20-%20EEFF%20e%20Indic%20Emp.%20F%20Vigente%20Set%20202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Esteco/ASF/Bolet&#237;n/Nuevas%20REFERENCIAS/Entidades%20Estatales/Plantilla%20Palanca%20Estatales_v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R.%20Crediticio%20E-5203%20Situaci&#243;n%20de%20cr&#233;ditos%20de%20consumo.xlsx" TargetMode="External"/><Relationship Id="rId1" Type="http://schemas.openxmlformats.org/officeDocument/2006/relationships/externalLinkPath" Target="Actual%20Consolidado/Estatales/R.%20Crediticio%20E-5203%20Situaci&#243;n%20de%20cr&#233;ditos%20de%20consum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3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sheetName val="TD"/>
      <sheetName val="12 T-1"/>
      <sheetName val="12"/>
      <sheetName val="10"/>
      <sheetName val="11"/>
      <sheetName val="2F"/>
      <sheetName val="Propuesta"/>
      <sheetName val="14x"/>
      <sheetName val="14"/>
      <sheetName val="15x"/>
      <sheetName val="1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8"/>
      <sheetName val="9"/>
      <sheetName val="Anexo"/>
      <sheetName val="A10"/>
      <sheetName val="Hoja2"/>
      <sheetName val="RCG"/>
      <sheetName val="Data"/>
    </sheetNames>
    <sheetDataSet>
      <sheetData sheetId="0">
        <row r="3">
          <cell r="B3">
            <v>45716</v>
          </cell>
        </row>
      </sheetData>
      <sheetData sheetId="1"/>
      <sheetData sheetId="2"/>
      <sheetData sheetId="3"/>
      <sheetData sheetId="4"/>
      <sheetData sheetId="5"/>
      <sheetData sheetId="6">
        <row r="3">
          <cell r="B3">
            <v>45716</v>
          </cell>
        </row>
      </sheetData>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7"/>
      <sheetName val="8"/>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9"/>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62">
          <cell r="B62" t="str">
            <v>Tipo de Cambio Contable:  S/ 3.709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anca"/>
      <sheetName val="13"/>
      <sheetName val="PE"/>
      <sheetName val="14"/>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E64C-9797-43CE-BA76-0E9F4F093E85}">
  <dimension ref="A1:I25"/>
  <sheetViews>
    <sheetView showGridLines="0" tabSelected="1" view="pageBreakPreview" zoomScaleSheetLayoutView="120" workbookViewId="0">
      <selection activeCell="B4" sqref="B4"/>
    </sheetView>
  </sheetViews>
  <sheetFormatPr baseColWidth="10" defaultColWidth="11.44140625" defaultRowHeight="13.8"/>
  <cols>
    <col min="1" max="1" width="4.6640625" style="409" customWidth="1"/>
    <col min="2" max="9" width="12.33203125" style="409" customWidth="1"/>
    <col min="10" max="16384" width="11.44140625" style="409"/>
  </cols>
  <sheetData>
    <row r="1" spans="1:9" ht="14.4" thickTop="1">
      <c r="A1" s="408"/>
      <c r="B1" s="408"/>
      <c r="C1" s="408"/>
      <c r="D1" s="408"/>
      <c r="E1" s="408"/>
      <c r="F1" s="408"/>
      <c r="G1" s="408"/>
      <c r="H1" s="408"/>
    </row>
    <row r="2" spans="1:9">
      <c r="B2" s="410"/>
    </row>
    <row r="3" spans="1:9" ht="28.2">
      <c r="B3" s="411" t="s">
        <v>1161</v>
      </c>
    </row>
    <row r="4" spans="1:9" ht="21.6">
      <c r="B4" s="412"/>
    </row>
    <row r="6" spans="1:9">
      <c r="A6" s="413"/>
      <c r="B6" s="413"/>
      <c r="C6" s="413"/>
      <c r="D6" s="413"/>
      <c r="E6" s="413"/>
      <c r="F6" s="413"/>
      <c r="G6" s="413"/>
      <c r="H6" s="413"/>
      <c r="I6" s="413"/>
    </row>
    <row r="7" spans="1:9">
      <c r="A7" s="414"/>
      <c r="B7" s="414"/>
      <c r="C7" s="414"/>
      <c r="E7" s="414"/>
      <c r="F7" s="414"/>
      <c r="G7" s="414"/>
      <c r="H7" s="414"/>
      <c r="I7" s="414"/>
    </row>
    <row r="8" spans="1:9">
      <c r="A8" s="414"/>
      <c r="B8" s="414"/>
      <c r="C8" s="414"/>
      <c r="D8" s="414"/>
      <c r="E8" s="414"/>
      <c r="F8" s="414"/>
      <c r="G8" s="414"/>
      <c r="H8" s="414"/>
      <c r="I8" s="414"/>
    </row>
    <row r="9" spans="1:9" ht="15.75" customHeight="1">
      <c r="B9" s="415"/>
      <c r="C9" s="415"/>
      <c r="D9" s="415"/>
      <c r="E9" s="415"/>
      <c r="F9" s="415"/>
      <c r="G9" s="415"/>
      <c r="H9" s="415"/>
    </row>
    <row r="10" spans="1:9" ht="15.75" customHeight="1">
      <c r="B10" s="415"/>
      <c r="C10" s="415"/>
      <c r="D10" s="415"/>
      <c r="E10" s="415"/>
      <c r="F10" s="415"/>
      <c r="G10" s="415"/>
      <c r="H10" s="415"/>
      <c r="I10" s="416"/>
    </row>
    <row r="11" spans="1:9" ht="15.75" customHeight="1">
      <c r="B11" s="415"/>
      <c r="C11" s="415"/>
      <c r="D11" s="415"/>
      <c r="E11" s="415"/>
      <c r="F11" s="415"/>
      <c r="G11" s="415"/>
      <c r="H11" s="415"/>
      <c r="I11" s="416"/>
    </row>
    <row r="12" spans="1:9" ht="15.75" customHeight="1">
      <c r="B12" s="415"/>
      <c r="C12" s="415"/>
      <c r="D12" s="415"/>
      <c r="E12" s="415"/>
      <c r="F12" s="415"/>
      <c r="G12" s="415"/>
      <c r="H12" s="415"/>
      <c r="I12" s="416"/>
    </row>
    <row r="13" spans="1:9" ht="15.75" customHeight="1">
      <c r="B13" s="415"/>
      <c r="C13" s="415"/>
      <c r="D13" s="415"/>
      <c r="E13" s="415"/>
      <c r="F13" s="415"/>
      <c r="G13" s="415"/>
      <c r="H13" s="415"/>
      <c r="I13" s="416"/>
    </row>
    <row r="14" spans="1:9" ht="15.75" customHeight="1">
      <c r="B14" s="415"/>
      <c r="C14" s="415"/>
      <c r="D14" s="415"/>
      <c r="E14" s="415"/>
      <c r="F14" s="415"/>
      <c r="G14" s="415"/>
      <c r="H14" s="415"/>
      <c r="I14" s="416"/>
    </row>
    <row r="15" spans="1:9" ht="15.75" customHeight="1">
      <c r="B15" s="415"/>
      <c r="C15" s="415"/>
      <c r="D15" s="415"/>
      <c r="E15" s="415"/>
      <c r="F15" s="415"/>
      <c r="G15" s="415"/>
      <c r="H15" s="415"/>
    </row>
    <row r="16" spans="1:9" ht="15.75" customHeight="1">
      <c r="B16" s="415"/>
      <c r="C16" s="415"/>
      <c r="D16" s="415"/>
      <c r="E16" s="415"/>
      <c r="F16" s="415"/>
      <c r="G16" s="415"/>
      <c r="H16" s="415"/>
    </row>
    <row r="17" spans="1:9" ht="15.75" customHeight="1">
      <c r="B17" s="417"/>
      <c r="C17" s="417"/>
      <c r="D17" s="417"/>
      <c r="E17" s="417"/>
      <c r="F17" s="417"/>
      <c r="G17" s="417"/>
      <c r="H17" s="417"/>
    </row>
    <row r="18" spans="1:9" ht="15.75" customHeight="1">
      <c r="B18" s="417"/>
      <c r="C18" s="417"/>
      <c r="D18" s="417"/>
      <c r="E18" s="417"/>
      <c r="F18" s="417"/>
      <c r="G18" s="417"/>
      <c r="H18" s="417"/>
    </row>
    <row r="19" spans="1:9" ht="15.75" customHeight="1">
      <c r="B19" s="417"/>
      <c r="C19" s="417"/>
      <c r="D19" s="417"/>
      <c r="E19" s="417"/>
      <c r="F19" s="418"/>
      <c r="G19" s="418"/>
      <c r="H19" s="418"/>
      <c r="I19" s="418"/>
    </row>
    <row r="20" spans="1:9" ht="15.75" customHeight="1">
      <c r="B20" s="419"/>
      <c r="C20" s="419"/>
      <c r="D20" s="419"/>
      <c r="E20" s="419"/>
      <c r="F20" s="418"/>
      <c r="G20" s="418"/>
      <c r="H20" s="418"/>
      <c r="I20" s="418"/>
    </row>
    <row r="21" spans="1:9" ht="15.75" customHeight="1">
      <c r="B21" s="419"/>
      <c r="C21" s="419"/>
      <c r="D21" s="419"/>
      <c r="E21" s="419"/>
      <c r="F21" s="418"/>
      <c r="G21" s="418"/>
      <c r="H21" s="418"/>
      <c r="I21" s="418"/>
    </row>
    <row r="22" spans="1:9" ht="15.75" customHeight="1">
      <c r="B22" s="419"/>
      <c r="C22" s="419"/>
      <c r="D22" s="419"/>
      <c r="E22" s="419"/>
      <c r="F22" s="420"/>
      <c r="G22" s="420"/>
      <c r="H22" s="420"/>
      <c r="I22" s="421"/>
    </row>
    <row r="23" spans="1:9" ht="15.75" customHeight="1" thickBot="1">
      <c r="A23" s="422"/>
      <c r="B23" s="422"/>
      <c r="C23" s="422"/>
      <c r="D23" s="422"/>
      <c r="E23" s="422"/>
      <c r="F23" s="422"/>
      <c r="G23" s="422"/>
      <c r="H23" s="422"/>
      <c r="I23" s="422"/>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A9AD-9A89-4A8F-877D-9270AC3AFC7D}">
  <dimension ref="A4:C22"/>
  <sheetViews>
    <sheetView showGridLines="0" view="pageBreakPreview" zoomScaleNormal="100" zoomScaleSheetLayoutView="100" workbookViewId="0">
      <selection sqref="A1:C22"/>
    </sheetView>
  </sheetViews>
  <sheetFormatPr baseColWidth="10" defaultRowHeight="14.4"/>
  <cols>
    <col min="1" max="1" width="4.33203125" style="347" customWidth="1"/>
    <col min="2" max="2" width="89.109375" style="347" customWidth="1"/>
    <col min="3" max="3" width="12.6640625" style="347" customWidth="1"/>
    <col min="4" max="16384" width="11.5546875" style="347"/>
  </cols>
  <sheetData>
    <row r="4" spans="1:3" ht="18">
      <c r="A4" s="348" t="s">
        <v>820</v>
      </c>
      <c r="B4" s="348"/>
      <c r="C4" s="348"/>
    </row>
    <row r="6" spans="1:3">
      <c r="B6" s="350" t="s">
        <v>1148</v>
      </c>
      <c r="C6" s="407" t="s">
        <v>1149</v>
      </c>
    </row>
    <row r="7" spans="1:3">
      <c r="B7" s="350" t="s">
        <v>721</v>
      </c>
      <c r="C7" s="347">
        <v>1</v>
      </c>
    </row>
    <row r="8" spans="1:3">
      <c r="B8" s="350" t="s">
        <v>723</v>
      </c>
      <c r="C8" s="347">
        <v>2</v>
      </c>
    </row>
    <row r="9" spans="1:3">
      <c r="B9" s="350" t="s">
        <v>1150</v>
      </c>
      <c r="C9" s="347">
        <v>3</v>
      </c>
    </row>
    <row r="10" spans="1:3">
      <c r="B10" s="350" t="s">
        <v>1151</v>
      </c>
      <c r="C10" s="347">
        <v>4</v>
      </c>
    </row>
    <row r="11" spans="1:3">
      <c r="B11" s="350" t="s">
        <v>1152</v>
      </c>
      <c r="C11" s="347">
        <v>5</v>
      </c>
    </row>
    <row r="12" spans="1:3">
      <c r="B12" s="350" t="s">
        <v>1153</v>
      </c>
      <c r="C12" s="347">
        <v>6</v>
      </c>
    </row>
    <row r="13" spans="1:3">
      <c r="B13" s="350" t="s">
        <v>1154</v>
      </c>
      <c r="C13" s="347">
        <v>7</v>
      </c>
    </row>
    <row r="14" spans="1:3">
      <c r="B14" s="350" t="s">
        <v>1155</v>
      </c>
      <c r="C14" s="347">
        <v>8</v>
      </c>
    </row>
    <row r="15" spans="1:3">
      <c r="B15" s="350" t="s">
        <v>1156</v>
      </c>
      <c r="C15" s="347">
        <v>9</v>
      </c>
    </row>
    <row r="16" spans="1:3">
      <c r="B16" s="350" t="s">
        <v>1157</v>
      </c>
      <c r="C16" s="347">
        <v>10</v>
      </c>
    </row>
    <row r="17" spans="2:3">
      <c r="B17" s="350" t="s">
        <v>1158</v>
      </c>
      <c r="C17" s="347">
        <v>11</v>
      </c>
    </row>
    <row r="18" spans="2:3">
      <c r="B18" s="350" t="s">
        <v>1159</v>
      </c>
      <c r="C18" s="347">
        <v>12</v>
      </c>
    </row>
    <row r="19" spans="2:3">
      <c r="B19" s="350" t="s">
        <v>738</v>
      </c>
      <c r="C19" s="347">
        <v>13</v>
      </c>
    </row>
    <row r="20" spans="2:3">
      <c r="B20" s="350" t="s">
        <v>793</v>
      </c>
      <c r="C20" s="347">
        <v>14</v>
      </c>
    </row>
    <row r="21" spans="2:3">
      <c r="B21" s="350" t="s">
        <v>811</v>
      </c>
      <c r="C21" s="347">
        <v>15</v>
      </c>
    </row>
    <row r="22" spans="2:3">
      <c r="B22" s="350" t="s">
        <v>1160</v>
      </c>
      <c r="C22" s="347">
        <v>16</v>
      </c>
    </row>
  </sheetData>
  <mergeCells count="1">
    <mergeCell ref="A4:C4"/>
  </mergeCells>
  <hyperlinks>
    <hyperlink ref="B6" location="Agregación_EEFF!A5" display="Nota sobre la agregación de los E.E.F.F." xr:uid="{B190FC36-3976-4CCD-AD36-E2F6EA4A5C1D}"/>
    <hyperlink ref="B7" location="1!A5" display="Balance General del Banco de la Nación" xr:uid="{F65C97EB-E25B-4C17-8ADD-01609CD26488}"/>
    <hyperlink ref="B8" location="2!A5" display="Estado de Ganancias y Pérdidas del Banco de la Nación" xr:uid="{28FC50CC-494E-4FDF-B649-089F1AE877A8}"/>
    <hyperlink ref="B9" location="3!A5" display="Balance General de Cofide" xr:uid="{A1A3910A-0982-465D-A6AC-33479FA30A9E}"/>
    <hyperlink ref="B10" location="4!A5" display="Estado de Ganancias y Pérdidas de Cofide" xr:uid="{191E2021-D82A-4CDE-A92B-1D5FF1A95444}"/>
    <hyperlink ref="B11" location="5!A5" display="Balance General de Agrobanco" xr:uid="{1ABFF037-A9AC-4D71-9793-35FFE2A99FF1}"/>
    <hyperlink ref="B12" location="6!A5" display="Estado de Ganancias y Pérdidas de Agrobanco" xr:uid="{C98F3184-4B28-4E9B-AFF4-9AF1EECB0037}"/>
    <hyperlink ref="B13" location="7!A5" display="Balance General de Fondo MiVivienda" xr:uid="{6CD3CF07-AC80-4B2C-A5FC-2E5EFB9E1B7E}"/>
    <hyperlink ref="B14" location="8!A5" display="Estado de Ganancias y Pérdidas de Fondo MiVivienda" xr:uid="{72708259-46A7-415A-90F1-8DC410C750A8}"/>
    <hyperlink ref="B15" location="9!A5" display="Indicadores Financieros de las Entidades Estatales" xr:uid="{AF888C92-3953-4556-91E7-ABD981EC4DD9}"/>
    <hyperlink ref="B16" location="10!A5" display="Créditos de Consumo según Situación  " xr:uid="{5C5F0B68-4AE1-443D-AC27-5CA108AF1C81}"/>
    <hyperlink ref="B17" location="11!A5" display="Estructura de Fideicomisos y Comisiones de Confianza  " xr:uid="{D16E7801-7C37-42AF-99B2-8836CC593678}"/>
    <hyperlink ref="B18" location="12!A5" display="Créditos Directos y Depósitos por Oficinas  " xr:uid="{2BF23B17-94F9-41F6-B4D8-CE21C8A4C8E2}"/>
    <hyperlink ref="B19" location="13!A5" display="Requerimiento de Patrimonio Efectivo y Ratio de Capital Global " xr:uid="{E2CF1F94-48EE-4E0B-9C25-0F909291BEFF}"/>
    <hyperlink ref="B20" location="14!A5" display="Créditos Directos según Tipo de Crédito y Situación" xr:uid="{7DEABBFF-29CC-4BF5-A3DD-665884E56156}"/>
    <hyperlink ref="B21" location="15!A5" display="Estructura de Créditos Directos e Indirectos según Categoría de Riesgo " xr:uid="{21E16F87-BEBA-4C27-A00A-3EE814F58F32}"/>
    <hyperlink ref="B22" location="16!A5" display="Estructura del Patrimonio Efectivo" xr:uid="{E9653DED-E898-412C-BDF2-5171F2CFFF74}"/>
  </hyperlinks>
  <pageMargins left="0.7" right="0.7" top="0.75" bottom="0.75" header="0.3" footer="0.3"/>
  <pageSetup paperSize="9" scale="8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65D4-03E2-4D43-A62C-F6540E9C12F3}">
  <sheetPr>
    <pageSetUpPr fitToPage="1"/>
  </sheetPr>
  <dimension ref="A1:D199"/>
  <sheetViews>
    <sheetView showGridLines="0" zoomScale="85" zoomScaleNormal="85" workbookViewId="0"/>
  </sheetViews>
  <sheetFormatPr baseColWidth="10" defaultColWidth="12.6640625" defaultRowHeight="13.2"/>
  <cols>
    <col min="1" max="1" width="7.33203125" style="354" bestFit="1" customWidth="1"/>
    <col min="2" max="2" width="69.44140625" style="354" bestFit="1" customWidth="1"/>
    <col min="3" max="3" width="99.6640625" style="354" customWidth="1"/>
    <col min="4" max="16384" width="12.6640625" style="354"/>
  </cols>
  <sheetData>
    <row r="1" spans="1:3" ht="13.8">
      <c r="A1" s="351" t="s">
        <v>821</v>
      </c>
    </row>
    <row r="2" spans="1:3" ht="13.8">
      <c r="B2" s="355" t="s">
        <v>822</v>
      </c>
    </row>
    <row r="3" spans="1:3" ht="6.6" customHeight="1"/>
    <row r="4" spans="1:3" ht="12.75" customHeight="1">
      <c r="B4" s="356" t="s">
        <v>823</v>
      </c>
      <c r="C4" s="357"/>
    </row>
    <row r="5" spans="1:3">
      <c r="B5" s="358"/>
      <c r="C5" s="359"/>
    </row>
    <row r="6" spans="1:3">
      <c r="B6" s="358"/>
      <c r="C6" s="359"/>
    </row>
    <row r="7" spans="1:3" ht="30.75" customHeight="1">
      <c r="B7" s="360"/>
      <c r="C7" s="361"/>
    </row>
    <row r="8" spans="1:3" ht="14.4">
      <c r="B8" s="362"/>
      <c r="C8" s="362"/>
    </row>
    <row r="9" spans="1:3">
      <c r="A9" s="363"/>
      <c r="B9" s="363"/>
      <c r="C9" s="363"/>
    </row>
    <row r="10" spans="1:3">
      <c r="A10" s="364"/>
      <c r="B10" s="364" t="s">
        <v>824</v>
      </c>
      <c r="C10" s="364"/>
    </row>
    <row r="11" spans="1:3" ht="13.8" thickBot="1">
      <c r="A11" s="365"/>
      <c r="B11" s="365"/>
      <c r="C11" s="365"/>
    </row>
    <row r="12" spans="1:3" ht="24" customHeight="1">
      <c r="B12" s="206" t="s">
        <v>825</v>
      </c>
      <c r="C12" s="366"/>
    </row>
    <row r="13" spans="1:3" ht="11.4" customHeight="1">
      <c r="B13" s="206"/>
      <c r="C13" s="366"/>
    </row>
    <row r="14" spans="1:3">
      <c r="A14" s="367" t="s">
        <v>826</v>
      </c>
      <c r="B14" s="206" t="s">
        <v>541</v>
      </c>
      <c r="C14" s="364" t="str">
        <f>A15&amp;"+"&amp;A16&amp;"+"&amp;A17&amp;"+"&amp;A18</f>
        <v>(A.1)+(A.2)+(A.3)+(A.4)</v>
      </c>
    </row>
    <row r="15" spans="1:3">
      <c r="A15" s="368" t="s">
        <v>827</v>
      </c>
      <c r="B15" s="369" t="s">
        <v>828</v>
      </c>
      <c r="C15" s="370">
        <v>1101</v>
      </c>
    </row>
    <row r="16" spans="1:3">
      <c r="A16" s="368" t="s">
        <v>829</v>
      </c>
      <c r="B16" s="369" t="s">
        <v>830</v>
      </c>
      <c r="C16" s="172" t="s">
        <v>831</v>
      </c>
    </row>
    <row r="17" spans="1:3">
      <c r="A17" s="368" t="s">
        <v>832</v>
      </c>
      <c r="B17" s="369" t="s">
        <v>833</v>
      </c>
      <c r="C17" s="172" t="s">
        <v>834</v>
      </c>
    </row>
    <row r="18" spans="1:3">
      <c r="A18" s="368" t="s">
        <v>835</v>
      </c>
      <c r="B18" s="369" t="s">
        <v>836</v>
      </c>
      <c r="C18" s="370">
        <v>1105</v>
      </c>
    </row>
    <row r="19" spans="1:3">
      <c r="A19" s="367" t="s">
        <v>837</v>
      </c>
      <c r="B19" s="206" t="s">
        <v>546</v>
      </c>
      <c r="C19" s="371">
        <v>1201</v>
      </c>
    </row>
    <row r="20" spans="1:3" ht="18.75" customHeight="1">
      <c r="A20" s="367" t="s">
        <v>838</v>
      </c>
      <c r="B20" s="206" t="s">
        <v>839</v>
      </c>
      <c r="C20" s="364" t="str">
        <f>A21&amp;"+"&amp;A22&amp;"+"&amp;A23&amp;"+"&amp;A24&amp;"+"&amp;A25&amp;"+"&amp;A26</f>
        <v>(C.1)+(C.2)+(C.3)+(C.4)+(C.5)+(C.6)</v>
      </c>
    </row>
    <row r="21" spans="1:3">
      <c r="A21" s="368" t="s">
        <v>840</v>
      </c>
      <c r="B21" s="369" t="s">
        <v>841</v>
      </c>
      <c r="C21" s="172" t="s">
        <v>842</v>
      </c>
    </row>
    <row r="22" spans="1:3">
      <c r="A22" s="368" t="s">
        <v>843</v>
      </c>
      <c r="B22" s="369" t="s">
        <v>844</v>
      </c>
      <c r="C22" s="172" t="s">
        <v>845</v>
      </c>
    </row>
    <row r="23" spans="1:3">
      <c r="A23" s="368" t="s">
        <v>846</v>
      </c>
      <c r="B23" s="369" t="s">
        <v>847</v>
      </c>
      <c r="C23" s="370">
        <v>1305</v>
      </c>
    </row>
    <row r="24" spans="1:3">
      <c r="A24" s="368" t="s">
        <v>848</v>
      </c>
      <c r="B24" s="369" t="s">
        <v>849</v>
      </c>
      <c r="C24" s="370">
        <v>1306</v>
      </c>
    </row>
    <row r="25" spans="1:3">
      <c r="A25" s="368" t="s">
        <v>850</v>
      </c>
      <c r="B25" s="369" t="s">
        <v>851</v>
      </c>
      <c r="C25" s="370" t="s">
        <v>852</v>
      </c>
    </row>
    <row r="26" spans="1:3">
      <c r="A26" s="368" t="s">
        <v>853</v>
      </c>
      <c r="B26" s="369" t="s">
        <v>854</v>
      </c>
      <c r="C26" s="372" t="s">
        <v>855</v>
      </c>
    </row>
    <row r="27" spans="1:3" ht="19.2" customHeight="1">
      <c r="A27" s="367" t="s">
        <v>856</v>
      </c>
      <c r="B27" s="206" t="s">
        <v>857</v>
      </c>
      <c r="C27" s="364" t="str">
        <f>A28&amp;"+"&amp;A39&amp;"+"&amp;A40&amp;"+"&amp;A43&amp;"+"&amp;A44</f>
        <v>(D.1)+(D.12)+(D.13)+(D.16)+(D.17)</v>
      </c>
    </row>
    <row r="28" spans="1:3">
      <c r="A28" s="368" t="s">
        <v>858</v>
      </c>
      <c r="B28" s="373" t="s">
        <v>783</v>
      </c>
      <c r="C28" s="364" t="str">
        <f>A29&amp;"+"&amp;A30&amp;"+"&amp;A31&amp;"+"&amp;A32&amp;"+"&amp;A33&amp;"+"&amp;A34&amp;"+"&amp;A35&amp;"+"&amp;A36&amp;"+"&amp;A37&amp;"+"&amp;A38</f>
        <v>(D.2)+(D.3)+(D.4)+(D.5)+(D.6)+(D.7)+(D.8)+(D.9)+(D.10)+(D.11)</v>
      </c>
    </row>
    <row r="29" spans="1:3" ht="27.6">
      <c r="A29" s="368" t="s">
        <v>859</v>
      </c>
      <c r="B29" s="374" t="s">
        <v>860</v>
      </c>
      <c r="C29" s="375" t="s">
        <v>861</v>
      </c>
    </row>
    <row r="30" spans="1:3" ht="26.4">
      <c r="A30" s="368" t="s">
        <v>862</v>
      </c>
      <c r="B30" s="374" t="s">
        <v>863</v>
      </c>
      <c r="C30" s="376" t="s">
        <v>864</v>
      </c>
    </row>
    <row r="31" spans="1:3">
      <c r="A31" s="368" t="s">
        <v>865</v>
      </c>
      <c r="B31" s="374" t="s">
        <v>866</v>
      </c>
      <c r="C31" s="377" t="s">
        <v>867</v>
      </c>
    </row>
    <row r="32" spans="1:3">
      <c r="A32" s="368" t="s">
        <v>868</v>
      </c>
      <c r="B32" s="374" t="s">
        <v>869</v>
      </c>
      <c r="C32" s="377" t="s">
        <v>870</v>
      </c>
    </row>
    <row r="33" spans="1:3" ht="26.4">
      <c r="A33" s="368" t="s">
        <v>871</v>
      </c>
      <c r="B33" s="374" t="s">
        <v>872</v>
      </c>
      <c r="C33" s="376" t="s">
        <v>873</v>
      </c>
    </row>
    <row r="34" spans="1:3" ht="26.4">
      <c r="A34" s="368" t="s">
        <v>874</v>
      </c>
      <c r="B34" s="374" t="s">
        <v>875</v>
      </c>
      <c r="C34" s="376" t="s">
        <v>876</v>
      </c>
    </row>
    <row r="35" spans="1:3">
      <c r="A35" s="368" t="s">
        <v>877</v>
      </c>
      <c r="B35" s="374" t="s">
        <v>800</v>
      </c>
      <c r="C35" s="378">
        <v>1401.04</v>
      </c>
    </row>
    <row r="36" spans="1:3" ht="14.4">
      <c r="A36" s="368" t="s">
        <v>878</v>
      </c>
      <c r="B36" s="374" t="s">
        <v>879</v>
      </c>
      <c r="C36" s="379" t="s">
        <v>880</v>
      </c>
    </row>
    <row r="37" spans="1:3">
      <c r="A37" s="380" t="s">
        <v>881</v>
      </c>
      <c r="B37" s="374" t="s">
        <v>882</v>
      </c>
      <c r="C37" s="376" t="s">
        <v>883</v>
      </c>
    </row>
    <row r="38" spans="1:3" ht="66">
      <c r="A38" s="380" t="s">
        <v>884</v>
      </c>
      <c r="B38" s="374" t="s">
        <v>833</v>
      </c>
      <c r="C38" s="381" t="s">
        <v>885</v>
      </c>
    </row>
    <row r="39" spans="1:3">
      <c r="A39" s="380" t="s">
        <v>886</v>
      </c>
      <c r="B39" s="373" t="s">
        <v>887</v>
      </c>
      <c r="C39" s="382" t="s">
        <v>888</v>
      </c>
    </row>
    <row r="40" spans="1:3">
      <c r="A40" s="368" t="s">
        <v>889</v>
      </c>
      <c r="B40" s="373" t="s">
        <v>805</v>
      </c>
      <c r="C40" s="206" t="str">
        <f>A41&amp;"+"&amp;A42</f>
        <v>(D.14)+(D.15)</v>
      </c>
    </row>
    <row r="41" spans="1:3">
      <c r="A41" s="368" t="s">
        <v>890</v>
      </c>
      <c r="B41" s="383" t="s">
        <v>785</v>
      </c>
      <c r="C41" s="372">
        <v>1405</v>
      </c>
    </row>
    <row r="42" spans="1:3">
      <c r="A42" s="368" t="s">
        <v>891</v>
      </c>
      <c r="B42" s="383" t="s">
        <v>786</v>
      </c>
      <c r="C42" s="372">
        <v>1406</v>
      </c>
    </row>
    <row r="43" spans="1:3">
      <c r="A43" s="368" t="s">
        <v>892</v>
      </c>
      <c r="B43" s="373" t="s">
        <v>854</v>
      </c>
      <c r="C43" s="384" t="s">
        <v>893</v>
      </c>
    </row>
    <row r="44" spans="1:3" ht="24" customHeight="1">
      <c r="A44" s="368" t="s">
        <v>894</v>
      </c>
      <c r="B44" s="373" t="s">
        <v>895</v>
      </c>
      <c r="C44" s="385" t="s">
        <v>896</v>
      </c>
    </row>
    <row r="45" spans="1:3" ht="19.5" customHeight="1">
      <c r="A45" s="367" t="s">
        <v>897</v>
      </c>
      <c r="B45" s="206" t="s">
        <v>570</v>
      </c>
      <c r="C45" s="385" t="s">
        <v>898</v>
      </c>
    </row>
    <row r="46" spans="1:3">
      <c r="A46" s="367" t="s">
        <v>899</v>
      </c>
      <c r="B46" s="206" t="s">
        <v>900</v>
      </c>
      <c r="C46" s="206" t="str">
        <f>A47&amp;"+"&amp;A48&amp;"+"&amp;A49&amp;"+"&amp;A50&amp;"+"&amp;A51</f>
        <v>(F.1)+(F.2)+(F.3)+(F.4)+(F.5)</v>
      </c>
    </row>
    <row r="47" spans="1:3">
      <c r="A47" s="368" t="s">
        <v>901</v>
      </c>
      <c r="B47" s="369" t="s">
        <v>572</v>
      </c>
      <c r="C47" s="370">
        <v>1108</v>
      </c>
    </row>
    <row r="48" spans="1:3">
      <c r="A48" s="368" t="s">
        <v>902</v>
      </c>
      <c r="B48" s="369" t="s">
        <v>903</v>
      </c>
      <c r="C48" s="370">
        <v>1208</v>
      </c>
    </row>
    <row r="49" spans="1:3">
      <c r="A49" s="368" t="s">
        <v>904</v>
      </c>
      <c r="B49" s="369" t="s">
        <v>905</v>
      </c>
      <c r="C49" s="370">
        <v>1308</v>
      </c>
    </row>
    <row r="50" spans="1:3">
      <c r="A50" s="368" t="s">
        <v>906</v>
      </c>
      <c r="B50" s="369" t="s">
        <v>907</v>
      </c>
      <c r="C50" s="370">
        <v>1408</v>
      </c>
    </row>
    <row r="51" spans="1:3">
      <c r="A51" s="368" t="s">
        <v>908</v>
      </c>
      <c r="B51" s="369" t="s">
        <v>909</v>
      </c>
      <c r="C51" s="370">
        <v>1508</v>
      </c>
    </row>
    <row r="52" spans="1:3" ht="18.75" customHeight="1">
      <c r="A52" s="367" t="s">
        <v>910</v>
      </c>
      <c r="B52" s="382" t="s">
        <v>577</v>
      </c>
      <c r="C52" s="386" t="s">
        <v>911</v>
      </c>
    </row>
    <row r="53" spans="1:3" ht="21" customHeight="1">
      <c r="A53" s="367" t="s">
        <v>912</v>
      </c>
      <c r="B53" s="206" t="s">
        <v>913</v>
      </c>
      <c r="C53" s="371">
        <v>18</v>
      </c>
    </row>
    <row r="54" spans="1:3" ht="42">
      <c r="A54" s="387" t="s">
        <v>914</v>
      </c>
      <c r="B54" s="388" t="s">
        <v>915</v>
      </c>
      <c r="C54" s="389" t="s">
        <v>916</v>
      </c>
    </row>
    <row r="55" spans="1:3" ht="42">
      <c r="A55" s="387"/>
      <c r="B55" s="388"/>
      <c r="C55" s="389" t="s">
        <v>917</v>
      </c>
    </row>
    <row r="56" spans="1:3" ht="18.600000000000001" customHeight="1">
      <c r="A56" s="367" t="s">
        <v>918</v>
      </c>
      <c r="B56" s="206" t="s">
        <v>919</v>
      </c>
      <c r="C56" s="364" t="str">
        <f>A14&amp;"+"&amp;A19&amp;"+"&amp;A20&amp;"+"&amp;A27&amp;"+"&amp;A45&amp;"+"&amp;A46&amp;"+"&amp;A52&amp;"+"&amp;A53&amp;"+"&amp;A54</f>
        <v>(A)+(B)+(C)+(D)+(E)+(F)+(G)+(H)+(I)</v>
      </c>
    </row>
    <row r="57" spans="1:3">
      <c r="B57" s="390"/>
    </row>
    <row r="58" spans="1:3">
      <c r="B58" s="390"/>
    </row>
    <row r="59" spans="1:3">
      <c r="B59" s="391" t="s">
        <v>920</v>
      </c>
    </row>
    <row r="60" spans="1:3">
      <c r="B60" s="391"/>
    </row>
    <row r="61" spans="1:3">
      <c r="A61" s="367" t="s">
        <v>921</v>
      </c>
      <c r="B61" s="391" t="s">
        <v>583</v>
      </c>
      <c r="C61" s="364" t="str">
        <f>A62&amp;"+"&amp;A63&amp;"+"&amp;A64&amp;"+"&amp;A69&amp;"+"&amp;A70</f>
        <v>(K.1)+(K.2)+(K.3)+(K.8)+(K.9)</v>
      </c>
    </row>
    <row r="62" spans="1:3" ht="14.4">
      <c r="A62" s="368" t="s">
        <v>922</v>
      </c>
      <c r="B62" s="369" t="s">
        <v>5</v>
      </c>
      <c r="C62" s="392" t="s">
        <v>923</v>
      </c>
    </row>
    <row r="63" spans="1:3">
      <c r="A63" s="368" t="s">
        <v>924</v>
      </c>
      <c r="B63" s="369" t="s">
        <v>925</v>
      </c>
      <c r="C63" s="370">
        <v>2102</v>
      </c>
    </row>
    <row r="64" spans="1:3">
      <c r="A64" s="368" t="s">
        <v>926</v>
      </c>
      <c r="B64" s="369" t="s">
        <v>7</v>
      </c>
      <c r="C64" s="393" t="str">
        <f>A65&amp;"+"&amp;A66&amp;"+"&amp;A67&amp;"+"&amp;A68</f>
        <v>(K.4)+(K.5)+(K.6)+(K.7)</v>
      </c>
    </row>
    <row r="65" spans="1:3">
      <c r="A65" s="368" t="s">
        <v>927</v>
      </c>
      <c r="B65" s="369" t="s">
        <v>928</v>
      </c>
      <c r="C65" s="394" t="s">
        <v>929</v>
      </c>
    </row>
    <row r="66" spans="1:3">
      <c r="A66" s="368" t="s">
        <v>930</v>
      </c>
      <c r="B66" s="369" t="s">
        <v>931</v>
      </c>
      <c r="C66" s="394">
        <v>2103.0300000000002</v>
      </c>
    </row>
    <row r="67" spans="1:3">
      <c r="A67" s="368" t="s">
        <v>932</v>
      </c>
      <c r="B67" s="369" t="s">
        <v>933</v>
      </c>
      <c r="C67" s="394">
        <v>2103.0500000000002</v>
      </c>
    </row>
    <row r="68" spans="1:3">
      <c r="A68" s="368" t="s">
        <v>934</v>
      </c>
      <c r="B68" s="369" t="s">
        <v>935</v>
      </c>
      <c r="C68" s="172" t="s">
        <v>936</v>
      </c>
    </row>
    <row r="69" spans="1:3">
      <c r="A69" s="368" t="s">
        <v>937</v>
      </c>
      <c r="B69" s="369" t="s">
        <v>938</v>
      </c>
      <c r="C69" s="394">
        <v>2107</v>
      </c>
    </row>
    <row r="70" spans="1:3">
      <c r="A70" s="368" t="s">
        <v>939</v>
      </c>
      <c r="B70" s="369" t="s">
        <v>940</v>
      </c>
      <c r="C70" s="393" t="str">
        <f>A71&amp;"+"&amp;A72</f>
        <v>(K.10)+(K.11)</v>
      </c>
    </row>
    <row r="71" spans="1:3" ht="28.8">
      <c r="A71" s="380" t="s">
        <v>941</v>
      </c>
      <c r="B71" s="395" t="s">
        <v>942</v>
      </c>
      <c r="C71" s="379" t="s">
        <v>943</v>
      </c>
    </row>
    <row r="72" spans="1:3">
      <c r="A72" s="380" t="s">
        <v>944</v>
      </c>
      <c r="B72" s="395" t="s">
        <v>945</v>
      </c>
      <c r="C72" s="394">
        <v>2105</v>
      </c>
    </row>
    <row r="73" spans="1:3">
      <c r="A73" s="367" t="s">
        <v>946</v>
      </c>
      <c r="B73" s="391" t="s">
        <v>947</v>
      </c>
      <c r="C73" s="393" t="str">
        <f>A74&amp;"+"&amp;A75&amp;"+"&amp;A76</f>
        <v>(L.1)+(L.2)+(L.3)</v>
      </c>
    </row>
    <row r="74" spans="1:3">
      <c r="A74" s="368" t="s">
        <v>948</v>
      </c>
      <c r="B74" s="369" t="s">
        <v>5</v>
      </c>
      <c r="C74" s="370">
        <v>2301</v>
      </c>
    </row>
    <row r="75" spans="1:3">
      <c r="A75" s="368" t="s">
        <v>949</v>
      </c>
      <c r="B75" s="369" t="s">
        <v>925</v>
      </c>
      <c r="C75" s="370">
        <v>2302</v>
      </c>
    </row>
    <row r="76" spans="1:3">
      <c r="A76" s="368" t="s">
        <v>950</v>
      </c>
      <c r="B76" s="369" t="s">
        <v>7</v>
      </c>
      <c r="C76" s="370">
        <v>2303</v>
      </c>
    </row>
    <row r="77" spans="1:3">
      <c r="A77" s="367" t="s">
        <v>951</v>
      </c>
      <c r="B77" s="391" t="s">
        <v>546</v>
      </c>
      <c r="C77" s="172" t="s">
        <v>952</v>
      </c>
    </row>
    <row r="78" spans="1:3">
      <c r="A78" s="367" t="s">
        <v>953</v>
      </c>
      <c r="B78" s="391" t="s">
        <v>954</v>
      </c>
      <c r="C78" s="393" t="str">
        <f>A79&amp;"+"&amp;A80</f>
        <v>(N.1)+(N.2)</v>
      </c>
    </row>
    <row r="79" spans="1:3">
      <c r="A79" s="368" t="s">
        <v>955</v>
      </c>
      <c r="B79" s="370" t="s">
        <v>956</v>
      </c>
      <c r="C79" s="172" t="s">
        <v>957</v>
      </c>
    </row>
    <row r="80" spans="1:3">
      <c r="A80" s="368" t="s">
        <v>958</v>
      </c>
      <c r="B80" s="370" t="s">
        <v>959</v>
      </c>
      <c r="C80" s="172" t="s">
        <v>960</v>
      </c>
    </row>
    <row r="81" spans="1:3">
      <c r="A81" s="367" t="s">
        <v>961</v>
      </c>
      <c r="B81" s="391" t="s">
        <v>962</v>
      </c>
      <c r="C81" s="393" t="str">
        <f>A82&amp;"+"&amp;A83&amp;"+"&amp;A84</f>
        <v>(Ñ.1)+(Ñ.2)+(Ñ.3)</v>
      </c>
    </row>
    <row r="82" spans="1:3">
      <c r="A82" s="368" t="s">
        <v>963</v>
      </c>
      <c r="B82" s="354" t="s">
        <v>964</v>
      </c>
      <c r="C82" s="370">
        <v>2804</v>
      </c>
    </row>
    <row r="83" spans="1:3" ht="12.75" customHeight="1">
      <c r="A83" s="368" t="s">
        <v>965</v>
      </c>
      <c r="B83" s="354" t="s">
        <v>966</v>
      </c>
      <c r="C83" s="370">
        <v>2805</v>
      </c>
    </row>
    <row r="84" spans="1:3">
      <c r="A84" s="368" t="s">
        <v>967</v>
      </c>
      <c r="B84" s="370" t="s">
        <v>968</v>
      </c>
      <c r="C84" s="172" t="s">
        <v>969</v>
      </c>
    </row>
    <row r="85" spans="1:3">
      <c r="A85" s="367" t="s">
        <v>970</v>
      </c>
      <c r="B85" s="391" t="s">
        <v>971</v>
      </c>
      <c r="C85" s="172" t="s">
        <v>972</v>
      </c>
    </row>
    <row r="86" spans="1:3">
      <c r="A86" s="367" t="s">
        <v>973</v>
      </c>
      <c r="B86" s="391" t="s">
        <v>974</v>
      </c>
      <c r="C86" s="364" t="str">
        <f>A87&amp;"+"&amp;A88&amp;"+"&amp;A89&amp;"+"&amp;A90&amp;"+"&amp;A91&amp;"+"&amp;A92</f>
        <v>(P.1)+(P.2)+(P.3)+(P.4)+(P.5)+(P.6)</v>
      </c>
    </row>
    <row r="87" spans="1:3">
      <c r="A87" s="368" t="s">
        <v>975</v>
      </c>
      <c r="B87" s="370" t="s">
        <v>976</v>
      </c>
      <c r="C87" s="172" t="s">
        <v>977</v>
      </c>
    </row>
    <row r="88" spans="1:3">
      <c r="A88" s="368" t="s">
        <v>978</v>
      </c>
      <c r="B88" s="370" t="s">
        <v>979</v>
      </c>
      <c r="C88" s="370">
        <v>2308</v>
      </c>
    </row>
    <row r="89" spans="1:3">
      <c r="A89" s="368" t="s">
        <v>980</v>
      </c>
      <c r="B89" s="370" t="s">
        <v>573</v>
      </c>
      <c r="C89" s="370">
        <v>2208</v>
      </c>
    </row>
    <row r="90" spans="1:3">
      <c r="A90" s="368" t="s">
        <v>981</v>
      </c>
      <c r="B90" s="370" t="s">
        <v>982</v>
      </c>
      <c r="C90" s="172" t="s">
        <v>983</v>
      </c>
    </row>
    <row r="91" spans="1:3">
      <c r="A91" s="368" t="s">
        <v>984</v>
      </c>
      <c r="B91" s="370" t="s">
        <v>985</v>
      </c>
      <c r="C91" s="172" t="s">
        <v>986</v>
      </c>
    </row>
    <row r="92" spans="1:3">
      <c r="A92" s="368" t="s">
        <v>987</v>
      </c>
      <c r="B92" s="370" t="s">
        <v>988</v>
      </c>
      <c r="C92" s="370">
        <v>2508</v>
      </c>
    </row>
    <row r="93" spans="1:3" ht="72">
      <c r="A93" s="387" t="s">
        <v>989</v>
      </c>
      <c r="B93" s="388" t="s">
        <v>614</v>
      </c>
      <c r="C93" s="377" t="s">
        <v>990</v>
      </c>
    </row>
    <row r="94" spans="1:3" ht="43.2">
      <c r="A94" s="387"/>
      <c r="B94" s="388"/>
      <c r="C94" s="377" t="s">
        <v>991</v>
      </c>
    </row>
    <row r="95" spans="1:3" ht="8.4" customHeight="1">
      <c r="A95" s="367"/>
      <c r="B95" s="391"/>
      <c r="C95" s="377"/>
    </row>
    <row r="96" spans="1:3">
      <c r="A96" s="367" t="s">
        <v>992</v>
      </c>
      <c r="B96" s="391" t="s">
        <v>993</v>
      </c>
      <c r="C96" s="393" t="str">
        <f>A97&amp;"+"&amp;A98</f>
        <v>(R.1)+(R.2)</v>
      </c>
    </row>
    <row r="97" spans="1:3">
      <c r="A97" s="368" t="s">
        <v>994</v>
      </c>
      <c r="B97" s="369" t="s">
        <v>995</v>
      </c>
      <c r="C97" s="370">
        <v>2701</v>
      </c>
    </row>
    <row r="98" spans="1:3">
      <c r="A98" s="368" t="s">
        <v>996</v>
      </c>
      <c r="B98" s="369" t="s">
        <v>997</v>
      </c>
      <c r="C98" s="394" t="s">
        <v>998</v>
      </c>
    </row>
    <row r="99" spans="1:3">
      <c r="A99" s="367" t="s">
        <v>999</v>
      </c>
      <c r="B99" s="391" t="s">
        <v>1000</v>
      </c>
      <c r="C99" s="172" t="s">
        <v>1001</v>
      </c>
    </row>
    <row r="100" spans="1:3" ht="6.6" customHeight="1">
      <c r="A100" s="367"/>
      <c r="B100" s="391"/>
      <c r="C100" s="172"/>
    </row>
    <row r="101" spans="1:3">
      <c r="A101" s="367" t="s">
        <v>1002</v>
      </c>
      <c r="B101" s="391" t="s">
        <v>619</v>
      </c>
      <c r="C101" s="206" t="str">
        <f>A61&amp;"+"&amp;A73&amp;"+"&amp;A77&amp;"+"&amp;A78&amp;"+"&amp;A81&amp;"+"&amp;A85&amp;"+"&amp;A86&amp;"+"&amp;A93&amp;"+"&amp;A96&amp;"+"&amp;A99</f>
        <v>(K)+(L)+(M)+(N)+(Ñ)+(O)+(P)+(Q)+(R)+(S)</v>
      </c>
    </row>
    <row r="102" spans="1:3" ht="6" customHeight="1">
      <c r="A102" s="367"/>
      <c r="B102" s="391"/>
      <c r="C102" s="206"/>
    </row>
    <row r="103" spans="1:3">
      <c r="A103" s="367" t="s">
        <v>1003</v>
      </c>
      <c r="B103" s="391" t="s">
        <v>620</v>
      </c>
      <c r="C103" s="364" t="str">
        <f>A104&amp;"+"&amp;A105&amp;"+"&amp;A106&amp;"+"&amp;A107&amp;"+"&amp;A108&amp;"+"&amp;A109</f>
        <v>(U.1)+(U.2)+(U.3)+(U.4)+(U.5)+(U.6)</v>
      </c>
    </row>
    <row r="104" spans="1:3">
      <c r="A104" s="368" t="s">
        <v>1004</v>
      </c>
      <c r="B104" s="369" t="s">
        <v>1005</v>
      </c>
      <c r="C104" s="172" t="s">
        <v>1006</v>
      </c>
    </row>
    <row r="105" spans="1:3">
      <c r="A105" s="368" t="s">
        <v>1007</v>
      </c>
      <c r="B105" s="369" t="s">
        <v>1008</v>
      </c>
      <c r="C105" s="394" t="s">
        <v>1009</v>
      </c>
    </row>
    <row r="106" spans="1:3">
      <c r="A106" s="368" t="s">
        <v>1010</v>
      </c>
      <c r="B106" s="369" t="s">
        <v>1011</v>
      </c>
      <c r="C106" s="172" t="s">
        <v>1012</v>
      </c>
    </row>
    <row r="107" spans="1:3">
      <c r="A107" s="368" t="s">
        <v>1013</v>
      </c>
      <c r="B107" s="369" t="s">
        <v>1014</v>
      </c>
      <c r="C107" s="172" t="s">
        <v>1015</v>
      </c>
    </row>
    <row r="108" spans="1:3">
      <c r="A108" s="368" t="s">
        <v>1016</v>
      </c>
      <c r="B108" s="369" t="s">
        <v>1017</v>
      </c>
      <c r="C108" s="172" t="s">
        <v>1018</v>
      </c>
    </row>
    <row r="109" spans="1:3">
      <c r="A109" s="368" t="s">
        <v>1019</v>
      </c>
      <c r="B109" s="369" t="s">
        <v>1020</v>
      </c>
      <c r="C109" s="172" t="s">
        <v>1021</v>
      </c>
    </row>
    <row r="110" spans="1:3">
      <c r="A110" s="367" t="s">
        <v>1022</v>
      </c>
      <c r="B110" s="391" t="s">
        <v>627</v>
      </c>
      <c r="C110" s="206" t="str">
        <f>A101&amp;"+"&amp;A103</f>
        <v>(T)+(U)</v>
      </c>
    </row>
    <row r="111" spans="1:3" ht="9.6" customHeight="1">
      <c r="A111" s="367"/>
      <c r="B111" s="391"/>
      <c r="C111" s="206"/>
    </row>
    <row r="112" spans="1:3">
      <c r="A112" s="367" t="s">
        <v>1023</v>
      </c>
      <c r="B112" s="391" t="s">
        <v>1024</v>
      </c>
      <c r="C112" s="393" t="str">
        <f>A113&amp;"+"&amp;A114&amp;"+"&amp;A115&amp;"+"&amp;A116</f>
        <v>(W.1)+(W.2)+(W.3)+(W.4)</v>
      </c>
    </row>
    <row r="113" spans="1:4">
      <c r="A113" s="368" t="s">
        <v>1025</v>
      </c>
      <c r="B113" s="369" t="s">
        <v>995</v>
      </c>
      <c r="C113" s="172" t="s">
        <v>1026</v>
      </c>
    </row>
    <row r="114" spans="1:4">
      <c r="A114" s="368" t="s">
        <v>1027</v>
      </c>
      <c r="B114" s="369" t="s">
        <v>1028</v>
      </c>
      <c r="C114" s="370">
        <v>7205</v>
      </c>
    </row>
    <row r="115" spans="1:4">
      <c r="A115" s="368" t="s">
        <v>1029</v>
      </c>
      <c r="B115" s="369" t="s">
        <v>1030</v>
      </c>
      <c r="C115" s="370">
        <v>7206</v>
      </c>
    </row>
    <row r="116" spans="1:4">
      <c r="A116" s="368" t="s">
        <v>1031</v>
      </c>
      <c r="B116" s="369" t="s">
        <v>1032</v>
      </c>
      <c r="C116" s="394" t="s">
        <v>1033</v>
      </c>
    </row>
    <row r="117" spans="1:4">
      <c r="B117" s="369"/>
      <c r="C117" s="394"/>
    </row>
    <row r="119" spans="1:4">
      <c r="A119" s="363"/>
      <c r="B119" s="363"/>
      <c r="C119" s="363"/>
      <c r="D119" s="363"/>
    </row>
    <row r="120" spans="1:4" ht="13.8">
      <c r="A120" s="393"/>
      <c r="B120" s="396" t="s">
        <v>1034</v>
      </c>
      <c r="C120" s="396"/>
      <c r="D120" s="397"/>
    </row>
    <row r="121" spans="1:4" ht="13.8" thickBot="1">
      <c r="A121" s="365"/>
      <c r="B121" s="365"/>
      <c r="C121" s="365"/>
      <c r="D121" s="365"/>
    </row>
    <row r="122" spans="1:4" ht="13.8">
      <c r="B122" s="398"/>
      <c r="C122" s="399"/>
      <c r="D122" s="400"/>
    </row>
    <row r="123" spans="1:4">
      <c r="A123" s="367" t="s">
        <v>826</v>
      </c>
      <c r="B123" s="391" t="s">
        <v>1035</v>
      </c>
      <c r="C123" s="371" t="s">
        <v>1036</v>
      </c>
    </row>
    <row r="124" spans="1:4">
      <c r="A124" s="368" t="s">
        <v>827</v>
      </c>
      <c r="B124" s="369" t="s">
        <v>572</v>
      </c>
      <c r="C124" s="370">
        <v>5101</v>
      </c>
    </row>
    <row r="125" spans="1:4">
      <c r="A125" s="368" t="s">
        <v>829</v>
      </c>
      <c r="B125" s="369" t="s">
        <v>903</v>
      </c>
      <c r="C125" s="370">
        <v>5102</v>
      </c>
    </row>
    <row r="126" spans="1:4">
      <c r="A126" s="368" t="s">
        <v>832</v>
      </c>
      <c r="B126" s="369" t="s">
        <v>905</v>
      </c>
      <c r="C126" s="370">
        <v>5103</v>
      </c>
    </row>
    <row r="127" spans="1:4" ht="14.4">
      <c r="A127" s="368" t="s">
        <v>835</v>
      </c>
      <c r="B127" s="369" t="s">
        <v>1037</v>
      </c>
      <c r="C127" s="370" t="s">
        <v>1038</v>
      </c>
    </row>
    <row r="128" spans="1:4" ht="14.4">
      <c r="A128" s="368" t="s">
        <v>1039</v>
      </c>
      <c r="B128" s="369" t="s">
        <v>1040</v>
      </c>
      <c r="C128" s="370" t="s">
        <v>1041</v>
      </c>
    </row>
    <row r="129" spans="1:3">
      <c r="A129" s="368" t="s">
        <v>1042</v>
      </c>
      <c r="B129" s="369" t="s">
        <v>1043</v>
      </c>
      <c r="C129" s="370" t="s">
        <v>1044</v>
      </c>
    </row>
    <row r="130" spans="1:3" ht="14.4">
      <c r="A130" s="368" t="s">
        <v>1045</v>
      </c>
      <c r="B130" s="369" t="s">
        <v>1046</v>
      </c>
      <c r="C130" s="370" t="s">
        <v>1047</v>
      </c>
    </row>
    <row r="131" spans="1:3" ht="14.4">
      <c r="A131" s="368" t="s">
        <v>1048</v>
      </c>
      <c r="B131" s="369" t="s">
        <v>1049</v>
      </c>
      <c r="C131" s="370" t="s">
        <v>1050</v>
      </c>
    </row>
    <row r="132" spans="1:3">
      <c r="A132" s="368" t="s">
        <v>1051</v>
      </c>
      <c r="B132" s="369" t="s">
        <v>833</v>
      </c>
      <c r="C132" s="370" t="s">
        <v>1052</v>
      </c>
    </row>
    <row r="133" spans="1:3" ht="9" customHeight="1">
      <c r="A133" s="401"/>
      <c r="B133" s="402"/>
      <c r="C133" s="370"/>
    </row>
    <row r="134" spans="1:3">
      <c r="A134" s="367" t="s">
        <v>837</v>
      </c>
      <c r="B134" s="391" t="s">
        <v>1053</v>
      </c>
      <c r="C134" s="371" t="s">
        <v>1054</v>
      </c>
    </row>
    <row r="135" spans="1:3">
      <c r="A135" s="368" t="s">
        <v>1055</v>
      </c>
      <c r="B135" s="369" t="s">
        <v>1056</v>
      </c>
      <c r="C135" s="370">
        <v>4101</v>
      </c>
    </row>
    <row r="136" spans="1:3">
      <c r="A136" s="368" t="s">
        <v>1057</v>
      </c>
      <c r="B136" s="369" t="s">
        <v>903</v>
      </c>
      <c r="C136" s="370">
        <v>4102</v>
      </c>
    </row>
    <row r="137" spans="1:3">
      <c r="A137" s="368" t="s">
        <v>1058</v>
      </c>
      <c r="B137" s="369" t="s">
        <v>1059</v>
      </c>
      <c r="C137" s="370">
        <v>4103</v>
      </c>
    </row>
    <row r="138" spans="1:3">
      <c r="A138" s="368" t="s">
        <v>1060</v>
      </c>
      <c r="B138" s="369" t="s">
        <v>1061</v>
      </c>
      <c r="C138" s="370" t="s">
        <v>1062</v>
      </c>
    </row>
    <row r="139" spans="1:3">
      <c r="A139" s="368" t="s">
        <v>1063</v>
      </c>
      <c r="B139" s="369" t="s">
        <v>1064</v>
      </c>
      <c r="C139" s="370" t="s">
        <v>1065</v>
      </c>
    </row>
    <row r="140" spans="1:3">
      <c r="A140" s="368" t="s">
        <v>1066</v>
      </c>
      <c r="B140" s="369" t="s">
        <v>1067</v>
      </c>
      <c r="C140" s="370" t="s">
        <v>1068</v>
      </c>
    </row>
    <row r="141" spans="1:3" ht="14.4">
      <c r="A141" s="368" t="s">
        <v>1069</v>
      </c>
      <c r="B141" s="369" t="s">
        <v>1070</v>
      </c>
      <c r="C141" s="370" t="s">
        <v>1071</v>
      </c>
    </row>
    <row r="142" spans="1:3" ht="14.4">
      <c r="A142" s="368" t="s">
        <v>1072</v>
      </c>
      <c r="B142" s="369" t="s">
        <v>1073</v>
      </c>
      <c r="C142" s="370" t="s">
        <v>1074</v>
      </c>
    </row>
    <row r="143" spans="1:3">
      <c r="A143" s="368" t="s">
        <v>1075</v>
      </c>
      <c r="B143" s="369" t="s">
        <v>1076</v>
      </c>
      <c r="C143" s="370">
        <v>4109.05</v>
      </c>
    </row>
    <row r="144" spans="1:3" ht="14.4">
      <c r="A144" s="380" t="s">
        <v>1077</v>
      </c>
      <c r="B144" s="369" t="s">
        <v>1078</v>
      </c>
      <c r="C144" s="370" t="s">
        <v>1079</v>
      </c>
    </row>
    <row r="145" spans="1:3" ht="14.4">
      <c r="A145" s="380" t="s">
        <v>1080</v>
      </c>
      <c r="B145" s="369" t="s">
        <v>1081</v>
      </c>
      <c r="C145" s="370" t="s">
        <v>1082</v>
      </c>
    </row>
    <row r="146" spans="1:3" ht="14.4">
      <c r="A146" s="380" t="s">
        <v>1083</v>
      </c>
      <c r="B146" s="369" t="s">
        <v>833</v>
      </c>
      <c r="C146" s="370" t="s">
        <v>1084</v>
      </c>
    </row>
    <row r="147" spans="1:3" ht="9" customHeight="1">
      <c r="A147" s="401"/>
      <c r="B147" s="398"/>
      <c r="C147" s="370"/>
    </row>
    <row r="148" spans="1:3">
      <c r="A148" s="403" t="s">
        <v>838</v>
      </c>
      <c r="B148" s="391" t="s">
        <v>654</v>
      </c>
      <c r="C148" s="371" t="s">
        <v>1085</v>
      </c>
    </row>
    <row r="149" spans="1:3">
      <c r="A149" s="367" t="s">
        <v>856</v>
      </c>
      <c r="B149" s="369" t="s">
        <v>1086</v>
      </c>
      <c r="C149" s="370" t="s">
        <v>1087</v>
      </c>
    </row>
    <row r="150" spans="1:3" ht="9" customHeight="1">
      <c r="A150" s="368"/>
      <c r="B150" s="369"/>
      <c r="C150" s="370"/>
    </row>
    <row r="151" spans="1:3">
      <c r="A151" s="403" t="s">
        <v>897</v>
      </c>
      <c r="B151" s="391" t="s">
        <v>656</v>
      </c>
      <c r="C151" s="371" t="s">
        <v>1088</v>
      </c>
    </row>
    <row r="152" spans="1:3" ht="9" customHeight="1">
      <c r="A152" s="404"/>
      <c r="B152" s="391"/>
      <c r="C152" s="370"/>
    </row>
    <row r="153" spans="1:3">
      <c r="A153" s="367" t="s">
        <v>899</v>
      </c>
      <c r="B153" s="391" t="s">
        <v>657</v>
      </c>
      <c r="C153" s="371" t="s">
        <v>1089</v>
      </c>
    </row>
    <row r="154" spans="1:3">
      <c r="A154" s="368" t="s">
        <v>901</v>
      </c>
      <c r="B154" s="369" t="s">
        <v>1090</v>
      </c>
      <c r="C154" s="370">
        <v>5105</v>
      </c>
    </row>
    <row r="155" spans="1:3">
      <c r="A155" s="368" t="s">
        <v>902</v>
      </c>
      <c r="B155" s="369" t="s">
        <v>995</v>
      </c>
      <c r="C155" s="370">
        <v>5201</v>
      </c>
    </row>
    <row r="156" spans="1:3">
      <c r="A156" s="368" t="s">
        <v>904</v>
      </c>
      <c r="B156" s="369" t="s">
        <v>1091</v>
      </c>
      <c r="C156" s="370" t="s">
        <v>1092</v>
      </c>
    </row>
    <row r="157" spans="1:3">
      <c r="A157" s="368" t="s">
        <v>906</v>
      </c>
      <c r="B157" s="369" t="s">
        <v>1093</v>
      </c>
      <c r="C157" s="370" t="s">
        <v>1094</v>
      </c>
    </row>
    <row r="158" spans="1:3" ht="9" customHeight="1">
      <c r="A158" s="368"/>
      <c r="B158" s="369"/>
      <c r="C158" s="370"/>
    </row>
    <row r="159" spans="1:3">
      <c r="A159" s="367" t="s">
        <v>910</v>
      </c>
      <c r="B159" s="391" t="s">
        <v>662</v>
      </c>
      <c r="C159" s="371" t="s">
        <v>1095</v>
      </c>
    </row>
    <row r="160" spans="1:3">
      <c r="A160" s="368" t="s">
        <v>1096</v>
      </c>
      <c r="B160" s="369" t="s">
        <v>1097</v>
      </c>
      <c r="C160" s="370">
        <v>4105</v>
      </c>
    </row>
    <row r="161" spans="1:3">
      <c r="A161" s="368" t="s">
        <v>1098</v>
      </c>
      <c r="B161" s="369" t="s">
        <v>1099</v>
      </c>
      <c r="C161" s="370" t="s">
        <v>1100</v>
      </c>
    </row>
    <row r="162" spans="1:3">
      <c r="A162" s="368" t="s">
        <v>1101</v>
      </c>
      <c r="B162" s="369" t="s">
        <v>1091</v>
      </c>
      <c r="C162" s="370" t="s">
        <v>1102</v>
      </c>
    </row>
    <row r="163" spans="1:3">
      <c r="A163" s="368" t="s">
        <v>1103</v>
      </c>
      <c r="B163" s="369" t="s">
        <v>1104</v>
      </c>
      <c r="C163" s="370" t="s">
        <v>1105</v>
      </c>
    </row>
    <row r="164" spans="1:3" ht="9" customHeight="1">
      <c r="A164" s="368"/>
      <c r="B164" s="369"/>
      <c r="C164" s="370"/>
    </row>
    <row r="165" spans="1:3">
      <c r="A165" s="367" t="s">
        <v>914</v>
      </c>
      <c r="B165" s="391" t="s">
        <v>1106</v>
      </c>
      <c r="C165" s="370" t="s">
        <v>1107</v>
      </c>
    </row>
    <row r="166" spans="1:3" ht="9" customHeight="1">
      <c r="A166" s="367"/>
      <c r="B166" s="391"/>
      <c r="C166" s="370"/>
    </row>
    <row r="167" spans="1:3">
      <c r="A167" s="367" t="s">
        <v>918</v>
      </c>
      <c r="B167" s="391" t="s">
        <v>666</v>
      </c>
      <c r="C167" s="371" t="s">
        <v>1108</v>
      </c>
    </row>
    <row r="168" spans="1:3" ht="9" customHeight="1">
      <c r="A168" s="367"/>
      <c r="B168" s="391"/>
      <c r="C168" s="370"/>
    </row>
    <row r="169" spans="1:3">
      <c r="A169" s="367" t="s">
        <v>921</v>
      </c>
      <c r="B169" s="391" t="s">
        <v>1109</v>
      </c>
      <c r="C169" s="371" t="s">
        <v>1110</v>
      </c>
    </row>
    <row r="170" spans="1:3">
      <c r="A170" s="368" t="s">
        <v>922</v>
      </c>
      <c r="B170" s="369" t="s">
        <v>1111</v>
      </c>
      <c r="C170" s="370">
        <v>4501</v>
      </c>
    </row>
    <row r="171" spans="1:3">
      <c r="A171" s="368" t="s">
        <v>924</v>
      </c>
      <c r="B171" s="369" t="s">
        <v>1112</v>
      </c>
      <c r="C171" s="370">
        <v>4502</v>
      </c>
    </row>
    <row r="172" spans="1:3">
      <c r="A172" s="368" t="s">
        <v>926</v>
      </c>
      <c r="B172" s="369" t="s">
        <v>1113</v>
      </c>
      <c r="C172" s="370">
        <v>4503</v>
      </c>
    </row>
    <row r="173" spans="1:3">
      <c r="A173" s="368" t="s">
        <v>927</v>
      </c>
      <c r="B173" s="369" t="s">
        <v>1114</v>
      </c>
      <c r="C173" s="370">
        <v>4504</v>
      </c>
    </row>
    <row r="174" spans="1:3" ht="9" customHeight="1">
      <c r="A174" s="368"/>
      <c r="B174" s="369"/>
      <c r="C174" s="370"/>
    </row>
    <row r="175" spans="1:3">
      <c r="A175" s="367" t="s">
        <v>946</v>
      </c>
      <c r="B175" s="391" t="s">
        <v>672</v>
      </c>
      <c r="C175" s="371" t="s">
        <v>1115</v>
      </c>
    </row>
    <row r="176" spans="1:3" ht="9" customHeight="1">
      <c r="A176" s="367"/>
      <c r="B176" s="391"/>
      <c r="C176" s="370"/>
    </row>
    <row r="177" spans="1:3">
      <c r="A177" s="367" t="s">
        <v>951</v>
      </c>
      <c r="B177" s="391" t="s">
        <v>1116</v>
      </c>
      <c r="C177" s="371" t="s">
        <v>1117</v>
      </c>
    </row>
    <row r="178" spans="1:3">
      <c r="A178" s="368" t="s">
        <v>1118</v>
      </c>
      <c r="B178" s="369" t="s">
        <v>1119</v>
      </c>
      <c r="C178" s="370" t="s">
        <v>1120</v>
      </c>
    </row>
    <row r="179" spans="1:3">
      <c r="A179" s="368" t="s">
        <v>1121</v>
      </c>
      <c r="B179" s="369" t="s">
        <v>1122</v>
      </c>
      <c r="C179" s="370" t="s">
        <v>1123</v>
      </c>
    </row>
    <row r="180" spans="1:3">
      <c r="A180" s="368" t="s">
        <v>1124</v>
      </c>
      <c r="B180" s="369" t="s">
        <v>1125</v>
      </c>
      <c r="C180" s="370" t="s">
        <v>1126</v>
      </c>
    </row>
    <row r="181" spans="1:3">
      <c r="A181" s="368" t="s">
        <v>1127</v>
      </c>
      <c r="B181" s="369" t="s">
        <v>1128</v>
      </c>
      <c r="C181" s="370" t="s">
        <v>1129</v>
      </c>
    </row>
    <row r="182" spans="1:3">
      <c r="A182" s="368" t="s">
        <v>1130</v>
      </c>
      <c r="B182" s="369" t="s">
        <v>997</v>
      </c>
      <c r="C182" s="370" t="s">
        <v>1131</v>
      </c>
    </row>
    <row r="183" spans="1:3">
      <c r="A183" s="368" t="s">
        <v>1132</v>
      </c>
      <c r="B183" s="369" t="s">
        <v>1133</v>
      </c>
      <c r="C183" s="370" t="s">
        <v>1134</v>
      </c>
    </row>
    <row r="184" spans="1:3">
      <c r="A184" s="368" t="s">
        <v>1135</v>
      </c>
      <c r="B184" s="369" t="s">
        <v>1136</v>
      </c>
      <c r="C184" s="370" t="s">
        <v>1137</v>
      </c>
    </row>
    <row r="185" spans="1:3" ht="9" customHeight="1">
      <c r="A185" s="368"/>
      <c r="B185" s="369"/>
      <c r="C185" s="370"/>
    </row>
    <row r="186" spans="1:3">
      <c r="A186" s="367" t="s">
        <v>953</v>
      </c>
      <c r="B186" s="391" t="s">
        <v>1138</v>
      </c>
      <c r="C186" s="371" t="s">
        <v>1139</v>
      </c>
    </row>
    <row r="187" spans="1:3" ht="9" customHeight="1">
      <c r="A187" s="367"/>
      <c r="B187" s="391"/>
      <c r="C187" s="370"/>
    </row>
    <row r="188" spans="1:3">
      <c r="A188" s="367" t="s">
        <v>970</v>
      </c>
      <c r="B188" s="391" t="s">
        <v>1140</v>
      </c>
      <c r="C188" s="371" t="s">
        <v>1141</v>
      </c>
    </row>
    <row r="189" spans="1:3" ht="9" customHeight="1">
      <c r="A189" s="367"/>
      <c r="B189" s="391"/>
      <c r="C189" s="370"/>
    </row>
    <row r="190" spans="1:3">
      <c r="A190" s="403" t="s">
        <v>973</v>
      </c>
      <c r="B190" s="391" t="s">
        <v>683</v>
      </c>
      <c r="C190" s="371">
        <v>6801</v>
      </c>
    </row>
    <row r="191" spans="1:3" ht="9" customHeight="1">
      <c r="A191" s="403"/>
      <c r="B191" s="391"/>
      <c r="C191" s="370"/>
    </row>
    <row r="192" spans="1:3">
      <c r="A192" s="367" t="s">
        <v>989</v>
      </c>
      <c r="B192" s="391" t="s">
        <v>684</v>
      </c>
      <c r="C192" s="371" t="s">
        <v>1142</v>
      </c>
    </row>
    <row r="193" spans="1:4" ht="13.8">
      <c r="A193" s="401"/>
      <c r="B193" s="398"/>
      <c r="C193" s="398"/>
      <c r="D193" s="398"/>
    </row>
    <row r="194" spans="1:4" ht="13.8">
      <c r="A194" s="401" t="s">
        <v>1143</v>
      </c>
      <c r="B194" s="398"/>
      <c r="C194" s="398"/>
      <c r="D194" s="398"/>
    </row>
    <row r="195" spans="1:4" ht="13.8">
      <c r="A195" s="401"/>
      <c r="B195" s="398" t="s">
        <v>1144</v>
      </c>
      <c r="C195" s="398"/>
      <c r="D195" s="398"/>
    </row>
    <row r="196" spans="1:4" ht="13.8">
      <c r="A196" s="401"/>
      <c r="B196" s="398" t="s">
        <v>1145</v>
      </c>
      <c r="D196" s="398"/>
    </row>
    <row r="197" spans="1:4" ht="13.8">
      <c r="B197" s="398" t="s">
        <v>1146</v>
      </c>
      <c r="D197" s="398"/>
    </row>
    <row r="198" spans="1:4" ht="13.8">
      <c r="B198" s="398" t="s">
        <v>1147</v>
      </c>
      <c r="C198" s="405"/>
    </row>
    <row r="199" spans="1:4" ht="13.8">
      <c r="B199" s="406"/>
      <c r="C199" s="405"/>
    </row>
  </sheetData>
  <mergeCells count="6">
    <mergeCell ref="B4:C7"/>
    <mergeCell ref="A54:A55"/>
    <mergeCell ref="B54:B55"/>
    <mergeCell ref="A93:A94"/>
    <mergeCell ref="B93:B94"/>
    <mergeCell ref="B120:C120"/>
  </mergeCells>
  <hyperlinks>
    <hyperlink ref="A1" location="Índice!A1" display="Volver al Índice" xr:uid="{75353EB9-3474-438F-B4F0-03CC400BCE3A}"/>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B0CD6-1846-4773-A6DD-18055CB8330E}">
  <dimension ref="A1:G200"/>
  <sheetViews>
    <sheetView showGridLines="0" topLeftCell="A110"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33" bestFit="1" customWidth="1"/>
    <col min="6" max="6" width="11.33203125" style="33"/>
    <col min="7" max="7" width="21.6640625" style="33" bestFit="1" customWidth="1"/>
    <col min="8" max="16384" width="11.33203125" style="33"/>
  </cols>
  <sheetData>
    <row r="1" spans="1:7" ht="17.100000000000001" customHeight="1">
      <c r="A1" s="39"/>
      <c r="B1" s="39"/>
      <c r="C1" s="39"/>
      <c r="D1" s="39"/>
    </row>
    <row r="2" spans="1:7" s="43" customFormat="1" ht="24" customHeight="1">
      <c r="A2" s="41" t="s">
        <v>721</v>
      </c>
      <c r="B2" s="41"/>
      <c r="C2" s="41"/>
      <c r="D2" s="41"/>
    </row>
    <row r="3" spans="1:7" s="46" customFormat="1" ht="18" customHeight="1">
      <c r="A3" s="44">
        <v>45716</v>
      </c>
      <c r="B3" s="44"/>
      <c r="C3" s="44"/>
      <c r="D3" s="44"/>
    </row>
    <row r="4" spans="1:7" s="50" customFormat="1" ht="15" customHeight="1">
      <c r="A4" s="47" t="s">
        <v>535</v>
      </c>
      <c r="B4" s="48"/>
      <c r="C4" s="48"/>
      <c r="D4" s="48"/>
    </row>
    <row r="5" spans="1:7" ht="3.9" customHeight="1" thickBot="1"/>
    <row r="6" spans="1:7" ht="18" customHeight="1">
      <c r="A6" s="52" t="s">
        <v>536</v>
      </c>
      <c r="B6" s="53" t="s">
        <v>693</v>
      </c>
      <c r="C6" s="53"/>
      <c r="D6" s="53"/>
    </row>
    <row r="7" spans="1:7" ht="14.1" customHeight="1">
      <c r="A7" s="54"/>
      <c r="B7" s="55" t="s">
        <v>538</v>
      </c>
      <c r="C7" s="55" t="s">
        <v>539</v>
      </c>
      <c r="D7" s="55" t="s">
        <v>540</v>
      </c>
    </row>
    <row r="8" spans="1:7" ht="3.15" customHeight="1">
      <c r="A8" s="56"/>
      <c r="B8" s="57"/>
      <c r="C8" s="57"/>
      <c r="D8" s="57"/>
    </row>
    <row r="9" spans="1:7" s="62" customFormat="1" ht="9.75" customHeight="1">
      <c r="A9" s="58" t="s">
        <v>541</v>
      </c>
      <c r="B9" s="59">
        <v>14043939.893999999</v>
      </c>
      <c r="C9" s="59">
        <v>2485143.4449999998</v>
      </c>
      <c r="D9" s="59">
        <v>16529083.34</v>
      </c>
    </row>
    <row r="10" spans="1:7" s="62" customFormat="1" ht="9.75" customHeight="1">
      <c r="A10" s="63" t="s">
        <v>542</v>
      </c>
      <c r="B10" s="64">
        <v>1641260.6329999999</v>
      </c>
      <c r="C10" s="64">
        <v>119075.07</v>
      </c>
      <c r="D10" s="64">
        <v>1760335.703</v>
      </c>
      <c r="G10" s="61"/>
    </row>
    <row r="11" spans="1:7" s="62" customFormat="1" ht="9.75" customHeight="1">
      <c r="A11" s="63" t="s">
        <v>543</v>
      </c>
      <c r="B11" s="64">
        <v>12320480.058</v>
      </c>
      <c r="C11" s="64">
        <v>2365412.176</v>
      </c>
      <c r="D11" s="64">
        <v>14685892.234999999</v>
      </c>
    </row>
    <row r="12" spans="1:7" s="62" customFormat="1" ht="9.75" customHeight="1">
      <c r="A12" s="63" t="s">
        <v>544</v>
      </c>
      <c r="B12" s="64">
        <v>69806.226999999999</v>
      </c>
      <c r="C12" s="64">
        <v>420.61599999999999</v>
      </c>
      <c r="D12" s="64">
        <v>70226.842999999993</v>
      </c>
    </row>
    <row r="13" spans="1:7" s="62" customFormat="1" ht="9.75" customHeight="1">
      <c r="A13" s="63" t="s">
        <v>545</v>
      </c>
      <c r="B13" s="64">
        <v>12392.975</v>
      </c>
      <c r="C13" s="64">
        <v>235.58199999999999</v>
      </c>
      <c r="D13" s="64">
        <v>12628.557000000001</v>
      </c>
    </row>
    <row r="14" spans="1:7" s="62" customFormat="1" ht="3.15" customHeight="1">
      <c r="A14" s="63"/>
      <c r="B14" s="64"/>
      <c r="C14" s="64"/>
      <c r="D14" s="64"/>
    </row>
    <row r="15" spans="1:7" s="62" customFormat="1" ht="9.75" customHeight="1">
      <c r="A15" s="65" t="s">
        <v>546</v>
      </c>
      <c r="B15" s="66">
        <v>0</v>
      </c>
      <c r="C15" s="66">
        <v>0</v>
      </c>
      <c r="D15" s="66">
        <v>0</v>
      </c>
    </row>
    <row r="16" spans="1:7" s="62" customFormat="1" ht="3.15" customHeight="1">
      <c r="A16" s="65"/>
      <c r="B16" s="66"/>
      <c r="C16" s="66"/>
      <c r="D16" s="66"/>
    </row>
    <row r="17" spans="1:7" s="62" customFormat="1" ht="9.75" customHeight="1">
      <c r="A17" s="67" t="s">
        <v>547</v>
      </c>
      <c r="B17" s="59">
        <v>8898416.6539999992</v>
      </c>
      <c r="C17" s="59">
        <v>69571.917000000001</v>
      </c>
      <c r="D17" s="59">
        <v>8967988.5710000005</v>
      </c>
    </row>
    <row r="18" spans="1:7" s="62" customFormat="1" ht="9.75" customHeight="1">
      <c r="A18" s="68" t="s">
        <v>548</v>
      </c>
      <c r="B18" s="64">
        <v>0</v>
      </c>
      <c r="C18" s="64">
        <v>0</v>
      </c>
      <c r="D18" s="64">
        <v>0</v>
      </c>
    </row>
    <row r="19" spans="1:7" s="62" customFormat="1" ht="9.75" customHeight="1">
      <c r="A19" s="68" t="s">
        <v>549</v>
      </c>
      <c r="B19" s="64">
        <v>3708748.15</v>
      </c>
      <c r="C19" s="64">
        <v>69571.917000000001</v>
      </c>
      <c r="D19" s="64">
        <v>3778320.0669999998</v>
      </c>
    </row>
    <row r="20" spans="1:7" s="62" customFormat="1" ht="9.75" customHeight="1">
      <c r="A20" s="68" t="s">
        <v>550</v>
      </c>
      <c r="B20" s="64">
        <v>5189668.5039999997</v>
      </c>
      <c r="C20" s="64">
        <v>0</v>
      </c>
      <c r="D20" s="64">
        <v>5189668.5039999997</v>
      </c>
      <c r="G20" s="160"/>
    </row>
    <row r="21" spans="1:7" s="62" customFormat="1" ht="9.75" customHeight="1">
      <c r="A21" s="68" t="s">
        <v>551</v>
      </c>
      <c r="B21" s="64">
        <v>0</v>
      </c>
      <c r="C21" s="64">
        <v>0</v>
      </c>
      <c r="D21" s="64">
        <v>0</v>
      </c>
      <c r="G21" s="161"/>
    </row>
    <row r="22" spans="1:7" s="62" customFormat="1" ht="9.75" customHeight="1">
      <c r="A22" s="68" t="s">
        <v>552</v>
      </c>
      <c r="B22" s="64">
        <v>0</v>
      </c>
      <c r="C22" s="64">
        <v>0</v>
      </c>
      <c r="D22" s="64">
        <v>0</v>
      </c>
    </row>
    <row r="23" spans="1:7" s="62" customFormat="1" ht="3.15" customHeight="1">
      <c r="A23" s="63"/>
      <c r="B23" s="64"/>
      <c r="C23" s="64"/>
      <c r="D23" s="64"/>
    </row>
    <row r="24" spans="1:7" s="62" customFormat="1" ht="9.75" customHeight="1">
      <c r="A24" s="67" t="s">
        <v>553</v>
      </c>
      <c r="B24" s="59">
        <v>18099502.734999999</v>
      </c>
      <c r="C24" s="59">
        <v>0</v>
      </c>
      <c r="D24" s="59">
        <v>18099502.734999999</v>
      </c>
      <c r="E24" s="126"/>
    </row>
    <row r="25" spans="1:7" s="62" customFormat="1" ht="9.75" customHeight="1">
      <c r="A25" s="69" t="s">
        <v>554</v>
      </c>
      <c r="B25" s="66">
        <v>18552443.465999998</v>
      </c>
      <c r="C25" s="66">
        <v>0</v>
      </c>
      <c r="D25" s="66">
        <v>18552443.465999998</v>
      </c>
      <c r="E25" s="61"/>
    </row>
    <row r="26" spans="1:7" s="62" customFormat="1" ht="9.75" customHeight="1">
      <c r="A26" s="63" t="s">
        <v>555</v>
      </c>
      <c r="B26" s="64">
        <v>6.0000000000000001E-3</v>
      </c>
      <c r="C26" s="64">
        <v>0</v>
      </c>
      <c r="D26" s="64">
        <v>6.0000000000000001E-3</v>
      </c>
      <c r="E26" s="61"/>
    </row>
    <row r="27" spans="1:7" s="62" customFormat="1" ht="9.75" customHeight="1">
      <c r="A27" s="63" t="s">
        <v>556</v>
      </c>
      <c r="B27" s="64">
        <v>350171.549</v>
      </c>
      <c r="C27" s="64">
        <v>0</v>
      </c>
      <c r="D27" s="64">
        <v>350171.549</v>
      </c>
    </row>
    <row r="28" spans="1:7" s="62" customFormat="1" ht="9.75" customHeight="1">
      <c r="A28" s="63" t="s">
        <v>557</v>
      </c>
      <c r="B28" s="64">
        <v>0</v>
      </c>
      <c r="C28" s="64">
        <v>0</v>
      </c>
      <c r="D28" s="64">
        <v>0</v>
      </c>
    </row>
    <row r="29" spans="1:7" s="62" customFormat="1" ht="9.75" customHeight="1">
      <c r="A29" s="63" t="s">
        <v>558</v>
      </c>
      <c r="B29" s="64">
        <v>0</v>
      </c>
      <c r="C29" s="64">
        <v>0</v>
      </c>
      <c r="D29" s="64">
        <v>0</v>
      </c>
    </row>
    <row r="30" spans="1:7" s="62" customFormat="1" ht="9.75" customHeight="1">
      <c r="A30" s="63" t="s">
        <v>559</v>
      </c>
      <c r="B30" s="64">
        <v>14474380.869999999</v>
      </c>
      <c r="C30" s="64">
        <v>0</v>
      </c>
      <c r="D30" s="64">
        <v>14474380.869999999</v>
      </c>
    </row>
    <row r="31" spans="1:7" s="62" customFormat="1" ht="9.75" customHeight="1">
      <c r="A31" s="63" t="s">
        <v>560</v>
      </c>
      <c r="B31" s="64">
        <v>0</v>
      </c>
      <c r="C31" s="64">
        <v>0</v>
      </c>
      <c r="D31" s="64">
        <v>0</v>
      </c>
    </row>
    <row r="32" spans="1:7" s="62" customFormat="1" ht="9.75" customHeight="1">
      <c r="A32" s="63" t="s">
        <v>561</v>
      </c>
      <c r="B32" s="64">
        <v>734350.05599999998</v>
      </c>
      <c r="C32" s="64">
        <v>0</v>
      </c>
      <c r="D32" s="64">
        <v>734350.05599999998</v>
      </c>
    </row>
    <row r="33" spans="1:4" s="62" customFormat="1" ht="9.75" customHeight="1">
      <c r="A33" s="63" t="s">
        <v>562</v>
      </c>
      <c r="B33" s="64">
        <v>0</v>
      </c>
      <c r="C33" s="64">
        <v>0</v>
      </c>
      <c r="D33" s="64">
        <v>0</v>
      </c>
    </row>
    <row r="34" spans="1:4" s="62" customFormat="1" ht="9.75" customHeight="1">
      <c r="A34" s="63" t="s">
        <v>563</v>
      </c>
      <c r="B34" s="64">
        <v>2993540.983</v>
      </c>
      <c r="C34" s="64">
        <v>0</v>
      </c>
      <c r="D34" s="64">
        <v>2993540.983</v>
      </c>
    </row>
    <row r="35" spans="1:4" s="62" customFormat="1" ht="9.75" customHeight="1">
      <c r="A35" s="69" t="s">
        <v>564</v>
      </c>
      <c r="B35" s="66">
        <v>21314.291000000001</v>
      </c>
      <c r="C35" s="66">
        <v>0</v>
      </c>
      <c r="D35" s="66">
        <v>21314.291000000001</v>
      </c>
    </row>
    <row r="36" spans="1:4" s="62" customFormat="1" ht="9.75" customHeight="1">
      <c r="A36" s="69" t="s">
        <v>565</v>
      </c>
      <c r="B36" s="66">
        <v>383344.94199999998</v>
      </c>
      <c r="C36" s="66">
        <v>2556.4490000000001</v>
      </c>
      <c r="D36" s="66">
        <v>385901.391</v>
      </c>
    </row>
    <row r="37" spans="1:4" s="62" customFormat="1" ht="9.75" customHeight="1">
      <c r="A37" s="63" t="s">
        <v>566</v>
      </c>
      <c r="B37" s="64">
        <v>98834.909</v>
      </c>
      <c r="C37" s="64">
        <v>639.21600000000001</v>
      </c>
      <c r="D37" s="64">
        <v>99474.126000000004</v>
      </c>
    </row>
    <row r="38" spans="1:4" s="62" customFormat="1" ht="9.75" customHeight="1">
      <c r="A38" s="63" t="s">
        <v>567</v>
      </c>
      <c r="B38" s="64">
        <v>284510.03200000001</v>
      </c>
      <c r="C38" s="64">
        <v>1917.232</v>
      </c>
      <c r="D38" s="64">
        <v>286427.26400000002</v>
      </c>
    </row>
    <row r="39" spans="1:4" s="62" customFormat="1" ht="9.75" customHeight="1">
      <c r="A39" s="65" t="s">
        <v>568</v>
      </c>
      <c r="B39" s="66">
        <v>-832198.94700000004</v>
      </c>
      <c r="C39" s="66">
        <v>-2556.4490000000001</v>
      </c>
      <c r="D39" s="66">
        <v>-834755.39599999995</v>
      </c>
    </row>
    <row r="40" spans="1:4" s="62" customFormat="1" ht="9.75" customHeight="1">
      <c r="A40" s="65" t="s">
        <v>569</v>
      </c>
      <c r="B40" s="66">
        <v>-25401.016</v>
      </c>
      <c r="C40" s="66">
        <v>0</v>
      </c>
      <c r="D40" s="66">
        <v>-25401.016</v>
      </c>
    </row>
    <row r="41" spans="1:4" s="62" customFormat="1" ht="3.15" customHeight="1">
      <c r="A41" s="65"/>
      <c r="B41" s="64"/>
      <c r="C41" s="64"/>
      <c r="D41" s="64"/>
    </row>
    <row r="42" spans="1:4" s="62" customFormat="1" ht="9.75" customHeight="1">
      <c r="A42" s="65" t="s">
        <v>570</v>
      </c>
      <c r="B42" s="66">
        <v>296751.89500000002</v>
      </c>
      <c r="C42" s="66">
        <v>678.49</v>
      </c>
      <c r="D42" s="66">
        <v>297430.386</v>
      </c>
    </row>
    <row r="43" spans="1:4" s="62" customFormat="1" ht="3.15" customHeight="1">
      <c r="A43" s="65"/>
      <c r="B43" s="64"/>
      <c r="C43" s="64"/>
      <c r="D43" s="64"/>
    </row>
    <row r="44" spans="1:4" s="62" customFormat="1" ht="9.75" customHeight="1">
      <c r="A44" s="67" t="s">
        <v>571</v>
      </c>
      <c r="B44" s="59">
        <v>135433.66200000001</v>
      </c>
      <c r="C44" s="59">
        <v>1251.8879999999999</v>
      </c>
      <c r="D44" s="59">
        <v>136685.54999999999</v>
      </c>
    </row>
    <row r="45" spans="1:4" s="62" customFormat="1" ht="9.75" customHeight="1">
      <c r="A45" s="71" t="s">
        <v>572</v>
      </c>
      <c r="B45" s="64">
        <v>37444.716999999997</v>
      </c>
      <c r="C45" s="64">
        <v>225.64699999999999</v>
      </c>
      <c r="D45" s="64">
        <v>37670.364000000001</v>
      </c>
    </row>
    <row r="46" spans="1:4" s="62" customFormat="1" ht="9.75" customHeight="1">
      <c r="A46" s="63" t="s">
        <v>573</v>
      </c>
      <c r="B46" s="64">
        <v>0</v>
      </c>
      <c r="C46" s="64">
        <v>0</v>
      </c>
      <c r="D46" s="64">
        <v>0</v>
      </c>
    </row>
    <row r="47" spans="1:4" s="62" customFormat="1" ht="9.75" customHeight="1">
      <c r="A47" s="63" t="s">
        <v>574</v>
      </c>
      <c r="B47" s="64">
        <v>0</v>
      </c>
      <c r="C47" s="64">
        <v>1026.241</v>
      </c>
      <c r="D47" s="64">
        <v>1026.241</v>
      </c>
    </row>
    <row r="48" spans="1:4" s="62" customFormat="1" ht="9.75" customHeight="1">
      <c r="A48" s="63" t="s">
        <v>575</v>
      </c>
      <c r="B48" s="64">
        <v>97988.944000000003</v>
      </c>
      <c r="C48" s="64">
        <v>0</v>
      </c>
      <c r="D48" s="64">
        <v>97988.944000000003</v>
      </c>
    </row>
    <row r="49" spans="1:4" s="62" customFormat="1" ht="9.75" customHeight="1">
      <c r="A49" s="63" t="s">
        <v>576</v>
      </c>
      <c r="B49" s="64">
        <v>0</v>
      </c>
      <c r="C49" s="64">
        <v>0</v>
      </c>
      <c r="D49" s="64">
        <v>0</v>
      </c>
    </row>
    <row r="50" spans="1:4" s="62" customFormat="1" ht="3.15" customHeight="1">
      <c r="A50" s="63"/>
      <c r="B50" s="64"/>
      <c r="C50" s="64"/>
      <c r="D50" s="64"/>
    </row>
    <row r="51" spans="1:4" s="62" customFormat="1" ht="9.75" customHeight="1">
      <c r="A51" s="72" t="s">
        <v>577</v>
      </c>
      <c r="B51" s="66">
        <v>0</v>
      </c>
      <c r="C51" s="66">
        <v>0</v>
      </c>
      <c r="D51" s="66">
        <v>0</v>
      </c>
    </row>
    <row r="52" spans="1:4" s="62" customFormat="1" ht="3.15" customHeight="1">
      <c r="A52" s="65"/>
      <c r="B52" s="66"/>
      <c r="C52" s="66"/>
      <c r="D52" s="66"/>
    </row>
    <row r="53" spans="1:4" s="62" customFormat="1" ht="9.75" customHeight="1">
      <c r="A53" s="69" t="s">
        <v>578</v>
      </c>
      <c r="B53" s="66">
        <v>568974.79700000002</v>
      </c>
      <c r="C53" s="66">
        <v>0</v>
      </c>
      <c r="D53" s="66">
        <v>568974.79700000002</v>
      </c>
    </row>
    <row r="54" spans="1:4" s="62" customFormat="1" ht="3.15" customHeight="1">
      <c r="A54" s="73"/>
      <c r="B54" s="66"/>
      <c r="C54" s="66"/>
      <c r="D54" s="66"/>
    </row>
    <row r="55" spans="1:4" s="62" customFormat="1" ht="9.75" customHeight="1">
      <c r="A55" s="69" t="s">
        <v>579</v>
      </c>
      <c r="B55" s="66">
        <v>288041.22200000001</v>
      </c>
      <c r="C55" s="66">
        <v>-3261.9090000000001</v>
      </c>
      <c r="D55" s="66">
        <v>284779.31300000002</v>
      </c>
    </row>
    <row r="56" spans="1:4" s="62" customFormat="1" ht="3.15" customHeight="1">
      <c r="A56" s="65"/>
      <c r="B56" s="66"/>
      <c r="C56" s="66"/>
      <c r="D56" s="66"/>
    </row>
    <row r="57" spans="1:4" s="62" customFormat="1" ht="9.75" customHeight="1">
      <c r="A57" s="58" t="s">
        <v>580</v>
      </c>
      <c r="B57" s="59">
        <v>42331060.862999998</v>
      </c>
      <c r="C57" s="59">
        <v>2553383.8309999998</v>
      </c>
      <c r="D57" s="59">
        <v>44884444.695</v>
      </c>
    </row>
    <row r="58" spans="1:4" s="62" customFormat="1" ht="2.25" customHeight="1">
      <c r="A58" s="74"/>
      <c r="B58" s="75"/>
      <c r="C58" s="75"/>
      <c r="D58" s="75"/>
    </row>
    <row r="59" spans="1:4" ht="9" customHeight="1" thickBot="1">
      <c r="A59" s="76"/>
      <c r="B59" s="77"/>
      <c r="C59" s="77"/>
      <c r="D59" s="77"/>
    </row>
    <row r="60" spans="1:4" s="81" customFormat="1" ht="15" customHeight="1">
      <c r="A60" s="78" t="s">
        <v>581</v>
      </c>
      <c r="B60" s="79"/>
      <c r="C60" s="79"/>
      <c r="D60" s="79"/>
    </row>
    <row r="61" spans="1:4" ht="12.75" customHeight="1">
      <c r="A61" s="82"/>
      <c r="C61" s="83"/>
    </row>
    <row r="62" spans="1:4" ht="17.100000000000001" customHeight="1">
      <c r="A62" s="84"/>
      <c r="B62" s="84"/>
      <c r="C62" s="84"/>
      <c r="D62" s="84"/>
    </row>
    <row r="63" spans="1:4" s="43" customFormat="1" ht="24" customHeight="1">
      <c r="A63" s="41" t="s">
        <v>721</v>
      </c>
      <c r="B63" s="41"/>
      <c r="C63" s="41"/>
      <c r="D63" s="41"/>
    </row>
    <row r="64" spans="1:4" s="46" customFormat="1" ht="17.100000000000001" customHeight="1">
      <c r="A64" s="44">
        <v>45716</v>
      </c>
      <c r="B64" s="85"/>
      <c r="C64" s="85"/>
      <c r="D64" s="85"/>
    </row>
    <row r="65" spans="1:5" s="87" customFormat="1" ht="15" customHeight="1">
      <c r="A65" s="47" t="s">
        <v>535</v>
      </c>
      <c r="B65" s="48"/>
      <c r="C65" s="48"/>
      <c r="D65" s="48"/>
    </row>
    <row r="66" spans="1:5" ht="3.9" customHeight="1" thickBot="1"/>
    <row r="67" spans="1:5" ht="14.1" customHeight="1">
      <c r="A67" s="52" t="s">
        <v>582</v>
      </c>
      <c r="B67" s="53" t="s">
        <v>693</v>
      </c>
      <c r="C67" s="53"/>
      <c r="D67" s="53"/>
    </row>
    <row r="68" spans="1:5" ht="14.1" customHeight="1">
      <c r="A68" s="54"/>
      <c r="B68" s="55" t="s">
        <v>538</v>
      </c>
      <c r="C68" s="55" t="s">
        <v>539</v>
      </c>
      <c r="D68" s="55" t="s">
        <v>540</v>
      </c>
    </row>
    <row r="69" spans="1:5" ht="2.1" customHeight="1">
      <c r="A69" s="56"/>
      <c r="B69" s="88">
        <v>100</v>
      </c>
      <c r="C69" s="88">
        <v>200</v>
      </c>
      <c r="D69" s="88">
        <v>300</v>
      </c>
    </row>
    <row r="70" spans="1:5" s="62" customFormat="1" ht="10.199999999999999" customHeight="1">
      <c r="A70" s="89" t="s">
        <v>583</v>
      </c>
      <c r="B70" s="59">
        <v>35089901.240999997</v>
      </c>
      <c r="C70" s="59">
        <v>2511245.9819999998</v>
      </c>
      <c r="D70" s="59">
        <v>37601147.223999999</v>
      </c>
      <c r="E70" s="61"/>
    </row>
    <row r="71" spans="1:5" s="62" customFormat="1" ht="2.1" customHeight="1">
      <c r="A71" s="90"/>
      <c r="B71" s="66"/>
      <c r="C71" s="66"/>
      <c r="D71" s="66"/>
    </row>
    <row r="72" spans="1:5" s="62" customFormat="1" ht="10.199999999999999" customHeight="1">
      <c r="A72" s="90" t="s">
        <v>584</v>
      </c>
      <c r="B72" s="66">
        <v>13417490.728</v>
      </c>
      <c r="C72" s="66">
        <v>1099667.04</v>
      </c>
      <c r="D72" s="66">
        <v>14517157.767999999</v>
      </c>
    </row>
    <row r="73" spans="1:5" s="62" customFormat="1" ht="10.199999999999999" customHeight="1">
      <c r="A73" s="90" t="s">
        <v>585</v>
      </c>
      <c r="B73" s="66">
        <v>17602280.671</v>
      </c>
      <c r="C73" s="66">
        <v>170867.71</v>
      </c>
      <c r="D73" s="66">
        <v>17773148.381000001</v>
      </c>
    </row>
    <row r="74" spans="1:5" s="62" customFormat="1" ht="10.199999999999999" customHeight="1">
      <c r="A74" s="90" t="s">
        <v>586</v>
      </c>
      <c r="B74" s="66">
        <v>95552.120999999999</v>
      </c>
      <c r="C74" s="66">
        <v>20361.493999999999</v>
      </c>
      <c r="D74" s="66">
        <v>115913.61599999999</v>
      </c>
    </row>
    <row r="75" spans="1:5" s="62" customFormat="1" ht="10.199999999999999" customHeight="1">
      <c r="A75" s="91" t="s">
        <v>587</v>
      </c>
      <c r="B75" s="64">
        <v>0</v>
      </c>
      <c r="C75" s="64">
        <v>4754.0879999999997</v>
      </c>
      <c r="D75" s="64">
        <v>4754.0879999999997</v>
      </c>
    </row>
    <row r="76" spans="1:5" s="62" customFormat="1" ht="10.199999999999999" customHeight="1">
      <c r="A76" s="91" t="s">
        <v>588</v>
      </c>
      <c r="B76" s="64">
        <v>33957.569000000003</v>
      </c>
      <c r="C76" s="64">
        <v>1948.644</v>
      </c>
      <c r="D76" s="64">
        <v>35906.213000000003</v>
      </c>
    </row>
    <row r="77" spans="1:5" s="62" customFormat="1" ht="10.199999999999999" customHeight="1">
      <c r="A77" s="91" t="s">
        <v>589</v>
      </c>
      <c r="B77" s="64">
        <v>61594.552000000003</v>
      </c>
      <c r="C77" s="64">
        <v>13658.761</v>
      </c>
      <c r="D77" s="64">
        <v>75253.313999999998</v>
      </c>
    </row>
    <row r="78" spans="1:5" s="62" customFormat="1" ht="10.199999999999999" customHeight="1">
      <c r="A78" s="91" t="s">
        <v>590</v>
      </c>
      <c r="B78" s="64">
        <v>0</v>
      </c>
      <c r="C78" s="64">
        <v>0</v>
      </c>
      <c r="D78" s="64">
        <v>0</v>
      </c>
    </row>
    <row r="79" spans="1:5" s="62" customFormat="1" ht="10.199999999999999" customHeight="1">
      <c r="A79" s="90" t="s">
        <v>591</v>
      </c>
      <c r="B79" s="66">
        <v>3701732.7510000002</v>
      </c>
      <c r="C79" s="66">
        <v>1204168.1459999999</v>
      </c>
      <c r="D79" s="66">
        <v>4905900.8969999999</v>
      </c>
    </row>
    <row r="80" spans="1:5" s="62" customFormat="1" ht="10.199999999999999" customHeight="1">
      <c r="A80" s="90" t="s">
        <v>592</v>
      </c>
      <c r="B80" s="66">
        <v>272844.96799999999</v>
      </c>
      <c r="C80" s="66">
        <v>16181.59</v>
      </c>
      <c r="D80" s="66">
        <v>289026.55900000001</v>
      </c>
    </row>
    <row r="81" spans="1:4" s="62" customFormat="1" ht="10.199999999999999" customHeight="1">
      <c r="A81" s="91" t="s">
        <v>593</v>
      </c>
      <c r="B81" s="64">
        <v>272844.96799999999</v>
      </c>
      <c r="C81" s="64">
        <v>16181.59</v>
      </c>
      <c r="D81" s="64">
        <v>289026.55900000001</v>
      </c>
    </row>
    <row r="82" spans="1:4" s="62" customFormat="1" ht="10.199999999999999" customHeight="1">
      <c r="A82" s="91" t="s">
        <v>594</v>
      </c>
      <c r="B82" s="64">
        <v>0</v>
      </c>
      <c r="C82" s="64">
        <v>0</v>
      </c>
      <c r="D82" s="64">
        <v>0</v>
      </c>
    </row>
    <row r="83" spans="1:4" s="62" customFormat="1" ht="3.15" customHeight="1">
      <c r="A83" s="91"/>
      <c r="B83" s="64"/>
      <c r="C83" s="64"/>
      <c r="D83" s="64"/>
    </row>
    <row r="84" spans="1:4" s="62" customFormat="1" ht="10.199999999999999" customHeight="1">
      <c r="A84" s="92" t="s">
        <v>595</v>
      </c>
      <c r="B84" s="59">
        <v>441690.72899999999</v>
      </c>
      <c r="C84" s="59">
        <v>5561.558</v>
      </c>
      <c r="D84" s="59">
        <v>447252.288</v>
      </c>
    </row>
    <row r="85" spans="1:4" s="62" customFormat="1" ht="10.199999999999999" customHeight="1">
      <c r="A85" s="91" t="s">
        <v>596</v>
      </c>
      <c r="B85" s="64">
        <v>439471.29499999998</v>
      </c>
      <c r="C85" s="64">
        <v>5561.558</v>
      </c>
      <c r="D85" s="64">
        <v>445032.853</v>
      </c>
    </row>
    <row r="86" spans="1:4" s="62" customFormat="1" ht="10.199999999999999" customHeight="1">
      <c r="A86" s="91" t="s">
        <v>597</v>
      </c>
      <c r="B86" s="64">
        <v>2219.4340000000002</v>
      </c>
      <c r="C86" s="64">
        <v>0</v>
      </c>
      <c r="D86" s="64">
        <v>2219.4340000000002</v>
      </c>
    </row>
    <row r="87" spans="1:4" s="62" customFormat="1" ht="10.199999999999999" customHeight="1">
      <c r="A87" s="91" t="s">
        <v>598</v>
      </c>
      <c r="B87" s="64">
        <v>0</v>
      </c>
      <c r="C87" s="64">
        <v>0</v>
      </c>
      <c r="D87" s="64">
        <v>0</v>
      </c>
    </row>
    <row r="88" spans="1:4" s="62" customFormat="1" ht="3.15" customHeight="1">
      <c r="A88" s="91"/>
      <c r="B88" s="64"/>
      <c r="C88" s="64"/>
      <c r="D88" s="64"/>
    </row>
    <row r="89" spans="1:4" s="62" customFormat="1" ht="10.199999999999999" customHeight="1">
      <c r="A89" s="90" t="s">
        <v>546</v>
      </c>
      <c r="B89" s="66">
        <v>0</v>
      </c>
      <c r="C89" s="66">
        <v>0</v>
      </c>
      <c r="D89" s="66">
        <v>0</v>
      </c>
    </row>
    <row r="90" spans="1:4" s="62" customFormat="1" ht="3.15" customHeight="1">
      <c r="A90" s="90"/>
      <c r="B90" s="66"/>
      <c r="C90" s="66"/>
      <c r="D90" s="66"/>
    </row>
    <row r="91" spans="1:4" s="62" customFormat="1" ht="10.199999999999999" customHeight="1">
      <c r="A91" s="89" t="s">
        <v>599</v>
      </c>
      <c r="B91" s="59">
        <v>0</v>
      </c>
      <c r="C91" s="59">
        <v>0</v>
      </c>
      <c r="D91" s="59">
        <v>0</v>
      </c>
    </row>
    <row r="92" spans="1:4" s="62" customFormat="1" ht="10.199999999999999" customHeight="1">
      <c r="A92" s="91" t="s">
        <v>600</v>
      </c>
      <c r="B92" s="64">
        <v>0</v>
      </c>
      <c r="C92" s="64">
        <v>0</v>
      </c>
      <c r="D92" s="64">
        <v>0</v>
      </c>
    </row>
    <row r="93" spans="1:4" s="62" customFormat="1" ht="10.199999999999999" customHeight="1">
      <c r="A93" s="91" t="s">
        <v>601</v>
      </c>
      <c r="B93" s="64">
        <v>0</v>
      </c>
      <c r="C93" s="64">
        <v>0</v>
      </c>
      <c r="D93" s="64">
        <v>0</v>
      </c>
    </row>
    <row r="94" spans="1:4" s="62" customFormat="1" ht="3.15" customHeight="1">
      <c r="A94" s="91"/>
      <c r="B94" s="64"/>
      <c r="C94" s="64"/>
      <c r="D94" s="64"/>
    </row>
    <row r="95" spans="1:4" s="62" customFormat="1" ht="10.199999999999999" customHeight="1">
      <c r="A95" s="89" t="s">
        <v>602</v>
      </c>
      <c r="B95" s="59">
        <v>0</v>
      </c>
      <c r="C95" s="59">
        <v>0</v>
      </c>
      <c r="D95" s="59">
        <v>0</v>
      </c>
    </row>
    <row r="96" spans="1:4" s="62" customFormat="1" ht="10.199999999999999" customHeight="1">
      <c r="A96" s="91" t="s">
        <v>603</v>
      </c>
      <c r="B96" s="66">
        <v>0</v>
      </c>
      <c r="C96" s="66">
        <v>0</v>
      </c>
      <c r="D96" s="66">
        <v>0</v>
      </c>
    </row>
    <row r="97" spans="1:4" s="62" customFormat="1" ht="10.199999999999999" customHeight="1">
      <c r="A97" s="91" t="s">
        <v>604</v>
      </c>
      <c r="B97" s="66">
        <v>0</v>
      </c>
      <c r="C97" s="66">
        <v>0</v>
      </c>
      <c r="D97" s="66">
        <v>0</v>
      </c>
    </row>
    <row r="98" spans="1:4" s="62" customFormat="1" ht="10.199999999999999" customHeight="1">
      <c r="A98" s="91" t="s">
        <v>605</v>
      </c>
      <c r="B98" s="64">
        <v>0</v>
      </c>
      <c r="C98" s="64">
        <v>0</v>
      </c>
      <c r="D98" s="64">
        <v>0</v>
      </c>
    </row>
    <row r="99" spans="1:4" s="62" customFormat="1" ht="3.15" customHeight="1">
      <c r="A99" s="91"/>
      <c r="B99" s="64"/>
      <c r="C99" s="64"/>
      <c r="D99" s="64"/>
    </row>
    <row r="100" spans="1:4" s="62" customFormat="1" ht="10.199999999999999" customHeight="1">
      <c r="A100" s="90" t="s">
        <v>606</v>
      </c>
      <c r="B100" s="66">
        <v>454417.859</v>
      </c>
      <c r="C100" s="66">
        <v>1730.405</v>
      </c>
      <c r="D100" s="66">
        <v>456148.26500000001</v>
      </c>
    </row>
    <row r="101" spans="1:4" s="62" customFormat="1" ht="3.15" customHeight="1">
      <c r="A101" s="91"/>
      <c r="B101" s="64"/>
      <c r="C101" s="64"/>
      <c r="D101" s="64"/>
    </row>
    <row r="102" spans="1:4" s="62" customFormat="1" ht="10.199999999999999" customHeight="1">
      <c r="A102" s="89" t="s">
        <v>607</v>
      </c>
      <c r="B102" s="59">
        <v>101855.25900000001</v>
      </c>
      <c r="C102" s="59">
        <v>11835.555</v>
      </c>
      <c r="D102" s="59">
        <v>113690.814</v>
      </c>
    </row>
    <row r="103" spans="1:4" s="62" customFormat="1" ht="10.199999999999999" customHeight="1">
      <c r="A103" s="91" t="s">
        <v>608</v>
      </c>
      <c r="B103" s="64">
        <v>101855.25900000001</v>
      </c>
      <c r="C103" s="64">
        <v>11680.937</v>
      </c>
      <c r="D103" s="64">
        <v>113536.196</v>
      </c>
    </row>
    <row r="104" spans="1:4" s="62" customFormat="1" ht="10.199999999999999" customHeight="1">
      <c r="A104" s="91" t="s">
        <v>609</v>
      </c>
      <c r="B104" s="64">
        <v>0</v>
      </c>
      <c r="C104" s="64">
        <v>0</v>
      </c>
      <c r="D104" s="64">
        <v>0</v>
      </c>
    </row>
    <row r="105" spans="1:4" s="62" customFormat="1" ht="10.199999999999999" customHeight="1">
      <c r="A105" s="91" t="s">
        <v>610</v>
      </c>
      <c r="B105" s="64">
        <v>0</v>
      </c>
      <c r="C105" s="64">
        <v>0</v>
      </c>
      <c r="D105" s="64">
        <v>0</v>
      </c>
    </row>
    <row r="106" spans="1:4" s="62" customFormat="1" ht="10.199999999999999" customHeight="1">
      <c r="A106" s="91" t="s">
        <v>611</v>
      </c>
      <c r="B106" s="64">
        <v>0</v>
      </c>
      <c r="C106" s="64">
        <v>0</v>
      </c>
      <c r="D106" s="64">
        <v>0</v>
      </c>
    </row>
    <row r="107" spans="1:4" s="62" customFormat="1" ht="10.199999999999999" customHeight="1">
      <c r="A107" s="91" t="s">
        <v>612</v>
      </c>
      <c r="B107" s="64">
        <v>0</v>
      </c>
      <c r="C107" s="64">
        <v>0</v>
      </c>
      <c r="D107" s="64">
        <v>0</v>
      </c>
    </row>
    <row r="108" spans="1:4" s="62" customFormat="1" ht="10.199999999999999" customHeight="1">
      <c r="A108" s="91" t="s">
        <v>613</v>
      </c>
      <c r="B108" s="64">
        <v>0</v>
      </c>
      <c r="C108" s="64">
        <v>154.61699999999999</v>
      </c>
      <c r="D108" s="64">
        <v>154.61699999999999</v>
      </c>
    </row>
    <row r="109" spans="1:4" s="62" customFormat="1" ht="3.15" customHeight="1">
      <c r="A109" s="91"/>
      <c r="B109" s="64"/>
      <c r="C109" s="64"/>
      <c r="D109" s="64"/>
    </row>
    <row r="110" spans="1:4" s="62" customFormat="1" ht="10.199999999999999" customHeight="1">
      <c r="A110" s="89" t="s">
        <v>614</v>
      </c>
      <c r="B110" s="59">
        <v>1511967.7309999999</v>
      </c>
      <c r="C110" s="59">
        <v>9965.0049999999992</v>
      </c>
      <c r="D110" s="59">
        <v>1521932.737</v>
      </c>
    </row>
    <row r="111" spans="1:4" s="62" customFormat="1" ht="3.15" customHeight="1">
      <c r="A111" s="91"/>
      <c r="B111" s="64"/>
      <c r="C111" s="64"/>
      <c r="D111" s="64"/>
    </row>
    <row r="112" spans="1:4" s="62" customFormat="1" ht="10.199999999999999" customHeight="1">
      <c r="A112" s="67" t="s">
        <v>615</v>
      </c>
      <c r="B112" s="59">
        <v>407848.21</v>
      </c>
      <c r="C112" s="59">
        <v>39767.900999999998</v>
      </c>
      <c r="D112" s="59">
        <v>447616.11200000002</v>
      </c>
    </row>
    <row r="113" spans="1:4" s="62" customFormat="1" ht="10.199999999999999" customHeight="1">
      <c r="A113" s="68" t="s">
        <v>616</v>
      </c>
      <c r="B113" s="66">
        <v>9821.7219999999998</v>
      </c>
      <c r="C113" s="66">
        <v>32937.360000000001</v>
      </c>
      <c r="D113" s="66">
        <v>42759.082999999999</v>
      </c>
    </row>
    <row r="114" spans="1:4" s="62" customFormat="1" ht="10.199999999999999" customHeight="1">
      <c r="A114" s="68" t="s">
        <v>617</v>
      </c>
      <c r="B114" s="66">
        <v>398026.48800000001</v>
      </c>
      <c r="C114" s="66">
        <v>6830.54</v>
      </c>
      <c r="D114" s="66">
        <v>404857.02899999998</v>
      </c>
    </row>
    <row r="115" spans="1:4" s="62" customFormat="1" ht="5.0999999999999996" customHeight="1">
      <c r="A115" s="90"/>
      <c r="B115" s="66"/>
      <c r="C115" s="66"/>
      <c r="D115" s="66"/>
    </row>
    <row r="116" spans="1:4" s="94" customFormat="1" ht="10.199999999999999" customHeight="1">
      <c r="A116" s="65" t="s">
        <v>618</v>
      </c>
      <c r="B116" s="66">
        <v>254730.641</v>
      </c>
      <c r="C116" s="66">
        <v>0</v>
      </c>
      <c r="D116" s="66">
        <v>254730.641</v>
      </c>
    </row>
    <row r="117" spans="1:4" s="62" customFormat="1" ht="3.15" customHeight="1">
      <c r="A117" s="91"/>
      <c r="B117" s="66"/>
      <c r="C117" s="66"/>
      <c r="D117" s="66"/>
    </row>
    <row r="118" spans="1:4" s="62" customFormat="1" ht="10.5" customHeight="1">
      <c r="A118" s="89" t="s">
        <v>619</v>
      </c>
      <c r="B118" s="59">
        <v>38262411.674000002</v>
      </c>
      <c r="C118" s="59">
        <v>2580106.409</v>
      </c>
      <c r="D118" s="59">
        <v>40842518.082999997</v>
      </c>
    </row>
    <row r="119" spans="1:4" s="62" customFormat="1" ht="3.15" customHeight="1">
      <c r="A119" s="91"/>
      <c r="B119" s="66"/>
      <c r="C119" s="66"/>
      <c r="D119" s="66"/>
    </row>
    <row r="120" spans="1:4" s="62" customFormat="1" ht="12.75" customHeight="1">
      <c r="A120" s="89" t="s">
        <v>620</v>
      </c>
      <c r="B120" s="59">
        <v>4041926.611</v>
      </c>
      <c r="C120" s="59">
        <v>0</v>
      </c>
      <c r="D120" s="59">
        <v>4041926.611</v>
      </c>
    </row>
    <row r="121" spans="1:4" s="62" customFormat="1" ht="10.199999999999999" customHeight="1">
      <c r="A121" s="91" t="s">
        <v>621</v>
      </c>
      <c r="B121" s="64">
        <v>2100000</v>
      </c>
      <c r="C121" s="64">
        <v>0</v>
      </c>
      <c r="D121" s="64">
        <v>2100000</v>
      </c>
    </row>
    <row r="122" spans="1:4" s="62" customFormat="1" ht="10.199999999999999" customHeight="1">
      <c r="A122" s="91" t="s">
        <v>622</v>
      </c>
      <c r="B122" s="64">
        <v>1897.336</v>
      </c>
      <c r="C122" s="64">
        <v>0</v>
      </c>
      <c r="D122" s="64">
        <v>1897.336</v>
      </c>
    </row>
    <row r="123" spans="1:4" s="62" customFormat="1" ht="10.199999999999999" customHeight="1">
      <c r="A123" s="91" t="s">
        <v>623</v>
      </c>
      <c r="B123" s="64">
        <v>700000</v>
      </c>
      <c r="C123" s="64">
        <v>0</v>
      </c>
      <c r="D123" s="64">
        <v>700000</v>
      </c>
    </row>
    <row r="124" spans="1:4" s="62" customFormat="1" ht="10.199999999999999" customHeight="1">
      <c r="A124" s="91" t="s">
        <v>624</v>
      </c>
      <c r="B124" s="64">
        <v>-435507.69099999999</v>
      </c>
      <c r="C124" s="64">
        <v>0</v>
      </c>
      <c r="D124" s="64">
        <v>-435507.69099999999</v>
      </c>
    </row>
    <row r="125" spans="1:4" s="62" customFormat="1" ht="10.199999999999999" customHeight="1">
      <c r="A125" s="91" t="s">
        <v>625</v>
      </c>
      <c r="B125" s="64">
        <v>1417842.487</v>
      </c>
      <c r="C125" s="64">
        <v>0</v>
      </c>
      <c r="D125" s="64">
        <v>1417842.487</v>
      </c>
    </row>
    <row r="126" spans="1:4" s="62" customFormat="1" ht="10.199999999999999" customHeight="1">
      <c r="A126" s="91" t="s">
        <v>626</v>
      </c>
      <c r="B126" s="64">
        <v>257694.47899999999</v>
      </c>
      <c r="C126" s="64">
        <v>0</v>
      </c>
      <c r="D126" s="64">
        <v>257694.47899999999</v>
      </c>
    </row>
    <row r="127" spans="1:4" s="62" customFormat="1" ht="2.1" customHeight="1">
      <c r="A127" s="91"/>
      <c r="B127" s="64"/>
      <c r="C127" s="64"/>
      <c r="D127" s="64"/>
    </row>
    <row r="128" spans="1:4" s="62" customFormat="1" ht="12.15" customHeight="1">
      <c r="A128" s="89" t="s">
        <v>627</v>
      </c>
      <c r="B128" s="59">
        <v>42304338.284999996</v>
      </c>
      <c r="C128" s="59">
        <v>2580106.409</v>
      </c>
      <c r="D128" s="59">
        <v>44884444.695</v>
      </c>
    </row>
    <row r="129" spans="1:4" s="62" customFormat="1" ht="2.1" customHeight="1">
      <c r="A129" s="95"/>
      <c r="B129" s="75"/>
      <c r="C129" s="75"/>
      <c r="D129" s="75"/>
    </row>
    <row r="130" spans="1:4" s="62" customFormat="1" ht="12.75" customHeight="1">
      <c r="A130" s="89" t="s">
        <v>628</v>
      </c>
      <c r="B130" s="59">
        <v>2323046.0759999999</v>
      </c>
      <c r="C130" s="59">
        <v>4149303.622</v>
      </c>
      <c r="D130" s="59">
        <v>6472349.699</v>
      </c>
    </row>
    <row r="131" spans="1:4" s="62" customFormat="1" ht="10.199999999999999" customHeight="1">
      <c r="A131" s="68" t="s">
        <v>629</v>
      </c>
      <c r="B131" s="64">
        <v>14788.837</v>
      </c>
      <c r="C131" s="64">
        <v>3769375.9550000001</v>
      </c>
      <c r="D131" s="64">
        <v>3784164.7919999999</v>
      </c>
    </row>
    <row r="132" spans="1:4" s="62" customFormat="1" ht="10.199999999999999" customHeight="1">
      <c r="A132" s="91" t="s">
        <v>630</v>
      </c>
      <c r="B132" s="64">
        <v>2308257.2390000001</v>
      </c>
      <c r="C132" s="64">
        <v>379927.66700000002</v>
      </c>
      <c r="D132" s="64">
        <v>2688184.906</v>
      </c>
    </row>
    <row r="133" spans="1:4" s="62" customFormat="1" ht="10.199999999999999" customHeight="1">
      <c r="A133" s="91" t="s">
        <v>631</v>
      </c>
      <c r="B133" s="64">
        <v>0</v>
      </c>
      <c r="C133" s="64">
        <v>0</v>
      </c>
      <c r="D133" s="64">
        <v>0</v>
      </c>
    </row>
    <row r="134" spans="1:4" s="62" customFormat="1" ht="10.199999999999999" customHeight="1">
      <c r="A134" s="91" t="s">
        <v>632</v>
      </c>
      <c r="B134" s="64">
        <v>0</v>
      </c>
      <c r="C134" s="64">
        <v>0</v>
      </c>
      <c r="D134" s="64">
        <v>0</v>
      </c>
    </row>
    <row r="135" spans="1:4" ht="8.4" customHeight="1" thickBot="1">
      <c r="A135" s="96"/>
      <c r="B135" s="96"/>
      <c r="C135" s="96"/>
      <c r="D135" s="96"/>
    </row>
    <row r="136" spans="1:4" s="81" customFormat="1" ht="14.25" customHeight="1">
      <c r="A136" s="99" t="s">
        <v>581</v>
      </c>
      <c r="B136" s="98"/>
      <c r="C136" s="98"/>
      <c r="D136" s="98"/>
    </row>
    <row r="137" spans="1:4" s="81" customFormat="1" ht="10.199999999999999">
      <c r="A137" s="99" t="s">
        <v>633</v>
      </c>
      <c r="B137" s="98"/>
      <c r="C137" s="98"/>
      <c r="D137" s="98" t="s">
        <v>722</v>
      </c>
    </row>
    <row r="139" spans="1:4">
      <c r="B139" s="100"/>
      <c r="D139" s="100">
        <v>0</v>
      </c>
    </row>
    <row r="200" spans="2:2">
      <c r="B200" s="51" t="s">
        <v>720</v>
      </c>
    </row>
  </sheetData>
  <mergeCells count="12">
    <mergeCell ref="A62:D62"/>
    <mergeCell ref="A63:D63"/>
    <mergeCell ref="A64:D64"/>
    <mergeCell ref="A65:D65"/>
    <mergeCell ref="A67:A68"/>
    <mergeCell ref="B67:D67"/>
    <mergeCell ref="A1:D1"/>
    <mergeCell ref="A2:D2"/>
    <mergeCell ref="A3:D3"/>
    <mergeCell ref="A4:D4"/>
    <mergeCell ref="A6:A7"/>
    <mergeCell ref="B6:D6"/>
  </mergeCell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2447-CAE3-4623-8F48-E80890E2CF96}">
  <dimension ref="A1:F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18.88671875" style="33" bestFit="1" customWidth="1"/>
    <col min="6" max="6" width="13" style="33" bestFit="1" customWidth="1"/>
    <col min="7" max="16384" width="11.33203125" style="33"/>
  </cols>
  <sheetData>
    <row r="1" spans="1:6" s="101" customFormat="1" ht="16.2" customHeight="1">
      <c r="A1" s="349" t="s">
        <v>821</v>
      </c>
      <c r="B1" s="349"/>
      <c r="C1" s="349"/>
      <c r="D1" s="349"/>
    </row>
    <row r="2" spans="1:6" s="103" customFormat="1" ht="24" customHeight="1">
      <c r="A2" s="102" t="s">
        <v>723</v>
      </c>
      <c r="B2" s="102"/>
      <c r="C2" s="102"/>
      <c r="D2" s="102"/>
    </row>
    <row r="3" spans="1:6" s="105" customFormat="1" ht="16.2" customHeight="1">
      <c r="A3" s="104">
        <v>45716</v>
      </c>
      <c r="B3" s="104"/>
      <c r="C3" s="104"/>
      <c r="D3" s="104"/>
    </row>
    <row r="4" spans="1:6" s="106" customFormat="1" ht="15" customHeight="1">
      <c r="A4" s="47" t="s">
        <v>535</v>
      </c>
      <c r="B4" s="48"/>
      <c r="C4" s="48"/>
      <c r="D4" s="48"/>
      <c r="F4" s="162"/>
    </row>
    <row r="5" spans="1:6" s="101" customFormat="1" ht="3.9" customHeight="1" thickBot="1">
      <c r="A5" s="107"/>
      <c r="B5" s="108"/>
      <c r="C5" s="108"/>
      <c r="D5" s="108"/>
    </row>
    <row r="6" spans="1:6" s="110" customFormat="1" ht="16.2" customHeight="1">
      <c r="A6" s="109"/>
      <c r="B6" s="131" t="s">
        <v>693</v>
      </c>
      <c r="C6" s="131"/>
      <c r="D6" s="131"/>
    </row>
    <row r="7" spans="1:6" s="110" customFormat="1" ht="14.1" customHeight="1">
      <c r="A7" s="111"/>
      <c r="B7" s="55" t="s">
        <v>538</v>
      </c>
      <c r="C7" s="55" t="s">
        <v>539</v>
      </c>
      <c r="D7" s="55" t="s">
        <v>540</v>
      </c>
    </row>
    <row r="8" spans="1:6" s="101" customFormat="1" ht="3.15" customHeight="1">
      <c r="A8" s="56"/>
      <c r="B8" s="88"/>
      <c r="C8" s="88"/>
      <c r="D8" s="88"/>
    </row>
    <row r="9" spans="1:6" s="94" customFormat="1" ht="8.6999999999999993" customHeight="1">
      <c r="A9" s="112" t="s">
        <v>635</v>
      </c>
      <c r="B9" s="113">
        <v>487055.74317999999</v>
      </c>
      <c r="C9" s="113">
        <v>28300.220949999999</v>
      </c>
      <c r="D9" s="113">
        <v>515355.96412999998</v>
      </c>
      <c r="E9" s="114"/>
    </row>
    <row r="10" spans="1:6" s="94" customFormat="1" ht="8.6999999999999993" customHeight="1">
      <c r="A10" s="115" t="s">
        <v>636</v>
      </c>
      <c r="B10" s="116">
        <v>59923.034729999999</v>
      </c>
      <c r="C10" s="116">
        <v>15073.177119999998</v>
      </c>
      <c r="D10" s="116">
        <v>74996.211849999992</v>
      </c>
    </row>
    <row r="11" spans="1:6" s="94" customFormat="1" ht="8.6999999999999993" customHeight="1">
      <c r="A11" s="63" t="s">
        <v>637</v>
      </c>
      <c r="B11" s="116">
        <v>0</v>
      </c>
      <c r="C11" s="116">
        <v>0</v>
      </c>
      <c r="D11" s="116">
        <v>0</v>
      </c>
    </row>
    <row r="12" spans="1:6" s="94" customFormat="1" ht="8.6999999999999993" customHeight="1">
      <c r="A12" s="63" t="s">
        <v>638</v>
      </c>
      <c r="B12" s="116">
        <v>100286.98908</v>
      </c>
      <c r="C12" s="116">
        <v>1013.1239300000001</v>
      </c>
      <c r="D12" s="116">
        <v>101300.11301</v>
      </c>
    </row>
    <row r="13" spans="1:6" s="94" customFormat="1" ht="8.6999999999999993" customHeight="1">
      <c r="A13" s="63" t="s">
        <v>639</v>
      </c>
      <c r="B13" s="116">
        <v>308356.68722000002</v>
      </c>
      <c r="C13" s="116">
        <v>0</v>
      </c>
      <c r="D13" s="116">
        <v>308356.68722000002</v>
      </c>
    </row>
    <row r="14" spans="1:6" s="94" customFormat="1" ht="8.6999999999999993" customHeight="1">
      <c r="A14" s="68" t="s">
        <v>640</v>
      </c>
      <c r="B14" s="116">
        <v>18488.694379999997</v>
      </c>
      <c r="C14" s="116">
        <v>0</v>
      </c>
      <c r="D14" s="116">
        <v>18488.694379999997</v>
      </c>
    </row>
    <row r="15" spans="1:6" s="94" customFormat="1" ht="8.6999999999999993" customHeight="1">
      <c r="A15" s="63" t="s">
        <v>641</v>
      </c>
      <c r="B15" s="116">
        <v>0</v>
      </c>
      <c r="C15" s="116">
        <v>0</v>
      </c>
      <c r="D15" s="116">
        <v>0</v>
      </c>
    </row>
    <row r="16" spans="1:6" s="94" customFormat="1" ht="8.6999999999999993" customHeight="1">
      <c r="A16" s="63" t="s">
        <v>642</v>
      </c>
      <c r="B16" s="116">
        <v>0</v>
      </c>
      <c r="C16" s="116">
        <v>12213.919900000001</v>
      </c>
      <c r="D16" s="116">
        <v>12213.919900000001</v>
      </c>
    </row>
    <row r="17" spans="1:4" s="94" customFormat="1" ht="8.6999999999999993" customHeight="1">
      <c r="A17" s="63" t="s">
        <v>643</v>
      </c>
      <c r="B17" s="116">
        <v>0</v>
      </c>
      <c r="C17" s="116">
        <v>0</v>
      </c>
      <c r="D17" s="116">
        <v>0</v>
      </c>
    </row>
    <row r="18" spans="1:4" s="94" customFormat="1" ht="8.6999999999999993" customHeight="1">
      <c r="A18" s="63" t="s">
        <v>563</v>
      </c>
      <c r="B18" s="116">
        <v>0.33776999999999996</v>
      </c>
      <c r="C18" s="116">
        <v>0</v>
      </c>
      <c r="D18" s="116">
        <v>0.33776999999999996</v>
      </c>
    </row>
    <row r="19" spans="1:4" s="94" customFormat="1" ht="3.15" customHeight="1">
      <c r="A19" s="63"/>
      <c r="B19" s="116"/>
      <c r="C19" s="116"/>
      <c r="D19" s="116"/>
    </row>
    <row r="20" spans="1:4" s="94" customFormat="1" ht="8.6999999999999993" customHeight="1">
      <c r="A20" s="58" t="s">
        <v>644</v>
      </c>
      <c r="B20" s="113">
        <v>10996.060509999999</v>
      </c>
      <c r="C20" s="113">
        <v>356.15755999999999</v>
      </c>
      <c r="D20" s="113">
        <v>11352.218070000001</v>
      </c>
    </row>
    <row r="21" spans="1:4" s="94" customFormat="1" ht="8.6999999999999993" customHeight="1">
      <c r="A21" s="63" t="s">
        <v>645</v>
      </c>
      <c r="B21" s="116">
        <v>7775.6970099999999</v>
      </c>
      <c r="C21" s="116">
        <v>356.15755999999999</v>
      </c>
      <c r="D21" s="116">
        <v>8131.8545700000004</v>
      </c>
    </row>
    <row r="22" spans="1:4" s="94" customFormat="1" ht="8.6999999999999993" customHeight="1">
      <c r="A22" s="63" t="s">
        <v>646</v>
      </c>
      <c r="B22" s="116">
        <v>5.0499999999999998E-3</v>
      </c>
      <c r="C22" s="116">
        <v>0</v>
      </c>
      <c r="D22" s="116">
        <v>5.0499999999999998E-3</v>
      </c>
    </row>
    <row r="23" spans="1:4" s="94" customFormat="1" ht="8.6999999999999993" customHeight="1">
      <c r="A23" s="63" t="s">
        <v>637</v>
      </c>
      <c r="B23" s="116">
        <v>0</v>
      </c>
      <c r="C23" s="116">
        <v>0</v>
      </c>
      <c r="D23" s="116">
        <v>0</v>
      </c>
    </row>
    <row r="24" spans="1:4" s="94" customFormat="1" ht="8.6999999999999993" customHeight="1">
      <c r="A24" s="63" t="s">
        <v>647</v>
      </c>
      <c r="B24" s="116">
        <v>10</v>
      </c>
      <c r="C24" s="116">
        <v>0</v>
      </c>
      <c r="D24" s="116">
        <v>10</v>
      </c>
    </row>
    <row r="25" spans="1:4" s="94" customFormat="1" ht="8.6999999999999993" customHeight="1">
      <c r="A25" s="63" t="s">
        <v>648</v>
      </c>
      <c r="B25" s="116">
        <v>0</v>
      </c>
      <c r="C25" s="116">
        <v>0</v>
      </c>
      <c r="D25" s="116">
        <v>0</v>
      </c>
    </row>
    <row r="26" spans="1:4" s="94" customFormat="1" ht="8.6999999999999993" customHeight="1">
      <c r="A26" s="63" t="s">
        <v>649</v>
      </c>
      <c r="B26" s="116">
        <v>3210.3584500000002</v>
      </c>
      <c r="C26" s="116">
        <v>0</v>
      </c>
      <c r="D26" s="116">
        <v>3210.3584500000002</v>
      </c>
    </row>
    <row r="27" spans="1:4" s="94" customFormat="1" ht="8.6999999999999993" customHeight="1">
      <c r="A27" s="63" t="s">
        <v>650</v>
      </c>
      <c r="B27" s="116">
        <v>0</v>
      </c>
      <c r="C27" s="116">
        <v>0</v>
      </c>
      <c r="D27" s="116">
        <v>0</v>
      </c>
    </row>
    <row r="28" spans="1:4" s="94" customFormat="1" ht="8.6999999999999993" customHeight="1">
      <c r="A28" s="63" t="s">
        <v>651</v>
      </c>
      <c r="B28" s="116">
        <v>0</v>
      </c>
      <c r="C28" s="116">
        <v>0</v>
      </c>
      <c r="D28" s="116">
        <v>0</v>
      </c>
    </row>
    <row r="29" spans="1:4" s="94" customFormat="1" ht="8.6999999999999993" customHeight="1">
      <c r="A29" s="63" t="s">
        <v>652</v>
      </c>
      <c r="B29" s="116">
        <v>0</v>
      </c>
      <c r="C29" s="116">
        <v>0</v>
      </c>
      <c r="D29" s="116">
        <v>0</v>
      </c>
    </row>
    <row r="30" spans="1:4" s="94" customFormat="1" ht="8.6999999999999993" customHeight="1">
      <c r="A30" s="63" t="s">
        <v>642</v>
      </c>
      <c r="B30" s="116">
        <v>0</v>
      </c>
      <c r="C30" s="116">
        <v>0</v>
      </c>
      <c r="D30" s="116">
        <v>0</v>
      </c>
    </row>
    <row r="31" spans="1:4" s="94" customFormat="1" ht="8.6999999999999993" customHeight="1">
      <c r="A31" s="63" t="s">
        <v>653</v>
      </c>
      <c r="B31" s="116">
        <v>0</v>
      </c>
      <c r="C31" s="116">
        <v>0</v>
      </c>
      <c r="D31" s="116">
        <v>0</v>
      </c>
    </row>
    <row r="32" spans="1:4" s="94" customFormat="1" ht="8.6999999999999993" customHeight="1">
      <c r="A32" s="63" t="s">
        <v>563</v>
      </c>
      <c r="B32" s="116">
        <v>0</v>
      </c>
      <c r="C32" s="116">
        <v>0</v>
      </c>
      <c r="D32" s="116">
        <v>0</v>
      </c>
    </row>
    <row r="33" spans="1:4" s="94" customFormat="1" ht="3.15" customHeight="1">
      <c r="A33" s="63"/>
      <c r="B33" s="116"/>
      <c r="C33" s="116"/>
      <c r="D33" s="116"/>
    </row>
    <row r="34" spans="1:4" s="94" customFormat="1" ht="8.6999999999999993" customHeight="1">
      <c r="A34" s="58" t="s">
        <v>654</v>
      </c>
      <c r="B34" s="113">
        <v>476059.68267000001</v>
      </c>
      <c r="C34" s="113">
        <v>27944.063389999999</v>
      </c>
      <c r="D34" s="113">
        <v>504003.74605999998</v>
      </c>
    </row>
    <row r="35" spans="1:4" s="94" customFormat="1" ht="3.15" customHeight="1">
      <c r="A35" s="65"/>
      <c r="B35" s="117"/>
      <c r="C35" s="117"/>
      <c r="D35" s="117"/>
    </row>
    <row r="36" spans="1:4" s="94" customFormat="1" ht="8.6999999999999993" customHeight="1">
      <c r="A36" s="118" t="s">
        <v>655</v>
      </c>
      <c r="B36" s="113">
        <v>20574.92729</v>
      </c>
      <c r="C36" s="113">
        <v>-0.33750999999999998</v>
      </c>
      <c r="D36" s="113">
        <v>20574.589780000002</v>
      </c>
    </row>
    <row r="37" spans="1:4" s="94" customFormat="1" ht="3.15" customHeight="1">
      <c r="A37" s="63"/>
      <c r="B37" s="116"/>
      <c r="C37" s="116"/>
      <c r="D37" s="116"/>
    </row>
    <row r="38" spans="1:4" s="94" customFormat="1" ht="8.6999999999999993" customHeight="1">
      <c r="A38" s="58" t="s">
        <v>656</v>
      </c>
      <c r="B38" s="113">
        <v>455484.75537999999</v>
      </c>
      <c r="C38" s="113">
        <v>27944.400899999997</v>
      </c>
      <c r="D38" s="113">
        <v>483429.15628</v>
      </c>
    </row>
    <row r="39" spans="1:4" s="94" customFormat="1" ht="3.15" customHeight="1">
      <c r="A39" s="65"/>
      <c r="B39" s="117"/>
      <c r="C39" s="117"/>
      <c r="D39" s="117"/>
    </row>
    <row r="40" spans="1:4" s="94" customFormat="1" ht="8.6999999999999993" customHeight="1">
      <c r="A40" s="58" t="s">
        <v>657</v>
      </c>
      <c r="B40" s="113">
        <v>140374.78768000001</v>
      </c>
      <c r="C40" s="113">
        <v>7967.61895</v>
      </c>
      <c r="D40" s="113">
        <v>148342.40662999998</v>
      </c>
    </row>
    <row r="41" spans="1:4" s="94" customFormat="1" ht="8.6999999999999993" customHeight="1">
      <c r="A41" s="63" t="s">
        <v>658</v>
      </c>
      <c r="B41" s="116">
        <v>0</v>
      </c>
      <c r="C41" s="116">
        <v>114.48061</v>
      </c>
      <c r="D41" s="116">
        <v>114.48061</v>
      </c>
    </row>
    <row r="42" spans="1:4" s="94" customFormat="1" ht="8.6999999999999993" customHeight="1">
      <c r="A42" s="63" t="s">
        <v>659</v>
      </c>
      <c r="B42" s="116">
        <v>46.182510000000001</v>
      </c>
      <c r="C42" s="116">
        <v>4469.5300900000002</v>
      </c>
      <c r="D42" s="116">
        <v>4515.7125999999998</v>
      </c>
    </row>
    <row r="43" spans="1:4" s="94" customFormat="1" ht="8.6999999999999993" customHeight="1">
      <c r="A43" s="63" t="s">
        <v>660</v>
      </c>
      <c r="B43" s="116">
        <v>831.2316800000001</v>
      </c>
      <c r="C43" s="116">
        <v>184.25134</v>
      </c>
      <c r="D43" s="116">
        <v>1015.48302</v>
      </c>
    </row>
    <row r="44" spans="1:4" s="94" customFormat="1" ht="8.6999999999999993" customHeight="1">
      <c r="A44" s="63" t="s">
        <v>661</v>
      </c>
      <c r="B44" s="116">
        <v>139497.37349</v>
      </c>
      <c r="C44" s="116">
        <v>3199.35691</v>
      </c>
      <c r="D44" s="116">
        <v>142696.7304</v>
      </c>
    </row>
    <row r="45" spans="1:4" s="94" customFormat="1" ht="3.15" customHeight="1">
      <c r="A45" s="63"/>
      <c r="B45" s="117"/>
      <c r="C45" s="117"/>
      <c r="D45" s="117"/>
    </row>
    <row r="46" spans="1:4" s="94" customFormat="1" ht="8.6999999999999993" customHeight="1">
      <c r="A46" s="58" t="s">
        <v>662</v>
      </c>
      <c r="B46" s="113">
        <v>38180.467270000001</v>
      </c>
      <c r="C46" s="113">
        <v>9808.4997800000001</v>
      </c>
      <c r="D46" s="113">
        <v>47988.967049999999</v>
      </c>
    </row>
    <row r="47" spans="1:4" s="94" customFormat="1" ht="8.6999999999999993" customHeight="1">
      <c r="A47" s="63" t="s">
        <v>663</v>
      </c>
      <c r="B47" s="116">
        <v>0</v>
      </c>
      <c r="C47" s="116">
        <v>0</v>
      </c>
      <c r="D47" s="116">
        <v>0</v>
      </c>
    </row>
    <row r="48" spans="1:4" s="94" customFormat="1" ht="8.6999999999999993" customHeight="1">
      <c r="A48" s="63" t="s">
        <v>659</v>
      </c>
      <c r="B48" s="116">
        <v>0</v>
      </c>
      <c r="C48" s="116">
        <v>0</v>
      </c>
      <c r="D48" s="116">
        <v>0</v>
      </c>
    </row>
    <row r="49" spans="1:4" s="94" customFormat="1" ht="8.6999999999999993" customHeight="1">
      <c r="A49" s="63" t="s">
        <v>660</v>
      </c>
      <c r="B49" s="116">
        <v>4.3651999999999997</v>
      </c>
      <c r="C49" s="116">
        <v>0</v>
      </c>
      <c r="D49" s="116">
        <v>4.3651999999999997</v>
      </c>
    </row>
    <row r="50" spans="1:4" s="94" customFormat="1" ht="8.6999999999999993" customHeight="1">
      <c r="A50" s="63" t="s">
        <v>664</v>
      </c>
      <c r="B50" s="116">
        <v>38176.102070000001</v>
      </c>
      <c r="C50" s="116">
        <v>9808.4997800000001</v>
      </c>
      <c r="D50" s="116">
        <v>47984.601849999999</v>
      </c>
    </row>
    <row r="51" spans="1:4" s="94" customFormat="1" ht="5.25" customHeight="1">
      <c r="A51" s="63"/>
      <c r="B51" s="117"/>
      <c r="C51" s="117"/>
      <c r="D51" s="117"/>
    </row>
    <row r="52" spans="1:4" s="94" customFormat="1" ht="8.4" customHeight="1">
      <c r="A52" s="69" t="s">
        <v>665</v>
      </c>
      <c r="B52" s="116">
        <v>0</v>
      </c>
      <c r="C52" s="116">
        <v>0</v>
      </c>
      <c r="D52" s="116">
        <v>0</v>
      </c>
    </row>
    <row r="53" spans="1:4" s="94" customFormat="1" ht="8.4" customHeight="1">
      <c r="A53" s="63"/>
      <c r="B53" s="117"/>
      <c r="C53" s="117"/>
      <c r="D53" s="117"/>
    </row>
    <row r="54" spans="1:4" s="94" customFormat="1" ht="8.6999999999999993" customHeight="1">
      <c r="A54" s="58" t="s">
        <v>666</v>
      </c>
      <c r="B54" s="113">
        <v>557679.07578999992</v>
      </c>
      <c r="C54" s="113">
        <v>26103.520069999999</v>
      </c>
      <c r="D54" s="113">
        <v>583782.59586</v>
      </c>
    </row>
    <row r="55" spans="1:4" s="94" customFormat="1" ht="3.15" customHeight="1">
      <c r="A55" s="65"/>
      <c r="B55" s="117"/>
      <c r="C55" s="117"/>
      <c r="D55" s="117"/>
    </row>
    <row r="56" spans="1:4" s="94" customFormat="1" ht="8.6999999999999993" customHeight="1">
      <c r="A56" s="58" t="s">
        <v>667</v>
      </c>
      <c r="B56" s="113">
        <v>181386.00262000001</v>
      </c>
      <c r="C56" s="113">
        <v>0</v>
      </c>
      <c r="D56" s="113">
        <v>181386.00262000001</v>
      </c>
    </row>
    <row r="57" spans="1:4" s="94" customFormat="1" ht="8.6999999999999993" customHeight="1">
      <c r="A57" s="63" t="s">
        <v>668</v>
      </c>
      <c r="B57" s="116">
        <v>116710.59121</v>
      </c>
      <c r="C57" s="116">
        <v>0</v>
      </c>
      <c r="D57" s="116">
        <v>116710.59121</v>
      </c>
    </row>
    <row r="58" spans="1:4" s="94" customFormat="1" ht="8.6999999999999993" customHeight="1">
      <c r="A58" s="63" t="s">
        <v>669</v>
      </c>
      <c r="B58" s="116">
        <v>59.5</v>
      </c>
      <c r="C58" s="116">
        <v>0</v>
      </c>
      <c r="D58" s="116" t="s">
        <v>722</v>
      </c>
    </row>
    <row r="59" spans="1:4" s="94" customFormat="1" ht="8.6999999999999993" customHeight="1">
      <c r="A59" s="63" t="s">
        <v>670</v>
      </c>
      <c r="B59" s="116">
        <v>44859.044600000001</v>
      </c>
      <c r="C59" s="116">
        <v>0</v>
      </c>
      <c r="D59" s="116">
        <v>44859.044600000001</v>
      </c>
    </row>
    <row r="60" spans="1:4" s="94" customFormat="1" ht="8.6999999999999993" customHeight="1">
      <c r="A60" s="63" t="s">
        <v>671</v>
      </c>
      <c r="B60" s="116">
        <v>19756.86681</v>
      </c>
      <c r="C60" s="116">
        <v>0</v>
      </c>
      <c r="D60" s="116">
        <v>19756.86681</v>
      </c>
    </row>
    <row r="61" spans="1:4" s="94" customFormat="1" ht="3.15" customHeight="1">
      <c r="A61" s="63"/>
      <c r="B61" s="116"/>
      <c r="C61" s="116"/>
      <c r="D61" s="116"/>
    </row>
    <row r="62" spans="1:4" s="94" customFormat="1" ht="8.6999999999999993" customHeight="1">
      <c r="A62" s="58" t="s">
        <v>672</v>
      </c>
      <c r="B62" s="113">
        <v>376293.07316999999</v>
      </c>
      <c r="C62" s="113">
        <v>26103.520069999999</v>
      </c>
      <c r="D62" s="113">
        <v>402396.59324000002</v>
      </c>
    </row>
    <row r="63" spans="1:4" s="94" customFormat="1" ht="3.15" customHeight="1">
      <c r="A63" s="63"/>
      <c r="B63" s="116"/>
      <c r="C63" s="116"/>
      <c r="D63" s="116"/>
    </row>
    <row r="64" spans="1:4" s="94" customFormat="1" ht="8.6999999999999993" customHeight="1">
      <c r="A64" s="58" t="s">
        <v>673</v>
      </c>
      <c r="B64" s="113">
        <v>61783.234270000001</v>
      </c>
      <c r="C64" s="113">
        <v>1992.4806000000001</v>
      </c>
      <c r="D64" s="113">
        <v>63775.714869999996</v>
      </c>
    </row>
    <row r="65" spans="1:5" s="94" customFormat="1" ht="8.6999999999999993" customHeight="1">
      <c r="A65" s="63" t="s">
        <v>674</v>
      </c>
      <c r="B65" s="116">
        <v>126.61281</v>
      </c>
      <c r="C65" s="116">
        <v>5758.6155199999994</v>
      </c>
      <c r="D65" s="116">
        <v>5885.2283299999999</v>
      </c>
    </row>
    <row r="66" spans="1:5" s="94" customFormat="1" ht="8.6999999999999993" customHeight="1">
      <c r="A66" s="63" t="s">
        <v>675</v>
      </c>
      <c r="B66" s="116">
        <v>0</v>
      </c>
      <c r="C66" s="116">
        <v>0</v>
      </c>
      <c r="D66" s="116">
        <v>0</v>
      </c>
    </row>
    <row r="67" spans="1:5" s="94" customFormat="1" ht="8.6999999999999993" customHeight="1">
      <c r="A67" s="63" t="s">
        <v>676</v>
      </c>
      <c r="B67" s="116">
        <v>-9841.8940000000002</v>
      </c>
      <c r="C67" s="116">
        <v>-3803.8229999999999</v>
      </c>
      <c r="D67" s="116">
        <v>-13645.717000000001</v>
      </c>
    </row>
    <row r="68" spans="1:5" s="94" customFormat="1" ht="8.6999999999999993" customHeight="1">
      <c r="A68" s="63" t="s">
        <v>677</v>
      </c>
      <c r="B68" s="116">
        <v>0</v>
      </c>
      <c r="C68" s="116">
        <v>0</v>
      </c>
      <c r="D68" s="116">
        <v>0</v>
      </c>
    </row>
    <row r="69" spans="1:5" s="94" customFormat="1" ht="8.6999999999999993" customHeight="1">
      <c r="A69" s="63" t="s">
        <v>678</v>
      </c>
      <c r="B69" s="116">
        <v>58849.941610000002</v>
      </c>
      <c r="C69" s="116">
        <v>37.688079999999999</v>
      </c>
      <c r="D69" s="116">
        <v>58887.629689999994</v>
      </c>
    </row>
    <row r="70" spans="1:5" s="94" customFormat="1" ht="8.6999999999999993" customHeight="1">
      <c r="A70" s="63" t="s">
        <v>679</v>
      </c>
      <c r="B70" s="116">
        <v>9546.2267300000003</v>
      </c>
      <c r="C70" s="116">
        <v>0</v>
      </c>
      <c r="D70" s="116">
        <v>9546.2267300000003</v>
      </c>
    </row>
    <row r="71" spans="1:5" s="94" customFormat="1" ht="8.6999999999999993" customHeight="1">
      <c r="A71" s="63" t="s">
        <v>680</v>
      </c>
      <c r="B71" s="116">
        <v>3102.3471199999999</v>
      </c>
      <c r="C71" s="116">
        <v>0</v>
      </c>
      <c r="D71" s="116">
        <v>3102.3471199999999</v>
      </c>
    </row>
    <row r="72" spans="1:5" s="94" customFormat="1" ht="3.15" customHeight="1">
      <c r="A72" s="63"/>
      <c r="B72" s="116"/>
      <c r="C72" s="116"/>
      <c r="D72" s="116"/>
    </row>
    <row r="73" spans="1:5" s="94" customFormat="1" ht="8.6999999999999993" customHeight="1">
      <c r="A73" s="67" t="s">
        <v>681</v>
      </c>
      <c r="B73" s="113">
        <v>-860.95901000000003</v>
      </c>
      <c r="C73" s="113">
        <v>0</v>
      </c>
      <c r="D73" s="113">
        <v>-860.95901000000003</v>
      </c>
      <c r="E73" s="114"/>
    </row>
    <row r="74" spans="1:5" s="94" customFormat="1" ht="4.6500000000000004" customHeight="1">
      <c r="A74" s="63"/>
      <c r="B74" s="116"/>
      <c r="C74" s="116"/>
      <c r="D74" s="116"/>
    </row>
    <row r="75" spans="1:5" s="94" customFormat="1" ht="8.6999999999999993" customHeight="1">
      <c r="A75" s="118" t="s">
        <v>682</v>
      </c>
      <c r="B75" s="113">
        <v>313648.87988999998</v>
      </c>
      <c r="C75" s="113">
        <v>24111.03947</v>
      </c>
      <c r="D75" s="113">
        <v>337759.91936</v>
      </c>
    </row>
    <row r="76" spans="1:5" s="94" customFormat="1" ht="3.9" customHeight="1">
      <c r="A76" s="65"/>
      <c r="B76" s="117"/>
      <c r="C76" s="117"/>
      <c r="D76" s="117"/>
    </row>
    <row r="77" spans="1:5" s="94" customFormat="1" ht="8.6999999999999993" customHeight="1">
      <c r="A77" s="63" t="s">
        <v>683</v>
      </c>
      <c r="B77" s="116">
        <v>80065.440210000001</v>
      </c>
      <c r="C77" s="116">
        <v>0</v>
      </c>
      <c r="D77" s="116">
        <v>80065.440210000001</v>
      </c>
    </row>
    <row r="78" spans="1:5" s="94" customFormat="1" ht="3.9" customHeight="1">
      <c r="A78" s="63"/>
      <c r="B78" s="116"/>
      <c r="C78" s="116"/>
      <c r="D78" s="116"/>
    </row>
    <row r="79" spans="1:5" s="94" customFormat="1" ht="8.6999999999999993" customHeight="1">
      <c r="A79" s="69" t="s">
        <v>684</v>
      </c>
      <c r="B79" s="117">
        <v>233583.43968000001</v>
      </c>
      <c r="C79" s="117">
        <v>24111.03947</v>
      </c>
      <c r="D79" s="117">
        <v>257694.47915</v>
      </c>
    </row>
    <row r="80" spans="1:5" s="101" customFormat="1" ht="3.75" customHeight="1" thickBot="1">
      <c r="A80" s="96"/>
      <c r="B80" s="119"/>
      <c r="C80" s="119"/>
      <c r="D80" s="119"/>
    </row>
    <row r="81" spans="1:4" s="101" customFormat="1" ht="15.75" customHeight="1">
      <c r="A81" s="120" t="s">
        <v>724</v>
      </c>
      <c r="B81" s="121"/>
      <c r="C81" s="121"/>
      <c r="D81" s="121"/>
    </row>
    <row r="82" spans="1:4" s="101" customFormat="1">
      <c r="A82" s="107"/>
      <c r="B82" s="122"/>
      <c r="C82" s="122"/>
      <c r="D82" s="122"/>
    </row>
    <row r="83" spans="1:4" s="101" customFormat="1">
      <c r="A83" s="107"/>
      <c r="B83" s="122"/>
      <c r="C83" s="122"/>
      <c r="D83" s="122"/>
    </row>
    <row r="84" spans="1:4" s="101" customFormat="1">
      <c r="A84" s="107"/>
      <c r="B84" s="124"/>
      <c r="C84" s="124"/>
      <c r="D84" s="124"/>
    </row>
    <row r="85" spans="1:4" s="101" customFormat="1">
      <c r="A85" s="107"/>
      <c r="B85" s="125"/>
      <c r="C85" s="125"/>
      <c r="D85" s="125"/>
    </row>
    <row r="86" spans="1:4" s="101" customFormat="1">
      <c r="A86" s="107"/>
      <c r="B86" s="107"/>
      <c r="C86" s="107"/>
      <c r="D86" s="107"/>
    </row>
    <row r="87" spans="1:4" s="101" customFormat="1">
      <c r="A87" s="107"/>
      <c r="B87" s="107"/>
      <c r="C87" s="107"/>
      <c r="D87" s="107"/>
    </row>
    <row r="88" spans="1:4" s="101" customFormat="1">
      <c r="A88" s="107"/>
      <c r="B88" s="107"/>
      <c r="C88" s="107"/>
      <c r="D88" s="107"/>
    </row>
  </sheetData>
  <mergeCells count="5">
    <mergeCell ref="A1:D1"/>
    <mergeCell ref="A2:D2"/>
    <mergeCell ref="A3:D3"/>
    <mergeCell ref="A4:D4"/>
    <mergeCell ref="B6:D6"/>
  </mergeCells>
  <hyperlinks>
    <hyperlink ref="A1:D1" location="Índice!A1" display="Volver al Índice" xr:uid="{2C60253B-9041-403D-B306-E1345D2283D8}"/>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E511-DF78-4887-AAB0-45D9EB8A861E}">
  <dimension ref="A1:H139"/>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40" bestFit="1" customWidth="1"/>
    <col min="6" max="6" width="21.6640625" style="33" bestFit="1" customWidth="1"/>
    <col min="7" max="7" width="19" style="33" bestFit="1" customWidth="1"/>
    <col min="8" max="8" width="22.33203125" style="33" bestFit="1" customWidth="1"/>
    <col min="9" max="16384" width="11.33203125" style="33"/>
  </cols>
  <sheetData>
    <row r="1" spans="1:6" ht="17.100000000000001" customHeight="1">
      <c r="A1" s="349" t="s">
        <v>821</v>
      </c>
      <c r="B1" s="349"/>
      <c r="C1" s="349"/>
      <c r="D1" s="349"/>
    </row>
    <row r="2" spans="1:6" s="43" customFormat="1" ht="24" customHeight="1">
      <c r="A2" s="41" t="s">
        <v>685</v>
      </c>
      <c r="B2" s="41"/>
      <c r="C2" s="41"/>
      <c r="D2" s="41"/>
      <c r="E2" s="42"/>
    </row>
    <row r="3" spans="1:6" s="46" customFormat="1" ht="18" customHeight="1">
      <c r="A3" s="44">
        <v>45716</v>
      </c>
      <c r="B3" s="44"/>
      <c r="C3" s="44"/>
      <c r="D3" s="44"/>
      <c r="E3" s="45"/>
    </row>
    <row r="4" spans="1:6" s="50" customFormat="1" ht="15" customHeight="1">
      <c r="A4" s="47" t="s">
        <v>535</v>
      </c>
      <c r="B4" s="48"/>
      <c r="C4" s="48"/>
      <c r="D4" s="48"/>
      <c r="E4" s="49"/>
    </row>
    <row r="5" spans="1:6" ht="3.9" customHeight="1" thickBot="1"/>
    <row r="6" spans="1:6" ht="18" customHeight="1">
      <c r="A6" s="52" t="s">
        <v>536</v>
      </c>
      <c r="B6" s="53" t="s">
        <v>686</v>
      </c>
      <c r="C6" s="53"/>
      <c r="D6" s="53"/>
    </row>
    <row r="7" spans="1:6" ht="14.1" customHeight="1">
      <c r="A7" s="54"/>
      <c r="B7" s="55" t="s">
        <v>538</v>
      </c>
      <c r="C7" s="55" t="s">
        <v>539</v>
      </c>
      <c r="D7" s="55" t="s">
        <v>540</v>
      </c>
    </row>
    <row r="8" spans="1:6" ht="3.15" customHeight="1">
      <c r="A8" s="56"/>
      <c r="B8" s="57"/>
      <c r="C8" s="57"/>
      <c r="D8" s="57"/>
    </row>
    <row r="9" spans="1:6" s="62" customFormat="1" ht="9.75" customHeight="1">
      <c r="A9" s="58" t="s">
        <v>541</v>
      </c>
      <c r="B9" s="59">
        <v>177077.307</v>
      </c>
      <c r="C9" s="59">
        <v>378281.25799999997</v>
      </c>
      <c r="D9" s="59">
        <v>555358.56599999999</v>
      </c>
      <c r="E9" s="60"/>
      <c r="F9" s="61"/>
    </row>
    <row r="10" spans="1:6" s="62" customFormat="1" ht="9.75" customHeight="1">
      <c r="A10" s="63" t="s">
        <v>542</v>
      </c>
      <c r="B10" s="64">
        <v>0</v>
      </c>
      <c r="C10" s="64">
        <v>0</v>
      </c>
      <c r="D10" s="64">
        <v>0</v>
      </c>
      <c r="E10" s="60"/>
      <c r="F10" s="61"/>
    </row>
    <row r="11" spans="1:6" s="62" customFormat="1" ht="9.75" customHeight="1">
      <c r="A11" s="63" t="s">
        <v>543</v>
      </c>
      <c r="B11" s="64">
        <v>177056.307</v>
      </c>
      <c r="C11" s="64">
        <v>378281.25799999997</v>
      </c>
      <c r="D11" s="64">
        <v>555337.56599999999</v>
      </c>
      <c r="E11" s="60"/>
      <c r="F11" s="61"/>
    </row>
    <row r="12" spans="1:6" s="62" customFormat="1" ht="9.75" customHeight="1">
      <c r="A12" s="63" t="s">
        <v>544</v>
      </c>
      <c r="B12" s="64">
        <v>0</v>
      </c>
      <c r="C12" s="64">
        <v>0</v>
      </c>
      <c r="D12" s="64">
        <v>0</v>
      </c>
      <c r="E12" s="60"/>
      <c r="F12" s="61"/>
    </row>
    <row r="13" spans="1:6" s="62" customFormat="1" ht="9.75" customHeight="1">
      <c r="A13" s="63" t="s">
        <v>545</v>
      </c>
      <c r="B13" s="64">
        <v>21</v>
      </c>
      <c r="C13" s="64">
        <v>0</v>
      </c>
      <c r="D13" s="64">
        <v>21</v>
      </c>
      <c r="E13" s="60"/>
      <c r="F13" s="61"/>
    </row>
    <row r="14" spans="1:6" s="62" customFormat="1" ht="3.15" customHeight="1">
      <c r="A14" s="63"/>
      <c r="B14" s="64"/>
      <c r="C14" s="64"/>
      <c r="D14" s="64"/>
      <c r="E14" s="60"/>
      <c r="F14" s="61"/>
    </row>
    <row r="15" spans="1:6" s="62" customFormat="1" ht="9.75" customHeight="1">
      <c r="A15" s="65" t="s">
        <v>546</v>
      </c>
      <c r="B15" s="66">
        <v>0</v>
      </c>
      <c r="C15" s="66">
        <v>0</v>
      </c>
      <c r="D15" s="66">
        <v>0</v>
      </c>
      <c r="E15" s="60"/>
      <c r="F15" s="61"/>
    </row>
    <row r="16" spans="1:6" s="62" customFormat="1" ht="3.15" customHeight="1">
      <c r="A16" s="65"/>
      <c r="B16" s="66"/>
      <c r="C16" s="66"/>
      <c r="D16" s="66"/>
      <c r="E16" s="60"/>
      <c r="F16" s="61"/>
    </row>
    <row r="17" spans="1:8" s="62" customFormat="1" ht="9.75" customHeight="1">
      <c r="A17" s="67" t="s">
        <v>547</v>
      </c>
      <c r="B17" s="59">
        <v>2710269.9419999998</v>
      </c>
      <c r="C17" s="59">
        <v>2101880.7880000002</v>
      </c>
      <c r="D17" s="59">
        <v>4812150.7309999997</v>
      </c>
      <c r="E17" s="60"/>
      <c r="F17" s="61"/>
    </row>
    <row r="18" spans="1:8" s="62" customFormat="1" ht="9.75" customHeight="1">
      <c r="A18" s="68" t="s">
        <v>548</v>
      </c>
      <c r="B18" s="64">
        <v>0</v>
      </c>
      <c r="C18" s="64">
        <v>0</v>
      </c>
      <c r="D18" s="64">
        <v>0</v>
      </c>
      <c r="E18" s="60"/>
      <c r="F18" s="61"/>
    </row>
    <row r="19" spans="1:8" s="62" customFormat="1" ht="9.75" customHeight="1">
      <c r="A19" s="68" t="s">
        <v>549</v>
      </c>
      <c r="B19" s="64">
        <v>2677399.7540000002</v>
      </c>
      <c r="C19" s="64">
        <v>1800935.85</v>
      </c>
      <c r="D19" s="64">
        <v>4478335.6050000004</v>
      </c>
      <c r="E19" s="60"/>
      <c r="F19" s="61"/>
    </row>
    <row r="20" spans="1:8" s="62" customFormat="1" ht="9.75" customHeight="1">
      <c r="A20" s="68" t="s">
        <v>550</v>
      </c>
      <c r="B20" s="64">
        <v>35870.186999999998</v>
      </c>
      <c r="C20" s="64">
        <v>320457.07900000003</v>
      </c>
      <c r="D20" s="64">
        <v>356327.26699999999</v>
      </c>
      <c r="E20" s="60"/>
      <c r="F20" s="61"/>
    </row>
    <row r="21" spans="1:8" s="62" customFormat="1" ht="9.75" customHeight="1">
      <c r="A21" s="68" t="s">
        <v>551</v>
      </c>
      <c r="B21" s="64">
        <v>0</v>
      </c>
      <c r="C21" s="64">
        <v>0</v>
      </c>
      <c r="D21" s="64">
        <v>0</v>
      </c>
      <c r="E21" s="60"/>
      <c r="F21" s="61"/>
    </row>
    <row r="22" spans="1:8" s="62" customFormat="1" ht="9.75" customHeight="1">
      <c r="A22" s="68" t="s">
        <v>552</v>
      </c>
      <c r="B22" s="64">
        <v>-3000</v>
      </c>
      <c r="C22" s="64">
        <v>-19512.141</v>
      </c>
      <c r="D22" s="64">
        <v>-22512.141</v>
      </c>
      <c r="E22" s="60"/>
      <c r="F22" s="61"/>
    </row>
    <row r="23" spans="1:8" s="62" customFormat="1" ht="3.15" customHeight="1">
      <c r="A23" s="63"/>
      <c r="B23" s="64"/>
      <c r="C23" s="64"/>
      <c r="D23" s="64"/>
      <c r="E23" s="60"/>
      <c r="F23" s="61"/>
    </row>
    <row r="24" spans="1:8" s="62" customFormat="1" ht="9.75" customHeight="1">
      <c r="A24" s="67" t="s">
        <v>553</v>
      </c>
      <c r="B24" s="59">
        <v>3577159.5440000002</v>
      </c>
      <c r="C24" s="59">
        <v>1177303.253</v>
      </c>
      <c r="D24" s="59">
        <v>4754462.7980000004</v>
      </c>
      <c r="E24" s="126"/>
      <c r="F24" s="126"/>
      <c r="G24" s="126"/>
      <c r="H24" s="61"/>
    </row>
    <row r="25" spans="1:8" s="62" customFormat="1" ht="9.75" customHeight="1">
      <c r="A25" s="69" t="s">
        <v>554</v>
      </c>
      <c r="B25" s="66">
        <v>3769188.662</v>
      </c>
      <c r="C25" s="66">
        <v>1063351.156</v>
      </c>
      <c r="D25" s="66">
        <v>4832539.818</v>
      </c>
      <c r="E25" s="127"/>
      <c r="F25" s="61"/>
    </row>
    <row r="26" spans="1:8" s="62" customFormat="1" ht="9.75" customHeight="1">
      <c r="A26" s="63" t="s">
        <v>555</v>
      </c>
      <c r="B26" s="64">
        <v>0</v>
      </c>
      <c r="C26" s="64">
        <v>0</v>
      </c>
      <c r="D26" s="64">
        <v>0</v>
      </c>
      <c r="E26" s="60"/>
      <c r="F26" s="61"/>
    </row>
    <row r="27" spans="1:8" s="62" customFormat="1" ht="9.75" customHeight="1">
      <c r="A27" s="63" t="s">
        <v>556</v>
      </c>
      <c r="B27" s="64">
        <v>0</v>
      </c>
      <c r="C27" s="64">
        <v>0</v>
      </c>
      <c r="D27" s="64">
        <v>0</v>
      </c>
      <c r="E27" s="60"/>
      <c r="F27" s="61"/>
    </row>
    <row r="28" spans="1:8" s="62" customFormat="1" ht="9.75" customHeight="1">
      <c r="A28" s="63" t="s">
        <v>557</v>
      </c>
      <c r="B28" s="64">
        <v>0</v>
      </c>
      <c r="C28" s="64">
        <v>0</v>
      </c>
      <c r="D28" s="64">
        <v>0</v>
      </c>
      <c r="E28" s="127"/>
      <c r="F28" s="61"/>
    </row>
    <row r="29" spans="1:8" s="62" customFormat="1" ht="9.75" customHeight="1">
      <c r="A29" s="63" t="s">
        <v>558</v>
      </c>
      <c r="B29" s="64">
        <v>0</v>
      </c>
      <c r="C29" s="64">
        <v>0</v>
      </c>
      <c r="D29" s="64">
        <v>0</v>
      </c>
      <c r="E29" s="127"/>
      <c r="F29" s="61"/>
    </row>
    <row r="30" spans="1:8" s="62" customFormat="1" ht="9.75" customHeight="1">
      <c r="A30" s="63" t="s">
        <v>559</v>
      </c>
      <c r="B30" s="64">
        <v>3766822.02</v>
      </c>
      <c r="C30" s="64">
        <v>1063351.156</v>
      </c>
      <c r="D30" s="64">
        <v>4830173.176</v>
      </c>
      <c r="E30" s="60"/>
      <c r="F30" s="61"/>
    </row>
    <row r="31" spans="1:8" s="62" customFormat="1" ht="9.75" customHeight="1">
      <c r="A31" s="63" t="s">
        <v>560</v>
      </c>
      <c r="B31" s="64">
        <v>0</v>
      </c>
      <c r="C31" s="64">
        <v>0</v>
      </c>
      <c r="D31" s="64">
        <v>0</v>
      </c>
      <c r="E31" s="60"/>
      <c r="F31" s="61"/>
    </row>
    <row r="32" spans="1:8" s="62" customFormat="1" ht="9.75" customHeight="1">
      <c r="A32" s="63" t="s">
        <v>561</v>
      </c>
      <c r="B32" s="64">
        <v>2366.6410000000001</v>
      </c>
      <c r="C32" s="64">
        <v>0</v>
      </c>
      <c r="D32" s="64">
        <v>2366.6410000000001</v>
      </c>
      <c r="E32" s="60"/>
      <c r="F32" s="61"/>
    </row>
    <row r="33" spans="1:6" s="62" customFormat="1" ht="9.75" customHeight="1">
      <c r="A33" s="63" t="s">
        <v>562</v>
      </c>
      <c r="B33" s="64">
        <v>0</v>
      </c>
      <c r="C33" s="64">
        <v>0</v>
      </c>
      <c r="D33" s="64">
        <v>0</v>
      </c>
      <c r="E33" s="60"/>
      <c r="F33" s="61"/>
    </row>
    <row r="34" spans="1:6" s="62" customFormat="1" ht="9.75" customHeight="1">
      <c r="A34" s="63" t="s">
        <v>563</v>
      </c>
      <c r="B34" s="64">
        <v>0</v>
      </c>
      <c r="C34" s="64">
        <v>0</v>
      </c>
      <c r="D34" s="64">
        <v>0</v>
      </c>
      <c r="E34" s="60"/>
      <c r="F34" s="61"/>
    </row>
    <row r="35" spans="1:6" s="62" customFormat="1" ht="9.75" customHeight="1">
      <c r="A35" s="69" t="s">
        <v>564</v>
      </c>
      <c r="B35" s="66">
        <v>591794.93799999997</v>
      </c>
      <c r="C35" s="66">
        <v>299044.27600000001</v>
      </c>
      <c r="D35" s="66">
        <v>890839.21499999997</v>
      </c>
      <c r="E35" s="70"/>
      <c r="F35" s="61"/>
    </row>
    <row r="36" spans="1:6" s="62" customFormat="1" ht="9.75" customHeight="1">
      <c r="A36" s="69" t="s">
        <v>565</v>
      </c>
      <c r="B36" s="66">
        <v>31823.833999999999</v>
      </c>
      <c r="C36" s="66">
        <v>429067.80300000001</v>
      </c>
      <c r="D36" s="66">
        <v>460891.63799999998</v>
      </c>
      <c r="E36" s="60"/>
      <c r="F36" s="61"/>
    </row>
    <row r="37" spans="1:6" s="62" customFormat="1" ht="9.75" customHeight="1">
      <c r="A37" s="63" t="s">
        <v>566</v>
      </c>
      <c r="B37" s="64">
        <v>27595.239000000001</v>
      </c>
      <c r="C37" s="64">
        <v>409869.228</v>
      </c>
      <c r="D37" s="64">
        <v>437464.46799999999</v>
      </c>
      <c r="E37" s="60"/>
      <c r="F37" s="61"/>
    </row>
    <row r="38" spans="1:6" s="62" customFormat="1" ht="9.75" customHeight="1">
      <c r="A38" s="63" t="s">
        <v>567</v>
      </c>
      <c r="B38" s="64">
        <v>4228.5950000000003</v>
      </c>
      <c r="C38" s="64">
        <v>19198.574000000001</v>
      </c>
      <c r="D38" s="64">
        <v>23427.17</v>
      </c>
      <c r="E38" s="60"/>
      <c r="F38" s="61"/>
    </row>
    <row r="39" spans="1:6" s="62" customFormat="1" ht="9.75" customHeight="1">
      <c r="A39" s="65" t="s">
        <v>568</v>
      </c>
      <c r="B39" s="66">
        <v>-710133.21600000001</v>
      </c>
      <c r="C39" s="66">
        <v>-614134.44999999995</v>
      </c>
      <c r="D39" s="66">
        <v>-1324267.666</v>
      </c>
      <c r="E39" s="60"/>
      <c r="F39" s="61"/>
    </row>
    <row r="40" spans="1:6" s="62" customFormat="1" ht="9.75" customHeight="1">
      <c r="A40" s="65" t="s">
        <v>569</v>
      </c>
      <c r="B40" s="66">
        <v>-105514.674</v>
      </c>
      <c r="C40" s="66">
        <v>-25.533000000000001</v>
      </c>
      <c r="D40" s="66">
        <v>-105540.208</v>
      </c>
      <c r="E40" s="60"/>
      <c r="F40" s="61"/>
    </row>
    <row r="41" spans="1:6" s="62" customFormat="1" ht="3.15" customHeight="1">
      <c r="A41" s="65"/>
      <c r="B41" s="64"/>
      <c r="C41" s="64"/>
      <c r="D41" s="64"/>
      <c r="E41" s="60"/>
      <c r="F41" s="61"/>
    </row>
    <row r="42" spans="1:6" s="62" customFormat="1" ht="9.75" customHeight="1">
      <c r="A42" s="65" t="s">
        <v>570</v>
      </c>
      <c r="B42" s="66">
        <v>284903.815</v>
      </c>
      <c r="C42" s="66">
        <v>653918.31200000003</v>
      </c>
      <c r="D42" s="66">
        <v>938822.12699999998</v>
      </c>
      <c r="E42" s="60"/>
      <c r="F42" s="61"/>
    </row>
    <row r="43" spans="1:6" s="62" customFormat="1" ht="3.15" customHeight="1">
      <c r="A43" s="65"/>
      <c r="B43" s="64"/>
      <c r="C43" s="64"/>
      <c r="D43" s="64"/>
      <c r="E43" s="60"/>
      <c r="F43" s="61"/>
    </row>
    <row r="44" spans="1:6" s="62" customFormat="1" ht="9.75" customHeight="1">
      <c r="A44" s="67" t="s">
        <v>571</v>
      </c>
      <c r="B44" s="59">
        <v>21154.982</v>
      </c>
      <c r="C44" s="59">
        <v>21035.432000000001</v>
      </c>
      <c r="D44" s="59">
        <v>42190.413999999997</v>
      </c>
      <c r="E44" s="60"/>
      <c r="F44" s="61"/>
    </row>
    <row r="45" spans="1:6" s="62" customFormat="1" ht="9.75" customHeight="1">
      <c r="A45" s="71" t="s">
        <v>572</v>
      </c>
      <c r="B45" s="64">
        <v>0</v>
      </c>
      <c r="C45" s="64">
        <v>0</v>
      </c>
      <c r="D45" s="64">
        <v>0</v>
      </c>
      <c r="E45" s="60"/>
      <c r="F45" s="61"/>
    </row>
    <row r="46" spans="1:6" s="62" customFormat="1" ht="9.75" customHeight="1">
      <c r="A46" s="63" t="s">
        <v>573</v>
      </c>
      <c r="B46" s="64">
        <v>0</v>
      </c>
      <c r="C46" s="64">
        <v>0</v>
      </c>
      <c r="D46" s="64">
        <v>0</v>
      </c>
      <c r="E46" s="60"/>
      <c r="F46" s="61"/>
    </row>
    <row r="47" spans="1:6" s="62" customFormat="1" ht="9.75" customHeight="1">
      <c r="A47" s="63" t="s">
        <v>574</v>
      </c>
      <c r="B47" s="64">
        <v>0</v>
      </c>
      <c r="C47" s="64">
        <v>0</v>
      </c>
      <c r="D47" s="64">
        <v>0</v>
      </c>
      <c r="E47" s="60"/>
      <c r="F47" s="61"/>
    </row>
    <row r="48" spans="1:6" s="62" customFormat="1" ht="9.75" customHeight="1">
      <c r="A48" s="63" t="s">
        <v>575</v>
      </c>
      <c r="B48" s="64">
        <v>21154.982</v>
      </c>
      <c r="C48" s="64">
        <v>13982.387000000001</v>
      </c>
      <c r="D48" s="64">
        <v>35137.368999999999</v>
      </c>
      <c r="E48" s="60"/>
      <c r="F48" s="61"/>
    </row>
    <row r="49" spans="1:6" s="62" customFormat="1" ht="9.75" customHeight="1">
      <c r="A49" s="63" t="s">
        <v>576</v>
      </c>
      <c r="B49" s="64">
        <v>0</v>
      </c>
      <c r="C49" s="64">
        <v>7053.0439999999999</v>
      </c>
      <c r="D49" s="64">
        <v>7053.0439999999999</v>
      </c>
      <c r="E49" s="60"/>
      <c r="F49" s="61"/>
    </row>
    <row r="50" spans="1:6" s="62" customFormat="1" ht="3.15" customHeight="1">
      <c r="A50" s="63"/>
      <c r="B50" s="64"/>
      <c r="C50" s="64"/>
      <c r="D50" s="64"/>
      <c r="E50" s="60"/>
      <c r="F50" s="61"/>
    </row>
    <row r="51" spans="1:6" s="62" customFormat="1" ht="9.75" customHeight="1">
      <c r="A51" s="72" t="s">
        <v>577</v>
      </c>
      <c r="B51" s="66">
        <v>0</v>
      </c>
      <c r="C51" s="66">
        <v>0</v>
      </c>
      <c r="D51" s="66">
        <v>0</v>
      </c>
      <c r="E51" s="60"/>
      <c r="F51" s="61"/>
    </row>
    <row r="52" spans="1:6" s="62" customFormat="1" ht="3.15" customHeight="1">
      <c r="A52" s="65"/>
      <c r="B52" s="66"/>
      <c r="C52" s="66"/>
      <c r="D52" s="66"/>
      <c r="E52" s="60"/>
      <c r="F52" s="61"/>
    </row>
    <row r="53" spans="1:6" s="62" customFormat="1" ht="9.75" customHeight="1">
      <c r="A53" s="69" t="s">
        <v>578</v>
      </c>
      <c r="B53" s="66">
        <v>9318.5820000000003</v>
      </c>
      <c r="C53" s="66">
        <v>0</v>
      </c>
      <c r="D53" s="66">
        <v>9318.5820000000003</v>
      </c>
      <c r="E53" s="60"/>
      <c r="F53" s="61"/>
    </row>
    <row r="54" spans="1:6" s="62" customFormat="1" ht="3.15" customHeight="1">
      <c r="A54" s="73"/>
      <c r="B54" s="66"/>
      <c r="C54" s="66"/>
      <c r="D54" s="66"/>
      <c r="E54" s="60"/>
      <c r="F54" s="61"/>
    </row>
    <row r="55" spans="1:6" s="62" customFormat="1" ht="9.75" customHeight="1">
      <c r="A55" s="69" t="s">
        <v>579</v>
      </c>
      <c r="B55" s="66">
        <v>144923.633</v>
      </c>
      <c r="C55" s="66">
        <v>9090.8819999999996</v>
      </c>
      <c r="D55" s="66">
        <v>154014.51500000001</v>
      </c>
      <c r="E55" s="60"/>
      <c r="F55" s="61"/>
    </row>
    <row r="56" spans="1:6" s="62" customFormat="1" ht="3.15" customHeight="1">
      <c r="A56" s="65"/>
      <c r="B56" s="66"/>
      <c r="C56" s="66"/>
      <c r="D56" s="66"/>
      <c r="E56" s="60"/>
      <c r="F56" s="61"/>
    </row>
    <row r="57" spans="1:6" s="62" customFormat="1" ht="9.75" customHeight="1">
      <c r="A57" s="58" t="s">
        <v>580</v>
      </c>
      <c r="B57" s="59">
        <v>6924807.8080000002</v>
      </c>
      <c r="C57" s="59">
        <v>4341509.9270000001</v>
      </c>
      <c r="D57" s="59">
        <v>11266317.736</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581</v>
      </c>
      <c r="B60" s="128"/>
      <c r="C60" s="128"/>
      <c r="D60" s="128"/>
      <c r="E60" s="80"/>
      <c r="F60" s="61"/>
    </row>
    <row r="61" spans="1:6" ht="9.75" customHeight="1">
      <c r="A61" s="82"/>
      <c r="C61" s="83"/>
      <c r="F61" s="61"/>
    </row>
    <row r="62" spans="1:6" ht="17.100000000000001" customHeight="1">
      <c r="A62" s="84"/>
      <c r="B62" s="84"/>
      <c r="C62" s="84"/>
      <c r="D62" s="84"/>
      <c r="F62" s="61"/>
    </row>
    <row r="63" spans="1:6" s="43" customFormat="1" ht="24" customHeight="1">
      <c r="A63" s="41" t="s">
        <v>685</v>
      </c>
      <c r="B63" s="41"/>
      <c r="C63" s="41"/>
      <c r="D63" s="41"/>
      <c r="E63" s="42"/>
      <c r="F63" s="61"/>
    </row>
    <row r="64" spans="1:6" s="46" customFormat="1" ht="17.100000000000001" customHeight="1">
      <c r="A64" s="44">
        <v>45716</v>
      </c>
      <c r="B64" s="85"/>
      <c r="C64" s="85"/>
      <c r="D64" s="85"/>
      <c r="E64" s="45"/>
      <c r="F64" s="61"/>
    </row>
    <row r="65" spans="1:6" s="87" customFormat="1" ht="15" customHeight="1">
      <c r="A65" s="47" t="s">
        <v>535</v>
      </c>
      <c r="B65" s="48"/>
      <c r="C65" s="48"/>
      <c r="D65" s="48"/>
      <c r="E65" s="86"/>
      <c r="F65" s="61"/>
    </row>
    <row r="66" spans="1:6" ht="3.9" customHeight="1" thickBot="1">
      <c r="F66" s="61"/>
    </row>
    <row r="67" spans="1:6" ht="14.1" customHeight="1">
      <c r="A67" s="52" t="s">
        <v>582</v>
      </c>
      <c r="B67" s="53" t="s">
        <v>686</v>
      </c>
      <c r="C67" s="53"/>
      <c r="D67" s="53"/>
      <c r="F67" s="61"/>
    </row>
    <row r="68" spans="1:6" ht="14.1" customHeight="1">
      <c r="A68" s="54"/>
      <c r="B68" s="55" t="s">
        <v>538</v>
      </c>
      <c r="C68" s="55" t="s">
        <v>539</v>
      </c>
      <c r="D68" s="55" t="s">
        <v>540</v>
      </c>
      <c r="F68" s="61"/>
    </row>
    <row r="69" spans="1:6" ht="2.1" customHeight="1">
      <c r="A69" s="56"/>
      <c r="B69" s="88">
        <v>100</v>
      </c>
      <c r="C69" s="88">
        <v>200</v>
      </c>
      <c r="D69" s="88">
        <v>300</v>
      </c>
      <c r="F69" s="61"/>
    </row>
    <row r="70" spans="1:6" s="62" customFormat="1" ht="10.199999999999999" customHeight="1">
      <c r="A70" s="89" t="s">
        <v>583</v>
      </c>
      <c r="B70" s="59">
        <v>6972.8760000000002</v>
      </c>
      <c r="C70" s="59">
        <v>10111.75</v>
      </c>
      <c r="D70" s="59">
        <v>17084.626</v>
      </c>
      <c r="E70" s="60"/>
      <c r="F70" s="61"/>
    </row>
    <row r="71" spans="1:6" s="62" customFormat="1" ht="2.1" customHeight="1">
      <c r="A71" s="90"/>
      <c r="B71" s="66"/>
      <c r="C71" s="66"/>
      <c r="D71" s="66"/>
      <c r="E71" s="60"/>
      <c r="F71" s="61"/>
    </row>
    <row r="72" spans="1:6" s="62" customFormat="1" ht="10.199999999999999" customHeight="1">
      <c r="A72" s="90" t="s">
        <v>584</v>
      </c>
      <c r="B72" s="66">
        <v>0</v>
      </c>
      <c r="C72" s="66">
        <v>0</v>
      </c>
      <c r="D72" s="66">
        <v>0</v>
      </c>
      <c r="E72" s="60"/>
      <c r="F72" s="61"/>
    </row>
    <row r="73" spans="1:6" s="62" customFormat="1" ht="10.199999999999999" customHeight="1">
      <c r="A73" s="90" t="s">
        <v>585</v>
      </c>
      <c r="B73" s="66">
        <v>0</v>
      </c>
      <c r="C73" s="66">
        <v>0</v>
      </c>
      <c r="D73" s="66">
        <v>0</v>
      </c>
      <c r="E73" s="60"/>
      <c r="F73" s="61"/>
    </row>
    <row r="74" spans="1:6" s="62" customFormat="1" ht="10.199999999999999" customHeight="1">
      <c r="A74" s="90" t="s">
        <v>586</v>
      </c>
      <c r="B74" s="66">
        <v>0</v>
      </c>
      <c r="C74" s="66">
        <v>0</v>
      </c>
      <c r="D74" s="66">
        <v>0</v>
      </c>
      <c r="E74" s="60"/>
      <c r="F74" s="61"/>
    </row>
    <row r="75" spans="1:6" s="62" customFormat="1" ht="10.199999999999999" customHeight="1">
      <c r="A75" s="91" t="s">
        <v>587</v>
      </c>
      <c r="B75" s="64">
        <v>0</v>
      </c>
      <c r="C75" s="64">
        <v>0</v>
      </c>
      <c r="D75" s="64">
        <v>0</v>
      </c>
      <c r="E75" s="60"/>
      <c r="F75" s="61"/>
    </row>
    <row r="76" spans="1:6" s="62" customFormat="1" ht="10.199999999999999" customHeight="1">
      <c r="A76" s="91" t="s">
        <v>588</v>
      </c>
      <c r="B76" s="64">
        <v>0</v>
      </c>
      <c r="C76" s="64">
        <v>0</v>
      </c>
      <c r="D76" s="64">
        <v>0</v>
      </c>
      <c r="E76" s="60"/>
      <c r="F76" s="61"/>
    </row>
    <row r="77" spans="1:6" s="62" customFormat="1" ht="10.199999999999999" customHeight="1">
      <c r="A77" s="91" t="s">
        <v>589</v>
      </c>
      <c r="B77" s="64">
        <v>0</v>
      </c>
      <c r="C77" s="64">
        <v>0</v>
      </c>
      <c r="D77" s="64">
        <v>0</v>
      </c>
      <c r="E77" s="60"/>
      <c r="F77" s="61"/>
    </row>
    <row r="78" spans="1:6" s="62" customFormat="1" ht="10.199999999999999" customHeight="1">
      <c r="A78" s="91" t="s">
        <v>590</v>
      </c>
      <c r="B78" s="64">
        <v>0</v>
      </c>
      <c r="C78" s="64">
        <v>0</v>
      </c>
      <c r="D78" s="64">
        <v>0</v>
      </c>
      <c r="E78" s="60"/>
      <c r="F78" s="61"/>
    </row>
    <row r="79" spans="1:6" s="62" customFormat="1" ht="10.199999999999999" customHeight="1">
      <c r="A79" s="90" t="s">
        <v>591</v>
      </c>
      <c r="B79" s="66">
        <v>6972.8760000000002</v>
      </c>
      <c r="C79" s="66">
        <v>10111.75</v>
      </c>
      <c r="D79" s="66">
        <v>17084.626</v>
      </c>
      <c r="E79" s="60"/>
      <c r="F79" s="61"/>
    </row>
    <row r="80" spans="1:6" s="62" customFormat="1" ht="10.199999999999999" customHeight="1">
      <c r="A80" s="90" t="s">
        <v>592</v>
      </c>
      <c r="B80" s="66">
        <v>0</v>
      </c>
      <c r="C80" s="66">
        <v>0</v>
      </c>
      <c r="D80" s="66">
        <v>0</v>
      </c>
      <c r="E80" s="60"/>
      <c r="F80" s="61"/>
    </row>
    <row r="81" spans="1:6" s="62" customFormat="1" ht="10.199999999999999" customHeight="1">
      <c r="A81" s="91" t="s">
        <v>593</v>
      </c>
      <c r="B81" s="64">
        <v>0</v>
      </c>
      <c r="C81" s="64">
        <v>0</v>
      </c>
      <c r="D81" s="64">
        <v>0</v>
      </c>
      <c r="E81" s="60"/>
      <c r="F81" s="61"/>
    </row>
    <row r="82" spans="1:6" s="62" customFormat="1" ht="10.199999999999999" customHeight="1">
      <c r="A82" s="91" t="s">
        <v>594</v>
      </c>
      <c r="B82" s="64">
        <v>0</v>
      </c>
      <c r="C82" s="64">
        <v>0</v>
      </c>
      <c r="D82" s="64">
        <v>0</v>
      </c>
      <c r="E82" s="60"/>
      <c r="F82" s="61"/>
    </row>
    <row r="83" spans="1:6" s="62" customFormat="1" ht="3.15" customHeight="1">
      <c r="A83" s="91"/>
      <c r="B83" s="64"/>
      <c r="C83" s="64"/>
      <c r="D83" s="64"/>
      <c r="E83" s="60"/>
      <c r="F83" s="61"/>
    </row>
    <row r="84" spans="1:6" s="62" customFormat="1" ht="10.199999999999999" customHeight="1">
      <c r="A84" s="92" t="s">
        <v>595</v>
      </c>
      <c r="B84" s="59">
        <v>38000</v>
      </c>
      <c r="C84" s="59">
        <v>0</v>
      </c>
      <c r="D84" s="59">
        <v>38000</v>
      </c>
      <c r="E84" s="60"/>
      <c r="F84" s="61"/>
    </row>
    <row r="85" spans="1:6" s="62" customFormat="1" ht="10.199999999999999" customHeight="1">
      <c r="A85" s="91" t="s">
        <v>596</v>
      </c>
      <c r="B85" s="64">
        <v>0</v>
      </c>
      <c r="C85" s="64">
        <v>0</v>
      </c>
      <c r="D85" s="64">
        <v>0</v>
      </c>
      <c r="E85" s="60"/>
      <c r="F85" s="61"/>
    </row>
    <row r="86" spans="1:6" s="62" customFormat="1" ht="10.199999999999999" customHeight="1">
      <c r="A86" s="91" t="s">
        <v>597</v>
      </c>
      <c r="B86" s="64">
        <v>0</v>
      </c>
      <c r="C86" s="64">
        <v>0</v>
      </c>
      <c r="D86" s="64">
        <v>0</v>
      </c>
      <c r="E86" s="60"/>
      <c r="F86" s="61"/>
    </row>
    <row r="87" spans="1:6" s="62" customFormat="1" ht="10.199999999999999" customHeight="1">
      <c r="A87" s="91" t="s">
        <v>598</v>
      </c>
      <c r="B87" s="64">
        <v>38000</v>
      </c>
      <c r="C87" s="64">
        <v>0</v>
      </c>
      <c r="D87" s="64">
        <v>38000</v>
      </c>
      <c r="E87" s="60"/>
      <c r="F87" s="61"/>
    </row>
    <row r="88" spans="1:6" s="62" customFormat="1" ht="3.15" customHeight="1">
      <c r="A88" s="91"/>
      <c r="B88" s="64"/>
      <c r="C88" s="64"/>
      <c r="D88" s="64"/>
      <c r="E88" s="60"/>
      <c r="F88" s="61"/>
    </row>
    <row r="89" spans="1:6" s="62" customFormat="1" ht="10.199999999999999" customHeight="1">
      <c r="A89" s="90" t="s">
        <v>546</v>
      </c>
      <c r="B89" s="66">
        <v>0</v>
      </c>
      <c r="C89" s="66">
        <v>0</v>
      </c>
      <c r="D89" s="66">
        <v>0</v>
      </c>
      <c r="E89" s="60"/>
      <c r="F89" s="61"/>
    </row>
    <row r="90" spans="1:6" s="62" customFormat="1" ht="3.15" customHeight="1">
      <c r="A90" s="90"/>
      <c r="B90" s="66"/>
      <c r="C90" s="66"/>
      <c r="D90" s="66"/>
      <c r="E90" s="60"/>
      <c r="F90" s="61"/>
    </row>
    <row r="91" spans="1:6" s="62" customFormat="1" ht="10.199999999999999" customHeight="1">
      <c r="A91" s="89" t="s">
        <v>599</v>
      </c>
      <c r="B91" s="59">
        <v>2439316.4679999999</v>
      </c>
      <c r="C91" s="59">
        <v>956392.80700000003</v>
      </c>
      <c r="D91" s="59">
        <v>3395709.2749999999</v>
      </c>
      <c r="E91" s="60"/>
      <c r="F91" s="61"/>
    </row>
    <row r="92" spans="1:6" s="62" customFormat="1" ht="10.199999999999999" customHeight="1">
      <c r="A92" s="91" t="s">
        <v>600</v>
      </c>
      <c r="B92" s="64">
        <v>2439316.4679999999</v>
      </c>
      <c r="C92" s="64">
        <v>0</v>
      </c>
      <c r="D92" s="64">
        <v>2439316.4679999999</v>
      </c>
      <c r="E92" s="60"/>
      <c r="F92" s="61"/>
    </row>
    <row r="93" spans="1:6" s="62" customFormat="1" ht="10.199999999999999" customHeight="1">
      <c r="A93" s="91" t="s">
        <v>601</v>
      </c>
      <c r="B93" s="64">
        <v>0</v>
      </c>
      <c r="C93" s="64">
        <v>956392.80700000003</v>
      </c>
      <c r="D93" s="64">
        <v>956392.80700000003</v>
      </c>
      <c r="E93" s="60"/>
      <c r="F93" s="61"/>
    </row>
    <row r="94" spans="1:6" s="62" customFormat="1" ht="3.15" customHeight="1">
      <c r="A94" s="91"/>
      <c r="B94" s="64"/>
      <c r="C94" s="64"/>
      <c r="D94" s="64"/>
      <c r="E94" s="60"/>
      <c r="F94" s="61"/>
    </row>
    <row r="95" spans="1:6" s="62" customFormat="1" ht="10.199999999999999" customHeight="1">
      <c r="A95" s="89" t="s">
        <v>602</v>
      </c>
      <c r="B95" s="59">
        <v>1164628.9639999999</v>
      </c>
      <c r="C95" s="59">
        <v>4094753.554</v>
      </c>
      <c r="D95" s="59">
        <v>5259382.5190000003</v>
      </c>
      <c r="E95" s="60"/>
      <c r="F95" s="61"/>
    </row>
    <row r="96" spans="1:6" s="62" customFormat="1" ht="10.199999999999999" customHeight="1">
      <c r="A96" s="91" t="s">
        <v>603</v>
      </c>
      <c r="B96" s="66">
        <v>0</v>
      </c>
      <c r="C96" s="66">
        <v>0</v>
      </c>
      <c r="D96" s="66">
        <v>0</v>
      </c>
      <c r="E96" s="60"/>
      <c r="F96" s="61"/>
    </row>
    <row r="97" spans="1:6" s="62" customFormat="1" ht="10.199999999999999" customHeight="1">
      <c r="A97" s="91" t="s">
        <v>604</v>
      </c>
      <c r="B97" s="66">
        <v>0</v>
      </c>
      <c r="C97" s="66">
        <v>0</v>
      </c>
      <c r="D97" s="66">
        <v>0</v>
      </c>
      <c r="E97" s="60"/>
      <c r="F97" s="61"/>
    </row>
    <row r="98" spans="1:6" s="62" customFormat="1" ht="10.199999999999999" customHeight="1">
      <c r="A98" s="91" t="s">
        <v>605</v>
      </c>
      <c r="B98" s="64">
        <v>1164628.9639999999</v>
      </c>
      <c r="C98" s="64">
        <v>4094753.554</v>
      </c>
      <c r="D98" s="64">
        <v>5259382.5190000003</v>
      </c>
      <c r="E98" s="60"/>
      <c r="F98" s="61"/>
    </row>
    <row r="99" spans="1:6" s="62" customFormat="1" ht="3.15" customHeight="1">
      <c r="A99" s="91"/>
      <c r="B99" s="64"/>
      <c r="C99" s="64"/>
      <c r="D99" s="64"/>
      <c r="E99" s="60"/>
      <c r="F99" s="61"/>
    </row>
    <row r="100" spans="1:6" s="62" customFormat="1" ht="10.199999999999999" customHeight="1">
      <c r="A100" s="90" t="s">
        <v>606</v>
      </c>
      <c r="B100" s="66">
        <v>17372.629000000001</v>
      </c>
      <c r="C100" s="66">
        <v>22537.423999999999</v>
      </c>
      <c r="D100" s="66">
        <v>39910.053</v>
      </c>
      <c r="E100" s="60"/>
      <c r="F100" s="61"/>
    </row>
    <row r="101" spans="1:6" s="62" customFormat="1" ht="3.15" customHeight="1">
      <c r="A101" s="91"/>
      <c r="B101" s="64"/>
      <c r="C101" s="64"/>
      <c r="D101" s="64"/>
      <c r="E101" s="60"/>
      <c r="F101" s="61"/>
    </row>
    <row r="102" spans="1:6" s="62" customFormat="1" ht="10.199999999999999" customHeight="1">
      <c r="A102" s="89" t="s">
        <v>607</v>
      </c>
      <c r="B102" s="59">
        <v>37976.51</v>
      </c>
      <c r="C102" s="59">
        <v>59801.391000000003</v>
      </c>
      <c r="D102" s="59">
        <v>97777.902000000002</v>
      </c>
      <c r="E102" s="60"/>
      <c r="F102" s="61"/>
    </row>
    <row r="103" spans="1:6" s="62" customFormat="1" ht="10.199999999999999" customHeight="1">
      <c r="A103" s="91" t="s">
        <v>608</v>
      </c>
      <c r="B103" s="64">
        <v>6.0999999999999999E-2</v>
      </c>
      <c r="C103" s="64">
        <v>55.798999999999999</v>
      </c>
      <c r="D103" s="64">
        <v>55.860999999999997</v>
      </c>
      <c r="E103" s="60"/>
      <c r="F103" s="61"/>
    </row>
    <row r="104" spans="1:6" s="62" customFormat="1" ht="10.199999999999999" customHeight="1">
      <c r="A104" s="91" t="s">
        <v>609</v>
      </c>
      <c r="B104" s="64">
        <v>590.95899999999995</v>
      </c>
      <c r="C104" s="64">
        <v>0</v>
      </c>
      <c r="D104" s="64">
        <v>590.95899999999995</v>
      </c>
      <c r="E104" s="60"/>
      <c r="F104" s="61"/>
    </row>
    <row r="105" spans="1:6" s="62" customFormat="1" ht="10.199999999999999" customHeight="1">
      <c r="A105" s="91" t="s">
        <v>610</v>
      </c>
      <c r="B105" s="64">
        <v>0</v>
      </c>
      <c r="C105" s="64">
        <v>0</v>
      </c>
      <c r="D105" s="64">
        <v>0</v>
      </c>
      <c r="E105" s="60"/>
      <c r="F105" s="61"/>
    </row>
    <row r="106" spans="1:6" s="62" customFormat="1" ht="10.199999999999999" customHeight="1">
      <c r="A106" s="91" t="s">
        <v>611</v>
      </c>
      <c r="B106" s="64">
        <v>27273.182000000001</v>
      </c>
      <c r="C106" s="64">
        <v>12184.119000000001</v>
      </c>
      <c r="D106" s="64">
        <v>39457.302000000003</v>
      </c>
      <c r="E106" s="60"/>
      <c r="F106" s="61"/>
    </row>
    <row r="107" spans="1:6" s="62" customFormat="1" ht="10.199999999999999" customHeight="1">
      <c r="A107" s="91" t="s">
        <v>612</v>
      </c>
      <c r="B107" s="64">
        <v>10112.306</v>
      </c>
      <c r="C107" s="64">
        <v>47551.055</v>
      </c>
      <c r="D107" s="64">
        <v>57663.362000000001</v>
      </c>
      <c r="E107" s="60"/>
      <c r="F107" s="61"/>
    </row>
    <row r="108" spans="1:6" s="62" customFormat="1" ht="10.199999999999999" customHeight="1">
      <c r="A108" s="91" t="s">
        <v>613</v>
      </c>
      <c r="B108" s="64">
        <v>0</v>
      </c>
      <c r="C108" s="64">
        <v>10.417</v>
      </c>
      <c r="D108" s="64">
        <v>10.417</v>
      </c>
      <c r="E108" s="60"/>
      <c r="F108" s="61"/>
    </row>
    <row r="109" spans="1:6" s="62" customFormat="1" ht="3.15" customHeight="1">
      <c r="A109" s="91"/>
      <c r="B109" s="64"/>
      <c r="C109" s="64"/>
      <c r="D109" s="64"/>
      <c r="E109" s="60"/>
      <c r="F109" s="61"/>
    </row>
    <row r="110" spans="1:6" s="62" customFormat="1" ht="10.199999999999999" customHeight="1">
      <c r="A110" s="89" t="s">
        <v>614</v>
      </c>
      <c r="B110" s="59">
        <v>91184.278999999995</v>
      </c>
      <c r="C110" s="59">
        <v>14275.807000000001</v>
      </c>
      <c r="D110" s="59">
        <v>105460.086</v>
      </c>
      <c r="E110" s="60"/>
      <c r="F110" s="61"/>
    </row>
    <row r="111" spans="1:6" s="62" customFormat="1" ht="3.15" customHeight="1">
      <c r="A111" s="91"/>
      <c r="B111" s="64"/>
      <c r="C111" s="64"/>
      <c r="D111" s="64"/>
      <c r="E111" s="60"/>
      <c r="F111" s="61"/>
    </row>
    <row r="112" spans="1:6" s="62" customFormat="1" ht="10.199999999999999" customHeight="1">
      <c r="A112" s="67" t="s">
        <v>615</v>
      </c>
      <c r="B112" s="59">
        <v>6402.8540000000003</v>
      </c>
      <c r="C112" s="59">
        <v>50868.671000000002</v>
      </c>
      <c r="D112" s="59">
        <v>57271.525999999998</v>
      </c>
      <c r="E112" s="60"/>
      <c r="F112" s="61"/>
    </row>
    <row r="113" spans="1:8" s="62" customFormat="1" ht="10.199999999999999" customHeight="1">
      <c r="A113" s="68" t="s">
        <v>616</v>
      </c>
      <c r="B113" s="64">
        <v>0</v>
      </c>
      <c r="C113" s="64">
        <v>50868.671000000002</v>
      </c>
      <c r="D113" s="64">
        <v>50868.671000000002</v>
      </c>
      <c r="E113" s="60"/>
      <c r="F113" s="61"/>
    </row>
    <row r="114" spans="1:8" s="62" customFormat="1" ht="10.199999999999999" customHeight="1">
      <c r="A114" s="68" t="s">
        <v>617</v>
      </c>
      <c r="B114" s="64">
        <v>6402.8540000000003</v>
      </c>
      <c r="C114" s="64">
        <v>0</v>
      </c>
      <c r="D114" s="64">
        <v>6402.8540000000003</v>
      </c>
      <c r="E114" s="60"/>
      <c r="F114" s="61"/>
    </row>
    <row r="115" spans="1:8" s="62" customFormat="1" ht="5.0999999999999996" customHeight="1">
      <c r="A115" s="90"/>
      <c r="B115" s="66"/>
      <c r="C115" s="66"/>
      <c r="D115" s="66"/>
      <c r="E115" s="60"/>
      <c r="F115" s="61"/>
    </row>
    <row r="116" spans="1:8" s="94" customFormat="1" ht="10.199999999999999" customHeight="1">
      <c r="A116" s="65" t="s">
        <v>618</v>
      </c>
      <c r="B116" s="66">
        <v>0</v>
      </c>
      <c r="C116" s="66">
        <v>0</v>
      </c>
      <c r="D116" s="66">
        <v>0</v>
      </c>
      <c r="E116" s="93"/>
      <c r="F116" s="61"/>
    </row>
    <row r="117" spans="1:8" s="62" customFormat="1" ht="3.15" customHeight="1">
      <c r="A117" s="91"/>
      <c r="B117" s="66"/>
      <c r="C117" s="66"/>
      <c r="D117" s="66"/>
      <c r="E117" s="60"/>
      <c r="F117" s="61"/>
    </row>
    <row r="118" spans="1:8" s="62" customFormat="1" ht="10.5" customHeight="1">
      <c r="A118" s="89" t="s">
        <v>619</v>
      </c>
      <c r="B118" s="59">
        <v>3801854.5819999999</v>
      </c>
      <c r="C118" s="59">
        <v>5208741.4069999997</v>
      </c>
      <c r="D118" s="59">
        <v>9010595.9900000002</v>
      </c>
      <c r="E118" s="70"/>
      <c r="F118" s="61"/>
    </row>
    <row r="119" spans="1:8" s="62" customFormat="1" ht="3.15" customHeight="1">
      <c r="A119" s="91"/>
      <c r="B119" s="66"/>
      <c r="C119" s="66"/>
      <c r="D119" s="66"/>
      <c r="E119" s="60"/>
      <c r="F119" s="61"/>
    </row>
    <row r="120" spans="1:8" s="62" customFormat="1" ht="12.75" customHeight="1">
      <c r="A120" s="89" t="s">
        <v>620</v>
      </c>
      <c r="B120" s="59">
        <v>2330549.0049999999</v>
      </c>
      <c r="C120" s="59">
        <v>-74827.259000000005</v>
      </c>
      <c r="D120" s="59">
        <v>2255721.7459999998</v>
      </c>
      <c r="E120" s="126"/>
      <c r="F120" s="126"/>
      <c r="G120" s="126"/>
      <c r="H120" s="126"/>
    </row>
    <row r="121" spans="1:8" s="62" customFormat="1" ht="10.199999999999999" customHeight="1">
      <c r="A121" s="91" t="s">
        <v>621</v>
      </c>
      <c r="B121" s="64">
        <v>1970375.35</v>
      </c>
      <c r="C121" s="64">
        <v>0</v>
      </c>
      <c r="D121" s="64">
        <v>1970375.35</v>
      </c>
      <c r="E121" s="60"/>
      <c r="F121" s="61"/>
    </row>
    <row r="122" spans="1:8" s="62" customFormat="1" ht="10.199999999999999" customHeight="1">
      <c r="A122" s="91" t="s">
        <v>622</v>
      </c>
      <c r="B122" s="64">
        <v>83.81</v>
      </c>
      <c r="C122" s="64">
        <v>0</v>
      </c>
      <c r="D122" s="64">
        <v>83.81</v>
      </c>
      <c r="E122" s="60"/>
      <c r="F122" s="61"/>
    </row>
    <row r="123" spans="1:8" s="62" customFormat="1" ht="10.199999999999999" customHeight="1">
      <c r="A123" s="91" t="s">
        <v>623</v>
      </c>
      <c r="B123" s="64">
        <v>21512.963</v>
      </c>
      <c r="C123" s="64">
        <v>0</v>
      </c>
      <c r="D123" s="64">
        <v>21512.963</v>
      </c>
      <c r="E123" s="60"/>
      <c r="F123" s="61"/>
    </row>
    <row r="124" spans="1:8" s="62" customFormat="1" ht="10.199999999999999" customHeight="1">
      <c r="A124" s="91" t="s">
        <v>624</v>
      </c>
      <c r="B124" s="64">
        <v>40874.372000000003</v>
      </c>
      <c r="C124" s="64">
        <v>-74827.259000000005</v>
      </c>
      <c r="D124" s="64">
        <v>-33952.885999999999</v>
      </c>
      <c r="E124" s="60"/>
      <c r="F124" s="61"/>
    </row>
    <row r="125" spans="1:8" s="62" customFormat="1" ht="10.199999999999999" customHeight="1">
      <c r="A125" s="91" t="s">
        <v>625</v>
      </c>
      <c r="B125" s="64">
        <v>286430.40100000001</v>
      </c>
      <c r="C125" s="64">
        <v>0</v>
      </c>
      <c r="D125" s="64">
        <v>286430.40100000001</v>
      </c>
      <c r="E125" s="60"/>
      <c r="F125" s="61"/>
    </row>
    <row r="126" spans="1:8" s="62" customFormat="1" ht="10.199999999999999" customHeight="1">
      <c r="A126" s="91" t="s">
        <v>626</v>
      </c>
      <c r="B126" s="64">
        <v>11272.106</v>
      </c>
      <c r="C126" s="64">
        <v>0</v>
      </c>
      <c r="D126" s="64">
        <v>11272.106</v>
      </c>
      <c r="E126" s="60"/>
      <c r="F126" s="61"/>
    </row>
    <row r="127" spans="1:8" s="62" customFormat="1" ht="2.1" customHeight="1">
      <c r="A127" s="91"/>
      <c r="B127" s="64"/>
      <c r="C127" s="64"/>
      <c r="D127" s="64"/>
      <c r="E127" s="60"/>
      <c r="F127" s="61"/>
    </row>
    <row r="128" spans="1:8" s="62" customFormat="1" ht="12.15" customHeight="1">
      <c r="A128" s="89" t="s">
        <v>627</v>
      </c>
      <c r="B128" s="59">
        <v>6132403.5880000005</v>
      </c>
      <c r="C128" s="59">
        <v>5133914.1469999999</v>
      </c>
      <c r="D128" s="59">
        <v>11266317.736</v>
      </c>
      <c r="E128" s="60"/>
      <c r="F128" s="61"/>
    </row>
    <row r="129" spans="1:6" s="62" customFormat="1" ht="2.1" customHeight="1">
      <c r="A129" s="95"/>
      <c r="B129" s="75"/>
      <c r="C129" s="75"/>
      <c r="D129" s="75"/>
      <c r="E129" s="60"/>
      <c r="F129" s="61"/>
    </row>
    <row r="130" spans="1:6" s="62" customFormat="1" ht="12.75" customHeight="1">
      <c r="A130" s="89" t="s">
        <v>628</v>
      </c>
      <c r="B130" s="59">
        <v>0</v>
      </c>
      <c r="C130" s="59">
        <v>1035274.311</v>
      </c>
      <c r="D130" s="59">
        <v>1035274.311</v>
      </c>
      <c r="E130" s="60"/>
      <c r="F130" s="61"/>
    </row>
    <row r="131" spans="1:6" s="62" customFormat="1" ht="10.199999999999999" customHeight="1">
      <c r="A131" s="68" t="s">
        <v>629</v>
      </c>
      <c r="B131" s="64">
        <v>0</v>
      </c>
      <c r="C131" s="64">
        <v>65435.163</v>
      </c>
      <c r="D131" s="64">
        <v>65435.163</v>
      </c>
      <c r="E131" s="60"/>
      <c r="F131" s="61"/>
    </row>
    <row r="132" spans="1:6" s="62" customFormat="1" ht="10.199999999999999" customHeight="1">
      <c r="A132" s="91" t="s">
        <v>630</v>
      </c>
      <c r="B132" s="64">
        <v>0</v>
      </c>
      <c r="C132" s="64">
        <v>46233.925000000003</v>
      </c>
      <c r="D132" s="64">
        <v>46233.925000000003</v>
      </c>
      <c r="E132" s="60"/>
      <c r="F132" s="61"/>
    </row>
    <row r="133" spans="1:6" s="62" customFormat="1" ht="10.199999999999999" customHeight="1">
      <c r="A133" s="91" t="s">
        <v>631</v>
      </c>
      <c r="B133" s="64">
        <v>0</v>
      </c>
      <c r="C133" s="64">
        <v>812667.30799999996</v>
      </c>
      <c r="D133" s="64">
        <v>812667.30799999996</v>
      </c>
      <c r="E133" s="60"/>
      <c r="F133" s="61"/>
    </row>
    <row r="134" spans="1:6" s="62" customFormat="1" ht="10.199999999999999" customHeight="1">
      <c r="A134" s="91" t="s">
        <v>632</v>
      </c>
      <c r="B134" s="64">
        <v>0</v>
      </c>
      <c r="C134" s="64">
        <v>110937.913</v>
      </c>
      <c r="D134" s="64">
        <v>110937.913</v>
      </c>
      <c r="E134" s="60"/>
      <c r="F134" s="61"/>
    </row>
    <row r="135" spans="1:6" ht="8.4" customHeight="1" thickBot="1">
      <c r="A135" s="96"/>
      <c r="B135" s="96"/>
      <c r="C135" s="96"/>
      <c r="D135" s="96"/>
      <c r="F135" s="61"/>
    </row>
    <row r="136" spans="1:6" s="81" customFormat="1" ht="14.25" customHeight="1">
      <c r="A136" s="99" t="s">
        <v>581</v>
      </c>
      <c r="B136" s="129"/>
      <c r="C136" s="129"/>
      <c r="D136" s="129"/>
      <c r="E136" s="80"/>
    </row>
    <row r="137" spans="1:6" s="81" customFormat="1" ht="10.199999999999999">
      <c r="A137" s="99" t="s">
        <v>633</v>
      </c>
      <c r="B137" s="129"/>
      <c r="C137" s="129"/>
      <c r="D137" s="130"/>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F33F60A7-57E1-4246-A426-EFB45ADF1F04}"/>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191A-F628-429F-AC2B-10A32F12052A}">
  <dimension ref="A1:E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18.88671875" style="33" bestFit="1" customWidth="1"/>
    <col min="6" max="16384" width="11.33203125" style="33"/>
  </cols>
  <sheetData>
    <row r="1" spans="1:5" s="101" customFormat="1" ht="16.2" customHeight="1">
      <c r="A1" s="349" t="s">
        <v>821</v>
      </c>
      <c r="B1" s="349"/>
      <c r="C1" s="349"/>
      <c r="D1" s="349"/>
    </row>
    <row r="2" spans="1:5" s="103" customFormat="1" ht="24" customHeight="1">
      <c r="A2" s="102" t="s">
        <v>687</v>
      </c>
      <c r="B2" s="102"/>
      <c r="C2" s="102"/>
      <c r="D2" s="102"/>
    </row>
    <row r="3" spans="1:5" s="105" customFormat="1" ht="16.2" customHeight="1">
      <c r="A3" s="104">
        <v>45716</v>
      </c>
      <c r="B3" s="104"/>
      <c r="C3" s="104"/>
      <c r="D3" s="104"/>
    </row>
    <row r="4" spans="1:5" s="106" customFormat="1" ht="15" customHeight="1">
      <c r="A4" s="47" t="s">
        <v>535</v>
      </c>
      <c r="B4" s="48"/>
      <c r="C4" s="48"/>
      <c r="D4" s="48"/>
    </row>
    <row r="5" spans="1:5" s="101" customFormat="1" ht="3.9" customHeight="1" thickBot="1">
      <c r="A5" s="107"/>
      <c r="B5" s="108"/>
      <c r="C5" s="108"/>
      <c r="D5" s="108"/>
    </row>
    <row r="6" spans="1:5" s="110" customFormat="1" ht="16.2" customHeight="1">
      <c r="A6" s="109"/>
      <c r="B6" s="131" t="s">
        <v>686</v>
      </c>
      <c r="C6" s="131"/>
      <c r="D6" s="131"/>
    </row>
    <row r="7" spans="1:5" s="110" customFormat="1" ht="14.1" customHeight="1">
      <c r="A7" s="111"/>
      <c r="B7" s="55" t="s">
        <v>538</v>
      </c>
      <c r="C7" s="55" t="s">
        <v>539</v>
      </c>
      <c r="D7" s="55" t="s">
        <v>540</v>
      </c>
    </row>
    <row r="8" spans="1:5" s="101" customFormat="1" ht="3.15" customHeight="1">
      <c r="A8" s="56"/>
      <c r="B8" s="88"/>
      <c r="C8" s="88"/>
      <c r="D8" s="88"/>
    </row>
    <row r="9" spans="1:5" s="94" customFormat="1" ht="8.6999999999999993" customHeight="1">
      <c r="A9" s="112" t="s">
        <v>635</v>
      </c>
      <c r="B9" s="113">
        <v>56015.015070000001</v>
      </c>
      <c r="C9" s="113">
        <v>97019.420400000003</v>
      </c>
      <c r="D9" s="113">
        <v>153034.43547</v>
      </c>
      <c r="E9" s="114"/>
    </row>
    <row r="10" spans="1:5" s="94" customFormat="1" ht="8.6999999999999993" customHeight="1">
      <c r="A10" s="115" t="s">
        <v>636</v>
      </c>
      <c r="B10" s="116">
        <v>867.11670000000004</v>
      </c>
      <c r="C10" s="116">
        <v>1366.4366600000001</v>
      </c>
      <c r="D10" s="116">
        <v>2233.5533599999999</v>
      </c>
    </row>
    <row r="11" spans="1:5" s="94" customFormat="1" ht="8.6999999999999993" customHeight="1">
      <c r="A11" s="63" t="s">
        <v>637</v>
      </c>
      <c r="B11" s="116">
        <v>0</v>
      </c>
      <c r="C11" s="116">
        <v>0</v>
      </c>
      <c r="D11" s="116">
        <v>0</v>
      </c>
    </row>
    <row r="12" spans="1:5" s="94" customFormat="1" ht="8.6999999999999993" customHeight="1">
      <c r="A12" s="63" t="s">
        <v>638</v>
      </c>
      <c r="B12" s="116">
        <v>8428.5714700000008</v>
      </c>
      <c r="C12" s="116">
        <v>17991.915659999999</v>
      </c>
      <c r="D12" s="116">
        <v>26420.487129999998</v>
      </c>
    </row>
    <row r="13" spans="1:5" s="94" customFormat="1" ht="8.6999999999999993" customHeight="1">
      <c r="A13" s="63" t="s">
        <v>639</v>
      </c>
      <c r="B13" s="116">
        <v>46344.327579999997</v>
      </c>
      <c r="C13" s="116">
        <v>13038.952019999999</v>
      </c>
      <c r="D13" s="116">
        <v>59383.279600000002</v>
      </c>
    </row>
    <row r="14" spans="1:5" s="94" customFormat="1" ht="8.6999999999999993" customHeight="1">
      <c r="A14" s="68" t="s">
        <v>640</v>
      </c>
      <c r="B14" s="116">
        <v>0</v>
      </c>
      <c r="C14" s="116">
        <v>0</v>
      </c>
      <c r="D14" s="116">
        <v>0</v>
      </c>
    </row>
    <row r="15" spans="1:5" s="94" customFormat="1" ht="8.6999999999999993" customHeight="1">
      <c r="A15" s="63" t="s">
        <v>641</v>
      </c>
      <c r="B15" s="116">
        <v>0</v>
      </c>
      <c r="C15" s="116">
        <v>0</v>
      </c>
      <c r="D15" s="116">
        <v>0</v>
      </c>
    </row>
    <row r="16" spans="1:5" s="94" customFormat="1" ht="8.6999999999999993" customHeight="1">
      <c r="A16" s="63" t="s">
        <v>642</v>
      </c>
      <c r="B16" s="116">
        <v>0</v>
      </c>
      <c r="C16" s="116">
        <v>63668.523090000002</v>
      </c>
      <c r="D16" s="116">
        <v>63668.523090000002</v>
      </c>
    </row>
    <row r="17" spans="1:4" s="94" customFormat="1" ht="8.6999999999999993" customHeight="1">
      <c r="A17" s="63" t="s">
        <v>643</v>
      </c>
      <c r="B17" s="116">
        <v>0</v>
      </c>
      <c r="C17" s="116">
        <v>250.84297000000001</v>
      </c>
      <c r="D17" s="116">
        <v>250.84297000000001</v>
      </c>
    </row>
    <row r="18" spans="1:4" s="94" customFormat="1" ht="8.6999999999999993" customHeight="1">
      <c r="A18" s="63" t="s">
        <v>563</v>
      </c>
      <c r="B18" s="116">
        <v>374.99932000000001</v>
      </c>
      <c r="C18" s="116">
        <v>702.75</v>
      </c>
      <c r="D18" s="116">
        <v>1077.7493200000001</v>
      </c>
    </row>
    <row r="19" spans="1:4" s="94" customFormat="1" ht="3.15" customHeight="1">
      <c r="A19" s="63"/>
      <c r="B19" s="116"/>
      <c r="C19" s="116"/>
      <c r="D19" s="116"/>
    </row>
    <row r="20" spans="1:4" s="94" customFormat="1" ht="8.6999999999999993" customHeight="1">
      <c r="A20" s="58" t="s">
        <v>644</v>
      </c>
      <c r="B20" s="113">
        <v>35536.260459999998</v>
      </c>
      <c r="C20" s="113">
        <v>108587.49851</v>
      </c>
      <c r="D20" s="113">
        <v>144123.75897</v>
      </c>
    </row>
    <row r="21" spans="1:4" s="94" customFormat="1" ht="8.6999999999999993" customHeight="1">
      <c r="A21" s="63" t="s">
        <v>645</v>
      </c>
      <c r="B21" s="116">
        <v>38.610109999999999</v>
      </c>
      <c r="C21" s="116">
        <v>41.844809999999995</v>
      </c>
      <c r="D21" s="116">
        <v>80.454920000000001</v>
      </c>
    </row>
    <row r="22" spans="1:4" s="94" customFormat="1" ht="8.6999999999999993" customHeight="1">
      <c r="A22" s="63" t="s">
        <v>646</v>
      </c>
      <c r="B22" s="116">
        <v>286.84505000000001</v>
      </c>
      <c r="C22" s="116">
        <v>0</v>
      </c>
      <c r="D22" s="116">
        <v>286.84505000000001</v>
      </c>
    </row>
    <row r="23" spans="1:4" s="94" customFormat="1" ht="8.6999999999999993" customHeight="1">
      <c r="A23" s="63" t="s">
        <v>637</v>
      </c>
      <c r="B23" s="116">
        <v>0</v>
      </c>
      <c r="C23" s="116">
        <v>0</v>
      </c>
      <c r="D23" s="116">
        <v>0</v>
      </c>
    </row>
    <row r="24" spans="1:4" s="94" customFormat="1" ht="8.6999999999999993" customHeight="1">
      <c r="A24" s="63" t="s">
        <v>647</v>
      </c>
      <c r="B24" s="116">
        <v>23126.51814</v>
      </c>
      <c r="C24" s="116">
        <v>7487.6553899999999</v>
      </c>
      <c r="D24" s="116">
        <v>30614.17353</v>
      </c>
    </row>
    <row r="25" spans="1:4" s="94" customFormat="1" ht="8.6999999999999993" customHeight="1">
      <c r="A25" s="63" t="s">
        <v>648</v>
      </c>
      <c r="B25" s="116">
        <v>11937.953210000001</v>
      </c>
      <c r="C25" s="116">
        <v>35805.930119999997</v>
      </c>
      <c r="D25" s="116">
        <v>47743.883329999997</v>
      </c>
    </row>
    <row r="26" spans="1:4" s="94" customFormat="1" ht="8.6999999999999993" customHeight="1">
      <c r="A26" s="63" t="s">
        <v>649</v>
      </c>
      <c r="B26" s="116">
        <v>0</v>
      </c>
      <c r="C26" s="116">
        <v>0</v>
      </c>
      <c r="D26" s="116">
        <v>0</v>
      </c>
    </row>
    <row r="27" spans="1:4" s="94" customFormat="1" ht="8.6999999999999993" customHeight="1">
      <c r="A27" s="63" t="s">
        <v>650</v>
      </c>
      <c r="B27" s="116">
        <v>14.6439</v>
      </c>
      <c r="C27" s="116">
        <v>42961.658029999999</v>
      </c>
      <c r="D27" s="116">
        <v>42976.301930000001</v>
      </c>
    </row>
    <row r="28" spans="1:4" s="94" customFormat="1" ht="8.6999999999999993" customHeight="1">
      <c r="A28" s="63" t="s">
        <v>651</v>
      </c>
      <c r="B28" s="116">
        <v>0</v>
      </c>
      <c r="C28" s="116">
        <v>0</v>
      </c>
      <c r="D28" s="116">
        <v>0</v>
      </c>
    </row>
    <row r="29" spans="1:4" s="94" customFormat="1" ht="8.6999999999999993" customHeight="1">
      <c r="A29" s="63" t="s">
        <v>652</v>
      </c>
      <c r="B29" s="116">
        <v>0</v>
      </c>
      <c r="C29" s="116">
        <v>0</v>
      </c>
      <c r="D29" s="116">
        <v>0</v>
      </c>
    </row>
    <row r="30" spans="1:4" s="94" customFormat="1" ht="8.6999999999999993" customHeight="1">
      <c r="A30" s="63" t="s">
        <v>642</v>
      </c>
      <c r="B30" s="116">
        <v>0</v>
      </c>
      <c r="C30" s="116">
        <v>0</v>
      </c>
      <c r="D30" s="116">
        <v>0</v>
      </c>
    </row>
    <row r="31" spans="1:4" s="94" customFormat="1" ht="8.6999999999999993" customHeight="1">
      <c r="A31" s="63" t="s">
        <v>653</v>
      </c>
      <c r="B31" s="116">
        <v>0</v>
      </c>
      <c r="C31" s="116">
        <v>22290.410159999999</v>
      </c>
      <c r="D31" s="116">
        <v>22290.410159999999</v>
      </c>
    </row>
    <row r="32" spans="1:4" s="94" customFormat="1" ht="8.6999999999999993" customHeight="1">
      <c r="A32" s="63" t="s">
        <v>563</v>
      </c>
      <c r="B32" s="116">
        <v>131.69004999999999</v>
      </c>
      <c r="C32" s="116">
        <v>0</v>
      </c>
      <c r="D32" s="116">
        <v>131.69004999999999</v>
      </c>
    </row>
    <row r="33" spans="1:4" s="94" customFormat="1" ht="3.15" customHeight="1">
      <c r="A33" s="63"/>
      <c r="B33" s="116"/>
      <c r="C33" s="116"/>
      <c r="D33" s="116"/>
    </row>
    <row r="34" spans="1:4" s="94" customFormat="1" ht="8.6999999999999993" customHeight="1">
      <c r="A34" s="58" t="s">
        <v>654</v>
      </c>
      <c r="B34" s="113">
        <v>20478.75461</v>
      </c>
      <c r="C34" s="113">
        <v>-11568.078109999999</v>
      </c>
      <c r="D34" s="113">
        <v>8910.6764999999996</v>
      </c>
    </row>
    <row r="35" spans="1:4" s="94" customFormat="1" ht="3.15" customHeight="1">
      <c r="A35" s="65"/>
      <c r="B35" s="117"/>
      <c r="C35" s="117"/>
      <c r="D35" s="117"/>
    </row>
    <row r="36" spans="1:4" s="94" customFormat="1" ht="8.6999999999999993" customHeight="1">
      <c r="A36" s="118" t="s">
        <v>655</v>
      </c>
      <c r="B36" s="113">
        <v>32555.244649999997</v>
      </c>
      <c r="C36" s="113">
        <v>-39785.914629999999</v>
      </c>
      <c r="D36" s="113">
        <v>-7230.6699800000006</v>
      </c>
    </row>
    <row r="37" spans="1:4" s="94" customFormat="1" ht="3.15" customHeight="1">
      <c r="A37" s="63"/>
      <c r="B37" s="116"/>
      <c r="C37" s="116"/>
      <c r="D37" s="116"/>
    </row>
    <row r="38" spans="1:4" s="94" customFormat="1" ht="8.6999999999999993" customHeight="1">
      <c r="A38" s="58" t="s">
        <v>656</v>
      </c>
      <c r="B38" s="113">
        <v>-12076.490039999999</v>
      </c>
      <c r="C38" s="113">
        <v>28217.836520000001</v>
      </c>
      <c r="D38" s="113">
        <v>16141.34648</v>
      </c>
    </row>
    <row r="39" spans="1:4" s="94" customFormat="1" ht="3.15" customHeight="1">
      <c r="A39" s="65"/>
      <c r="B39" s="117"/>
      <c r="C39" s="117"/>
      <c r="D39" s="117"/>
    </row>
    <row r="40" spans="1:4" s="94" customFormat="1" ht="8.6999999999999993" customHeight="1">
      <c r="A40" s="58" t="s">
        <v>657</v>
      </c>
      <c r="B40" s="113">
        <v>10460.49281</v>
      </c>
      <c r="C40" s="113">
        <v>1996.3593799999999</v>
      </c>
      <c r="D40" s="113">
        <v>12456.85219</v>
      </c>
    </row>
    <row r="41" spans="1:4" s="94" customFormat="1" ht="8.6999999999999993" customHeight="1">
      <c r="A41" s="63" t="s">
        <v>658</v>
      </c>
      <c r="B41" s="116">
        <v>0</v>
      </c>
      <c r="C41" s="116">
        <v>1575.30654</v>
      </c>
      <c r="D41" s="116">
        <v>1575.30654</v>
      </c>
    </row>
    <row r="42" spans="1:4" s="94" customFormat="1" ht="8.6999999999999993" customHeight="1">
      <c r="A42" s="63" t="s">
        <v>659</v>
      </c>
      <c r="B42" s="116">
        <v>0</v>
      </c>
      <c r="C42" s="116">
        <v>204.78498000000002</v>
      </c>
      <c r="D42" s="116">
        <v>204.78498000000002</v>
      </c>
    </row>
    <row r="43" spans="1:4" s="94" customFormat="1" ht="8.6999999999999993" customHeight="1">
      <c r="A43" s="63" t="s">
        <v>660</v>
      </c>
      <c r="B43" s="116">
        <v>10457.574060000001</v>
      </c>
      <c r="C43" s="116">
        <v>216.26786000000001</v>
      </c>
      <c r="D43" s="116">
        <v>10673.841920000001</v>
      </c>
    </row>
    <row r="44" spans="1:4" s="94" customFormat="1" ht="8.6999999999999993" customHeight="1">
      <c r="A44" s="63" t="s">
        <v>661</v>
      </c>
      <c r="B44" s="116">
        <v>2.9187500000000002</v>
      </c>
      <c r="C44" s="116">
        <v>0</v>
      </c>
      <c r="D44" s="116">
        <v>2.9187500000000002</v>
      </c>
    </row>
    <row r="45" spans="1:4" s="94" customFormat="1" ht="3.15" customHeight="1">
      <c r="A45" s="63"/>
      <c r="B45" s="117"/>
      <c r="C45" s="117"/>
      <c r="D45" s="117"/>
    </row>
    <row r="46" spans="1:4" s="94" customFormat="1" ht="8.6999999999999993" customHeight="1">
      <c r="A46" s="58" t="s">
        <v>662</v>
      </c>
      <c r="B46" s="113">
        <v>2079.1720500000001</v>
      </c>
      <c r="C46" s="113">
        <v>280.93651</v>
      </c>
      <c r="D46" s="113">
        <v>2360.1085600000001</v>
      </c>
    </row>
    <row r="47" spans="1:4" s="94" customFormat="1" ht="8.6999999999999993" customHeight="1">
      <c r="A47" s="63" t="s">
        <v>663</v>
      </c>
      <c r="B47" s="116">
        <v>0</v>
      </c>
      <c r="C47" s="116">
        <v>28.143540000000002</v>
      </c>
      <c r="D47" s="116">
        <v>28.143540000000002</v>
      </c>
    </row>
    <row r="48" spans="1:4" s="94" customFormat="1" ht="8.6999999999999993" customHeight="1">
      <c r="A48" s="63" t="s">
        <v>659</v>
      </c>
      <c r="B48" s="116">
        <v>0</v>
      </c>
      <c r="C48" s="116">
        <v>0</v>
      </c>
      <c r="D48" s="116">
        <v>0</v>
      </c>
    </row>
    <row r="49" spans="1:4" s="94" customFormat="1" ht="8.6999999999999993" customHeight="1">
      <c r="A49" s="63" t="s">
        <v>660</v>
      </c>
      <c r="B49" s="116">
        <v>0</v>
      </c>
      <c r="C49" s="116">
        <v>0</v>
      </c>
      <c r="D49" s="116">
        <v>0</v>
      </c>
    </row>
    <row r="50" spans="1:4" s="94" customFormat="1" ht="8.6999999999999993" customHeight="1">
      <c r="A50" s="63" t="s">
        <v>664</v>
      </c>
      <c r="B50" s="116">
        <v>2079.1720500000001</v>
      </c>
      <c r="C50" s="116">
        <v>252.79297</v>
      </c>
      <c r="D50" s="116">
        <v>2331.9650200000001</v>
      </c>
    </row>
    <row r="51" spans="1:4" s="94" customFormat="1" ht="3.75" customHeight="1">
      <c r="A51" s="63"/>
      <c r="B51" s="117"/>
      <c r="C51" s="117"/>
      <c r="D51" s="117"/>
    </row>
    <row r="52" spans="1:4" s="94" customFormat="1" ht="11.25" customHeight="1">
      <c r="A52" s="69" t="s">
        <v>665</v>
      </c>
      <c r="B52" s="116">
        <v>0</v>
      </c>
      <c r="C52" s="116">
        <v>0</v>
      </c>
      <c r="D52" s="116">
        <v>0</v>
      </c>
    </row>
    <row r="53" spans="1:4" s="94" customFormat="1" ht="3.15" customHeight="1">
      <c r="A53" s="63"/>
      <c r="B53" s="117"/>
      <c r="C53" s="117"/>
      <c r="D53" s="117"/>
    </row>
    <row r="54" spans="1:4" s="94" customFormat="1" ht="8.6999999999999993" customHeight="1">
      <c r="A54" s="58" t="s">
        <v>666</v>
      </c>
      <c r="B54" s="113">
        <v>-3695.1692800000001</v>
      </c>
      <c r="C54" s="113">
        <v>29933.259389999999</v>
      </c>
      <c r="D54" s="113">
        <v>26238.090110000001</v>
      </c>
    </row>
    <row r="55" spans="1:4" s="94" customFormat="1" ht="3.15" customHeight="1">
      <c r="A55" s="65"/>
      <c r="B55" s="117"/>
      <c r="C55" s="117"/>
      <c r="D55" s="117"/>
    </row>
    <row r="56" spans="1:4" s="94" customFormat="1" ht="8.6999999999999993" customHeight="1">
      <c r="A56" s="58" t="s">
        <v>667</v>
      </c>
      <c r="B56" s="113">
        <v>13472.37551</v>
      </c>
      <c r="C56" s="113">
        <v>847.89949999999999</v>
      </c>
      <c r="D56" s="113">
        <v>14320.275009999999</v>
      </c>
    </row>
    <row r="57" spans="1:4" s="94" customFormat="1" ht="8.6999999999999993" customHeight="1">
      <c r="A57" s="63" t="s">
        <v>668</v>
      </c>
      <c r="B57" s="116">
        <v>6397.19614</v>
      </c>
      <c r="C57" s="116">
        <v>73.282930000000007</v>
      </c>
      <c r="D57" s="116">
        <v>6470.4790700000003</v>
      </c>
    </row>
    <row r="58" spans="1:4" s="94" customFormat="1" ht="8.6999999999999993" customHeight="1">
      <c r="A58" s="63" t="s">
        <v>669</v>
      </c>
      <c r="B58" s="116">
        <v>139.5</v>
      </c>
      <c r="C58" s="116">
        <v>0</v>
      </c>
      <c r="D58" s="116">
        <v>139.5</v>
      </c>
    </row>
    <row r="59" spans="1:4" s="94" customFormat="1" ht="8.6999999999999993" customHeight="1">
      <c r="A59" s="63" t="s">
        <v>670</v>
      </c>
      <c r="B59" s="116">
        <v>6256.9821400000001</v>
      </c>
      <c r="C59" s="116">
        <v>773.18343000000004</v>
      </c>
      <c r="D59" s="116">
        <v>7030.1655700000001</v>
      </c>
    </row>
    <row r="60" spans="1:4" s="94" customFormat="1" ht="8.6999999999999993" customHeight="1">
      <c r="A60" s="63" t="s">
        <v>671</v>
      </c>
      <c r="B60" s="116">
        <v>678.69722999999999</v>
      </c>
      <c r="C60" s="116">
        <v>1.4331400000000001</v>
      </c>
      <c r="D60" s="116">
        <v>680.13036999999997</v>
      </c>
    </row>
    <row r="61" spans="1:4" s="94" customFormat="1" ht="3.15" customHeight="1">
      <c r="A61" s="63"/>
      <c r="B61" s="116"/>
      <c r="C61" s="116"/>
      <c r="D61" s="116"/>
    </row>
    <row r="62" spans="1:4" s="94" customFormat="1" ht="8.6999999999999993" customHeight="1">
      <c r="A62" s="58" t="s">
        <v>672</v>
      </c>
      <c r="B62" s="113">
        <v>-17167.54479</v>
      </c>
      <c r="C62" s="113">
        <v>29085.35989</v>
      </c>
      <c r="D62" s="113">
        <v>11917.8151</v>
      </c>
    </row>
    <row r="63" spans="1:4" s="94" customFormat="1" ht="3.15" customHeight="1">
      <c r="A63" s="63"/>
      <c r="B63" s="116"/>
      <c r="C63" s="116"/>
      <c r="D63" s="116"/>
    </row>
    <row r="64" spans="1:4" s="94" customFormat="1" ht="8.6999999999999993" customHeight="1">
      <c r="A64" s="58" t="s">
        <v>673</v>
      </c>
      <c r="B64" s="113">
        <v>2331.7281400000002</v>
      </c>
      <c r="C64" s="113">
        <v>-789.03392000000008</v>
      </c>
      <c r="D64" s="113">
        <v>1542.6942199999999</v>
      </c>
    </row>
    <row r="65" spans="1:5" s="94" customFormat="1" ht="8.6999999999999993" customHeight="1">
      <c r="A65" s="63" t="s">
        <v>674</v>
      </c>
      <c r="B65" s="116">
        <v>0</v>
      </c>
      <c r="C65" s="116">
        <v>0</v>
      </c>
      <c r="D65" s="116">
        <v>0</v>
      </c>
    </row>
    <row r="66" spans="1:5" s="94" customFormat="1" ht="8.6999999999999993" customHeight="1">
      <c r="A66" s="63" t="s">
        <v>675</v>
      </c>
      <c r="B66" s="116">
        <v>0</v>
      </c>
      <c r="C66" s="116">
        <v>0</v>
      </c>
      <c r="D66" s="116">
        <v>0</v>
      </c>
    </row>
    <row r="67" spans="1:5" s="94" customFormat="1" ht="8.6999999999999993" customHeight="1">
      <c r="A67" s="63" t="s">
        <v>676</v>
      </c>
      <c r="B67" s="116">
        <v>86.858850000000004</v>
      </c>
      <c r="C67" s="116">
        <v>-789.03392000000008</v>
      </c>
      <c r="D67" s="116">
        <v>-702.17507000000012</v>
      </c>
    </row>
    <row r="68" spans="1:5" s="94" customFormat="1" ht="8.6999999999999993" customHeight="1">
      <c r="A68" s="63" t="s">
        <v>677</v>
      </c>
      <c r="B68" s="116">
        <v>0</v>
      </c>
      <c r="C68" s="116">
        <v>0</v>
      </c>
      <c r="D68" s="116">
        <v>0</v>
      </c>
    </row>
    <row r="69" spans="1:5" s="94" customFormat="1" ht="8.6999999999999993" customHeight="1">
      <c r="A69" s="63" t="s">
        <v>678</v>
      </c>
      <c r="B69" s="116">
        <v>250.93567999999999</v>
      </c>
      <c r="C69" s="116">
        <v>0</v>
      </c>
      <c r="D69" s="116">
        <v>250.93567999999999</v>
      </c>
    </row>
    <row r="70" spans="1:5" s="94" customFormat="1" ht="8.6999999999999993" customHeight="1">
      <c r="A70" s="63" t="s">
        <v>679</v>
      </c>
      <c r="B70" s="116">
        <v>1557.4736</v>
      </c>
      <c r="C70" s="116">
        <v>0</v>
      </c>
      <c r="D70" s="116">
        <v>1557.4736</v>
      </c>
    </row>
    <row r="71" spans="1:5" s="94" customFormat="1" ht="8.6999999999999993" customHeight="1">
      <c r="A71" s="63" t="s">
        <v>680</v>
      </c>
      <c r="B71" s="116">
        <v>436.46001000000001</v>
      </c>
      <c r="C71" s="116">
        <v>0</v>
      </c>
      <c r="D71" s="116">
        <v>436.46001000000001</v>
      </c>
    </row>
    <row r="72" spans="1:5" s="94" customFormat="1" ht="3.15" customHeight="1">
      <c r="A72" s="63"/>
      <c r="B72" s="116"/>
      <c r="C72" s="116"/>
      <c r="D72" s="116"/>
    </row>
    <row r="73" spans="1:5" s="94" customFormat="1" ht="8.6999999999999993" customHeight="1">
      <c r="A73" s="67" t="s">
        <v>681</v>
      </c>
      <c r="B73" s="113">
        <v>379.94707</v>
      </c>
      <c r="C73" s="113">
        <v>-1057.69021</v>
      </c>
      <c r="D73" s="113">
        <v>-677.74314000000004</v>
      </c>
      <c r="E73" s="114"/>
    </row>
    <row r="74" spans="1:5" s="94" customFormat="1" ht="4.6500000000000004" customHeight="1">
      <c r="A74" s="63"/>
      <c r="B74" s="116"/>
      <c r="C74" s="116"/>
      <c r="D74" s="116"/>
    </row>
    <row r="75" spans="1:5" s="94" customFormat="1" ht="8.6999999999999993" customHeight="1">
      <c r="A75" s="118" t="s">
        <v>682</v>
      </c>
      <c r="B75" s="113">
        <v>-19119.325860000001</v>
      </c>
      <c r="C75" s="113">
        <v>28816.703600000001</v>
      </c>
      <c r="D75" s="113">
        <v>9697.3777399999999</v>
      </c>
    </row>
    <row r="76" spans="1:5" s="94" customFormat="1" ht="3.9" customHeight="1">
      <c r="A76" s="65"/>
      <c r="B76" s="117"/>
      <c r="C76" s="117"/>
      <c r="D76" s="117"/>
    </row>
    <row r="77" spans="1:5" s="94" customFormat="1" ht="8.6999999999999993" customHeight="1">
      <c r="A77" s="63" t="s">
        <v>683</v>
      </c>
      <c r="B77" s="116">
        <v>-1574.72867</v>
      </c>
      <c r="C77" s="116">
        <v>0</v>
      </c>
      <c r="D77" s="116">
        <v>-1574.72867</v>
      </c>
    </row>
    <row r="78" spans="1:5" s="94" customFormat="1" ht="3.9" customHeight="1">
      <c r="A78" s="63"/>
      <c r="B78" s="116"/>
      <c r="C78" s="116"/>
      <c r="D78" s="116"/>
    </row>
    <row r="79" spans="1:5" s="94" customFormat="1" ht="8.6999999999999993" customHeight="1">
      <c r="A79" s="69" t="s">
        <v>684</v>
      </c>
      <c r="B79" s="117">
        <v>-17544.59719</v>
      </c>
      <c r="C79" s="117">
        <v>28816.703600000001</v>
      </c>
      <c r="D79" s="117">
        <v>11272.10641</v>
      </c>
    </row>
    <row r="80" spans="1:5" s="101" customFormat="1" ht="3.75" customHeight="1" thickBot="1">
      <c r="A80" s="96"/>
      <c r="B80" s="119"/>
      <c r="C80" s="119"/>
      <c r="D80" s="119"/>
    </row>
    <row r="81" spans="1:4" s="101" customFormat="1" ht="15.75" customHeight="1">
      <c r="A81" s="120" t="s">
        <v>581</v>
      </c>
      <c r="B81" s="121"/>
      <c r="C81" s="121"/>
      <c r="D81" s="121"/>
    </row>
    <row r="82" spans="1:4" s="101" customFormat="1">
      <c r="A82" s="107"/>
      <c r="B82" s="122"/>
      <c r="C82" s="122"/>
      <c r="D82" s="122"/>
    </row>
    <row r="83" spans="1:4" s="101" customFormat="1">
      <c r="A83" s="107"/>
      <c r="B83" s="107"/>
      <c r="C83" s="122"/>
      <c r="D83" s="107"/>
    </row>
    <row r="84" spans="1:4" s="101" customFormat="1">
      <c r="A84" s="107"/>
      <c r="B84" s="124"/>
      <c r="C84" s="124"/>
      <c r="D84" s="124"/>
    </row>
    <row r="85" spans="1:4" s="101" customFormat="1">
      <c r="A85" s="107"/>
      <c r="B85" s="125"/>
      <c r="C85" s="125"/>
      <c r="D85" s="125"/>
    </row>
    <row r="86" spans="1:4" s="101" customFormat="1">
      <c r="A86" s="107"/>
      <c r="B86" s="107"/>
      <c r="C86" s="107"/>
      <c r="D86" s="107"/>
    </row>
    <row r="87" spans="1:4" s="101" customFormat="1">
      <c r="A87" s="107"/>
      <c r="B87" s="107"/>
      <c r="C87" s="107"/>
      <c r="D87" s="107"/>
    </row>
    <row r="88" spans="1:4" s="101" customFormat="1">
      <c r="A88" s="107"/>
      <c r="B88" s="107"/>
      <c r="C88" s="107"/>
      <c r="D88" s="107"/>
    </row>
  </sheetData>
  <mergeCells count="5">
    <mergeCell ref="A1:D1"/>
    <mergeCell ref="A2:D2"/>
    <mergeCell ref="A3:D3"/>
    <mergeCell ref="A4:D4"/>
    <mergeCell ref="B6:D6"/>
  </mergeCells>
  <hyperlinks>
    <hyperlink ref="A1:D1" location="Índice!A1" display="Volver al Índice" xr:uid="{F6CE8988-A70F-4F71-903E-7C05D09F5B4E}"/>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82CC-1A3E-4A39-B546-747B8C66EC59}">
  <dimension ref="A1:F139"/>
  <sheetViews>
    <sheetView showGridLines="0" topLeftCell="A99"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40" bestFit="1" customWidth="1"/>
    <col min="6" max="6" width="21.33203125" style="33" bestFit="1" customWidth="1"/>
    <col min="7" max="16384" width="11.33203125" style="33"/>
  </cols>
  <sheetData>
    <row r="1" spans="1:6" ht="17.100000000000001" customHeight="1">
      <c r="A1" s="349" t="s">
        <v>821</v>
      </c>
      <c r="B1" s="349"/>
      <c r="C1" s="349"/>
      <c r="D1" s="349"/>
    </row>
    <row r="2" spans="1:6" s="43" customFormat="1" ht="24" customHeight="1">
      <c r="A2" s="41" t="s">
        <v>534</v>
      </c>
      <c r="B2" s="41"/>
      <c r="C2" s="41"/>
      <c r="D2" s="41"/>
      <c r="E2" s="42"/>
    </row>
    <row r="3" spans="1:6" s="46" customFormat="1" ht="18" customHeight="1">
      <c r="A3" s="44">
        <v>45716</v>
      </c>
      <c r="B3" s="44"/>
      <c r="C3" s="44"/>
      <c r="D3" s="44"/>
      <c r="E3" s="45"/>
    </row>
    <row r="4" spans="1:6" s="50" customFormat="1" ht="15" customHeight="1">
      <c r="A4" s="47" t="s">
        <v>535</v>
      </c>
      <c r="B4" s="48"/>
      <c r="C4" s="48"/>
      <c r="D4" s="48"/>
      <c r="E4" s="49"/>
    </row>
    <row r="5" spans="1:6" ht="3.9" customHeight="1" thickBot="1"/>
    <row r="6" spans="1:6" ht="18" customHeight="1">
      <c r="A6" s="52" t="s">
        <v>536</v>
      </c>
      <c r="B6" s="53" t="s">
        <v>537</v>
      </c>
      <c r="C6" s="53"/>
      <c r="D6" s="53"/>
    </row>
    <row r="7" spans="1:6" ht="14.1" customHeight="1">
      <c r="A7" s="54"/>
      <c r="B7" s="55" t="s">
        <v>538</v>
      </c>
      <c r="C7" s="55" t="s">
        <v>539</v>
      </c>
      <c r="D7" s="55" t="s">
        <v>540</v>
      </c>
    </row>
    <row r="8" spans="1:6" ht="3.15" customHeight="1">
      <c r="A8" s="56"/>
      <c r="B8" s="57"/>
      <c r="C8" s="57"/>
      <c r="D8" s="57"/>
    </row>
    <row r="9" spans="1:6" s="62" customFormat="1" ht="9.75" customHeight="1">
      <c r="A9" s="58" t="s">
        <v>541</v>
      </c>
      <c r="B9" s="59">
        <v>91263.046000000002</v>
      </c>
      <c r="C9" s="59">
        <v>4391.7179999999998</v>
      </c>
      <c r="D9" s="59">
        <v>95654.763999999996</v>
      </c>
      <c r="E9" s="60"/>
      <c r="F9" s="61"/>
    </row>
    <row r="10" spans="1:6" s="62" customFormat="1" ht="9.75" customHeight="1">
      <c r="A10" s="63" t="s">
        <v>542</v>
      </c>
      <c r="B10" s="64">
        <v>0</v>
      </c>
      <c r="C10" s="64">
        <v>0</v>
      </c>
      <c r="D10" s="64">
        <v>0</v>
      </c>
      <c r="E10" s="60"/>
      <c r="F10" s="61"/>
    </row>
    <row r="11" spans="1:6" s="62" customFormat="1" ht="9.75" customHeight="1">
      <c r="A11" s="63" t="s">
        <v>543</v>
      </c>
      <c r="B11" s="64">
        <v>91023.058000000005</v>
      </c>
      <c r="C11" s="64">
        <v>3270.2660000000001</v>
      </c>
      <c r="D11" s="64">
        <v>94293.324999999997</v>
      </c>
      <c r="E11" s="60"/>
      <c r="F11" s="61"/>
    </row>
    <row r="12" spans="1:6" s="62" customFormat="1" ht="9.75" customHeight="1">
      <c r="A12" s="63" t="s">
        <v>544</v>
      </c>
      <c r="B12" s="64">
        <v>0</v>
      </c>
      <c r="C12" s="64">
        <v>0</v>
      </c>
      <c r="D12" s="64">
        <v>0</v>
      </c>
      <c r="E12" s="60"/>
      <c r="F12" s="61"/>
    </row>
    <row r="13" spans="1:6" s="62" customFormat="1" ht="9.75" customHeight="1">
      <c r="A13" s="63" t="s">
        <v>545</v>
      </c>
      <c r="B13" s="64">
        <v>239.988</v>
      </c>
      <c r="C13" s="64">
        <v>1121.451</v>
      </c>
      <c r="D13" s="64">
        <v>1361.4390000000001</v>
      </c>
      <c r="E13" s="60"/>
      <c r="F13" s="61"/>
    </row>
    <row r="14" spans="1:6" s="62" customFormat="1" ht="3.15" customHeight="1">
      <c r="A14" s="63"/>
      <c r="B14" s="64"/>
      <c r="C14" s="64"/>
      <c r="D14" s="64"/>
      <c r="E14" s="60"/>
      <c r="F14" s="61"/>
    </row>
    <row r="15" spans="1:6" s="62" customFormat="1" ht="9.75" customHeight="1">
      <c r="A15" s="65" t="s">
        <v>546</v>
      </c>
      <c r="B15" s="66">
        <v>0</v>
      </c>
      <c r="C15" s="66">
        <v>0</v>
      </c>
      <c r="D15" s="66">
        <v>0</v>
      </c>
      <c r="E15" s="60"/>
      <c r="F15" s="61"/>
    </row>
    <row r="16" spans="1:6" s="62" customFormat="1" ht="3.15" customHeight="1">
      <c r="A16" s="65"/>
      <c r="B16" s="66"/>
      <c r="C16" s="66"/>
      <c r="D16" s="66"/>
      <c r="E16" s="60"/>
      <c r="F16" s="61"/>
    </row>
    <row r="17" spans="1:6" s="62" customFormat="1" ht="9.75" customHeight="1">
      <c r="A17" s="67" t="s">
        <v>547</v>
      </c>
      <c r="B17" s="59">
        <v>0</v>
      </c>
      <c r="C17" s="59">
        <v>0</v>
      </c>
      <c r="D17" s="59">
        <v>0</v>
      </c>
      <c r="E17" s="60"/>
      <c r="F17" s="61"/>
    </row>
    <row r="18" spans="1:6" s="62" customFormat="1" ht="9.75" customHeight="1">
      <c r="A18" s="68" t="s">
        <v>548</v>
      </c>
      <c r="B18" s="64">
        <v>0</v>
      </c>
      <c r="C18" s="64">
        <v>0</v>
      </c>
      <c r="D18" s="64">
        <v>0</v>
      </c>
      <c r="E18" s="60"/>
      <c r="F18" s="61"/>
    </row>
    <row r="19" spans="1:6" s="62" customFormat="1" ht="9.75" customHeight="1">
      <c r="A19" s="68" t="s">
        <v>549</v>
      </c>
      <c r="B19" s="64">
        <v>0</v>
      </c>
      <c r="C19" s="64">
        <v>0</v>
      </c>
      <c r="D19" s="64">
        <v>0</v>
      </c>
      <c r="E19" s="60"/>
      <c r="F19" s="61"/>
    </row>
    <row r="20" spans="1:6" s="62" customFormat="1" ht="9.75" customHeight="1">
      <c r="A20" s="68" t="s">
        <v>550</v>
      </c>
      <c r="B20" s="64">
        <v>0</v>
      </c>
      <c r="C20" s="64">
        <v>0</v>
      </c>
      <c r="D20" s="64">
        <v>0</v>
      </c>
      <c r="E20" s="60"/>
      <c r="F20" s="61"/>
    </row>
    <row r="21" spans="1:6" s="62" customFormat="1" ht="9.75" customHeight="1">
      <c r="A21" s="68" t="s">
        <v>551</v>
      </c>
      <c r="B21" s="64">
        <v>0</v>
      </c>
      <c r="C21" s="64">
        <v>0</v>
      </c>
      <c r="D21" s="64">
        <v>0</v>
      </c>
      <c r="E21" s="60"/>
      <c r="F21" s="61"/>
    </row>
    <row r="22" spans="1:6" s="62" customFormat="1" ht="9.75" customHeight="1">
      <c r="A22" s="68" t="s">
        <v>552</v>
      </c>
      <c r="B22" s="64">
        <v>0</v>
      </c>
      <c r="C22" s="64">
        <v>0</v>
      </c>
      <c r="D22" s="64">
        <v>0</v>
      </c>
      <c r="E22" s="60"/>
      <c r="F22" s="61"/>
    </row>
    <row r="23" spans="1:6" s="62" customFormat="1" ht="3.15" customHeight="1">
      <c r="A23" s="63"/>
      <c r="B23" s="64"/>
      <c r="C23" s="64"/>
      <c r="D23" s="64"/>
      <c r="E23" s="60"/>
      <c r="F23" s="61"/>
    </row>
    <row r="24" spans="1:6" s="62" customFormat="1" ht="9.75" customHeight="1">
      <c r="A24" s="67" t="s">
        <v>553</v>
      </c>
      <c r="B24" s="59">
        <v>375594.68400000001</v>
      </c>
      <c r="C24" s="59">
        <v>0</v>
      </c>
      <c r="D24" s="59">
        <v>375594.68300000002</v>
      </c>
      <c r="E24" s="60"/>
      <c r="F24" s="61"/>
    </row>
    <row r="25" spans="1:6" s="62" customFormat="1" ht="9.75" customHeight="1">
      <c r="A25" s="69" t="s">
        <v>554</v>
      </c>
      <c r="B25" s="66">
        <v>414112.967</v>
      </c>
      <c r="C25" s="66">
        <v>0</v>
      </c>
      <c r="D25" s="66">
        <v>414112.967</v>
      </c>
      <c r="E25" s="60"/>
      <c r="F25" s="61"/>
    </row>
    <row r="26" spans="1:6" s="62" customFormat="1" ht="9.75" customHeight="1">
      <c r="A26" s="63" t="s">
        <v>555</v>
      </c>
      <c r="B26" s="64">
        <v>0</v>
      </c>
      <c r="C26" s="64">
        <v>0</v>
      </c>
      <c r="D26" s="64">
        <v>0</v>
      </c>
      <c r="E26" s="60"/>
      <c r="F26" s="61"/>
    </row>
    <row r="27" spans="1:6" s="62" customFormat="1" ht="9.75" customHeight="1">
      <c r="A27" s="63" t="s">
        <v>556</v>
      </c>
      <c r="B27" s="64">
        <v>0</v>
      </c>
      <c r="C27" s="64">
        <v>0</v>
      </c>
      <c r="D27" s="64">
        <v>0</v>
      </c>
      <c r="E27" s="60"/>
      <c r="F27" s="61"/>
    </row>
    <row r="28" spans="1:6" s="62" customFormat="1" ht="9.75" customHeight="1">
      <c r="A28" s="63" t="s">
        <v>557</v>
      </c>
      <c r="B28" s="64">
        <v>0</v>
      </c>
      <c r="C28" s="64">
        <v>0</v>
      </c>
      <c r="D28" s="64">
        <v>0</v>
      </c>
      <c r="E28" s="60"/>
      <c r="F28" s="61"/>
    </row>
    <row r="29" spans="1:6" s="62" customFormat="1" ht="9.75" customHeight="1">
      <c r="A29" s="63" t="s">
        <v>558</v>
      </c>
      <c r="B29" s="64">
        <v>0</v>
      </c>
      <c r="C29" s="64">
        <v>0</v>
      </c>
      <c r="D29" s="64">
        <v>0</v>
      </c>
      <c r="E29" s="60"/>
      <c r="F29" s="61"/>
    </row>
    <row r="30" spans="1:6" s="62" customFormat="1" ht="9.75" customHeight="1">
      <c r="A30" s="63" t="s">
        <v>559</v>
      </c>
      <c r="B30" s="64">
        <v>414064.43800000002</v>
      </c>
      <c r="C30" s="64">
        <v>0</v>
      </c>
      <c r="D30" s="64">
        <v>414064.43800000002</v>
      </c>
      <c r="E30" s="60"/>
      <c r="F30" s="61"/>
    </row>
    <row r="31" spans="1:6" s="62" customFormat="1" ht="9.75" customHeight="1">
      <c r="A31" s="63" t="s">
        <v>560</v>
      </c>
      <c r="B31" s="64">
        <v>0</v>
      </c>
      <c r="C31" s="64">
        <v>0</v>
      </c>
      <c r="D31" s="64">
        <v>0</v>
      </c>
      <c r="E31" s="60"/>
      <c r="F31" s="61"/>
    </row>
    <row r="32" spans="1:6" s="62" customFormat="1" ht="9.75" customHeight="1">
      <c r="A32" s="63" t="s">
        <v>561</v>
      </c>
      <c r="B32" s="64">
        <v>0</v>
      </c>
      <c r="C32" s="64">
        <v>0</v>
      </c>
      <c r="D32" s="64">
        <v>0</v>
      </c>
      <c r="E32" s="60"/>
      <c r="F32" s="61"/>
    </row>
    <row r="33" spans="1:6" s="62" customFormat="1" ht="9.75" customHeight="1">
      <c r="A33" s="63" t="s">
        <v>562</v>
      </c>
      <c r="B33" s="64">
        <v>0</v>
      </c>
      <c r="C33" s="64">
        <v>0</v>
      </c>
      <c r="D33" s="64">
        <v>0</v>
      </c>
      <c r="E33" s="60"/>
      <c r="F33" s="61"/>
    </row>
    <row r="34" spans="1:6" s="62" customFormat="1" ht="9.75" customHeight="1">
      <c r="A34" s="63" t="s">
        <v>563</v>
      </c>
      <c r="B34" s="64">
        <v>48.529000000000003</v>
      </c>
      <c r="C34" s="64">
        <v>0</v>
      </c>
      <c r="D34" s="64">
        <v>48.529000000000003</v>
      </c>
      <c r="E34" s="60"/>
      <c r="F34" s="61"/>
    </row>
    <row r="35" spans="1:6" s="62" customFormat="1" ht="9.75" customHeight="1">
      <c r="A35" s="69" t="s">
        <v>564</v>
      </c>
      <c r="B35" s="66">
        <v>1615.1610000000001</v>
      </c>
      <c r="C35" s="66">
        <v>0</v>
      </c>
      <c r="D35" s="66">
        <v>1615.1610000000001</v>
      </c>
      <c r="E35" s="70"/>
      <c r="F35" s="61"/>
    </row>
    <row r="36" spans="1:6" s="62" customFormat="1" ht="9.75" customHeight="1">
      <c r="A36" s="69" t="s">
        <v>565</v>
      </c>
      <c r="B36" s="66">
        <v>187330.87700000001</v>
      </c>
      <c r="C36" s="66">
        <v>317862.86900000001</v>
      </c>
      <c r="D36" s="66">
        <v>505193.74599999998</v>
      </c>
      <c r="E36" s="60"/>
      <c r="F36" s="61"/>
    </row>
    <row r="37" spans="1:6" s="62" customFormat="1" ht="9.75" customHeight="1">
      <c r="A37" s="63" t="s">
        <v>566</v>
      </c>
      <c r="B37" s="64">
        <v>15452.716</v>
      </c>
      <c r="C37" s="64">
        <v>41859.663</v>
      </c>
      <c r="D37" s="64">
        <v>57312.38</v>
      </c>
      <c r="E37" s="60"/>
      <c r="F37" s="61"/>
    </row>
    <row r="38" spans="1:6" s="62" customFormat="1" ht="9.75" customHeight="1">
      <c r="A38" s="63" t="s">
        <v>567</v>
      </c>
      <c r="B38" s="64">
        <v>171878.16</v>
      </c>
      <c r="C38" s="64">
        <v>276003.20500000002</v>
      </c>
      <c r="D38" s="64">
        <v>447881.36499999999</v>
      </c>
      <c r="E38" s="60"/>
      <c r="F38" s="61"/>
    </row>
    <row r="39" spans="1:6" s="62" customFormat="1" ht="9.75" customHeight="1">
      <c r="A39" s="65" t="s">
        <v>568</v>
      </c>
      <c r="B39" s="66">
        <v>-218245.08900000001</v>
      </c>
      <c r="C39" s="66">
        <v>-304751.277</v>
      </c>
      <c r="D39" s="66">
        <v>-522996.36700000003</v>
      </c>
      <c r="E39" s="60"/>
      <c r="F39" s="61"/>
    </row>
    <row r="40" spans="1:6" s="62" customFormat="1" ht="9.75" customHeight="1">
      <c r="A40" s="65" t="s">
        <v>569</v>
      </c>
      <c r="B40" s="66">
        <v>-9219.2309999999998</v>
      </c>
      <c r="C40" s="66">
        <v>-13111.592000000001</v>
      </c>
      <c r="D40" s="66">
        <v>-22330.824000000001</v>
      </c>
      <c r="E40" s="60"/>
      <c r="F40" s="61"/>
    </row>
    <row r="41" spans="1:6" s="62" customFormat="1" ht="3.15" customHeight="1">
      <c r="A41" s="65"/>
      <c r="B41" s="64"/>
      <c r="C41" s="64"/>
      <c r="D41" s="64"/>
      <c r="E41" s="60"/>
      <c r="F41" s="61"/>
    </row>
    <row r="42" spans="1:6" s="62" customFormat="1" ht="9.75" customHeight="1">
      <c r="A42" s="65" t="s">
        <v>570</v>
      </c>
      <c r="B42" s="66">
        <v>11127.766</v>
      </c>
      <c r="C42" s="66">
        <v>425.44200000000001</v>
      </c>
      <c r="D42" s="66">
        <v>11553.209000000001</v>
      </c>
      <c r="E42" s="60"/>
      <c r="F42" s="61"/>
    </row>
    <row r="43" spans="1:6" s="62" customFormat="1" ht="3.15" customHeight="1">
      <c r="A43" s="65"/>
      <c r="B43" s="64"/>
      <c r="C43" s="64"/>
      <c r="D43" s="64"/>
      <c r="E43" s="60"/>
      <c r="F43" s="61"/>
    </row>
    <row r="44" spans="1:6" s="62" customFormat="1" ht="9.75" customHeight="1">
      <c r="A44" s="67" t="s">
        <v>571</v>
      </c>
      <c r="B44" s="59">
        <v>38174.857000000004</v>
      </c>
      <c r="C44" s="59">
        <v>2.8140000000000001</v>
      </c>
      <c r="D44" s="59">
        <v>38177.671000000002</v>
      </c>
      <c r="E44" s="60"/>
      <c r="F44" s="61"/>
    </row>
    <row r="45" spans="1:6" s="62" customFormat="1" ht="9.75" customHeight="1">
      <c r="A45" s="71" t="s">
        <v>572</v>
      </c>
      <c r="B45" s="64">
        <v>32.515999999999998</v>
      </c>
      <c r="C45" s="64">
        <v>2.8140000000000001</v>
      </c>
      <c r="D45" s="64">
        <v>35.331000000000003</v>
      </c>
      <c r="E45" s="60"/>
      <c r="F45" s="61"/>
    </row>
    <row r="46" spans="1:6" s="62" customFormat="1" ht="9.75" customHeight="1">
      <c r="A46" s="63" t="s">
        <v>573</v>
      </c>
      <c r="B46" s="64">
        <v>0</v>
      </c>
      <c r="C46" s="64">
        <v>0</v>
      </c>
      <c r="D46" s="64">
        <v>0</v>
      </c>
      <c r="E46" s="60"/>
      <c r="F46" s="61"/>
    </row>
    <row r="47" spans="1:6" s="62" customFormat="1" ht="9.75" customHeight="1">
      <c r="A47" s="63" t="s">
        <v>574</v>
      </c>
      <c r="B47" s="64">
        <v>0</v>
      </c>
      <c r="C47" s="64">
        <v>0</v>
      </c>
      <c r="D47" s="64">
        <v>0</v>
      </c>
      <c r="E47" s="60"/>
      <c r="F47" s="61"/>
    </row>
    <row r="48" spans="1:6" s="62" customFormat="1" ht="9.75" customHeight="1">
      <c r="A48" s="63" t="s">
        <v>575</v>
      </c>
      <c r="B48" s="64">
        <v>38142.339999999997</v>
      </c>
      <c r="C48" s="64">
        <v>0</v>
      </c>
      <c r="D48" s="64">
        <v>38142.339999999997</v>
      </c>
      <c r="E48" s="60"/>
      <c r="F48" s="61"/>
    </row>
    <row r="49" spans="1:6" s="62" customFormat="1" ht="9.75" customHeight="1">
      <c r="A49" s="63" t="s">
        <v>576</v>
      </c>
      <c r="B49" s="64">
        <v>0</v>
      </c>
      <c r="C49" s="64">
        <v>0</v>
      </c>
      <c r="D49" s="64">
        <v>0</v>
      </c>
      <c r="E49" s="60"/>
      <c r="F49" s="61"/>
    </row>
    <row r="50" spans="1:6" s="62" customFormat="1" ht="3.15" customHeight="1">
      <c r="A50" s="63"/>
      <c r="B50" s="64"/>
      <c r="C50" s="64"/>
      <c r="D50" s="64"/>
      <c r="E50" s="60"/>
      <c r="F50" s="61"/>
    </row>
    <row r="51" spans="1:6" s="62" customFormat="1" ht="9.75" customHeight="1">
      <c r="A51" s="72" t="s">
        <v>577</v>
      </c>
      <c r="B51" s="66">
        <v>0</v>
      </c>
      <c r="C51" s="66">
        <v>0</v>
      </c>
      <c r="D51" s="66">
        <v>0</v>
      </c>
      <c r="E51" s="60"/>
      <c r="F51" s="61"/>
    </row>
    <row r="52" spans="1:6" s="62" customFormat="1" ht="3.15" customHeight="1">
      <c r="A52" s="65"/>
      <c r="B52" s="66"/>
      <c r="C52" s="66"/>
      <c r="D52" s="66"/>
      <c r="E52" s="60"/>
      <c r="F52" s="61"/>
    </row>
    <row r="53" spans="1:6" s="62" customFormat="1" ht="9.75" customHeight="1">
      <c r="A53" s="69" t="s">
        <v>578</v>
      </c>
      <c r="B53" s="66">
        <v>5861.1940000000004</v>
      </c>
      <c r="C53" s="66">
        <v>0</v>
      </c>
      <c r="D53" s="66">
        <v>5861.1940000000004</v>
      </c>
      <c r="E53" s="60"/>
      <c r="F53" s="61"/>
    </row>
    <row r="54" spans="1:6" s="62" customFormat="1" ht="3.15" customHeight="1">
      <c r="A54" s="73"/>
      <c r="B54" s="66"/>
      <c r="C54" s="66"/>
      <c r="D54" s="66"/>
      <c r="E54" s="60"/>
      <c r="F54" s="61"/>
    </row>
    <row r="55" spans="1:6" s="62" customFormat="1" ht="9.75" customHeight="1">
      <c r="A55" s="69" t="s">
        <v>579</v>
      </c>
      <c r="B55" s="66">
        <v>44509.923999999999</v>
      </c>
      <c r="C55" s="66">
        <v>20.16</v>
      </c>
      <c r="D55" s="66">
        <v>44530.084999999999</v>
      </c>
      <c r="E55" s="60"/>
      <c r="F55" s="61"/>
    </row>
    <row r="56" spans="1:6" s="62" customFormat="1" ht="3.15" customHeight="1">
      <c r="A56" s="65"/>
      <c r="B56" s="66"/>
      <c r="C56" s="66"/>
      <c r="D56" s="66"/>
      <c r="E56" s="60"/>
      <c r="F56" s="61"/>
    </row>
    <row r="57" spans="1:6" s="62" customFormat="1" ht="9.75" customHeight="1">
      <c r="A57" s="58" t="s">
        <v>580</v>
      </c>
      <c r="B57" s="59">
        <v>566531.47400000005</v>
      </c>
      <c r="C57" s="59">
        <v>4840.134</v>
      </c>
      <c r="D57" s="59">
        <v>571371.60900000005</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581</v>
      </c>
      <c r="B60" s="79"/>
      <c r="C60" s="79"/>
      <c r="D60" s="79"/>
      <c r="E60" s="80"/>
      <c r="F60" s="61"/>
    </row>
    <row r="61" spans="1:6" ht="9.75" customHeight="1">
      <c r="A61" s="82"/>
      <c r="C61" s="83"/>
      <c r="F61" s="61"/>
    </row>
    <row r="62" spans="1:6" ht="17.100000000000001" customHeight="1">
      <c r="A62" s="84"/>
      <c r="B62" s="84"/>
      <c r="C62" s="84"/>
      <c r="D62" s="84"/>
      <c r="F62" s="61"/>
    </row>
    <row r="63" spans="1:6" s="43" customFormat="1" ht="24" customHeight="1">
      <c r="A63" s="41" t="s">
        <v>534</v>
      </c>
      <c r="B63" s="41"/>
      <c r="C63" s="41"/>
      <c r="D63" s="41"/>
      <c r="E63" s="42"/>
      <c r="F63" s="61"/>
    </row>
    <row r="64" spans="1:6" s="46" customFormat="1" ht="17.100000000000001" customHeight="1">
      <c r="A64" s="44">
        <v>45716</v>
      </c>
      <c r="B64" s="85"/>
      <c r="C64" s="85"/>
      <c r="D64" s="85"/>
      <c r="E64" s="45"/>
      <c r="F64" s="61"/>
    </row>
    <row r="65" spans="1:6" s="87" customFormat="1" ht="15" customHeight="1">
      <c r="A65" s="47" t="s">
        <v>535</v>
      </c>
      <c r="B65" s="48"/>
      <c r="C65" s="48"/>
      <c r="D65" s="48"/>
      <c r="E65" s="86"/>
      <c r="F65" s="61"/>
    </row>
    <row r="66" spans="1:6" ht="3.9" customHeight="1" thickBot="1">
      <c r="F66" s="61"/>
    </row>
    <row r="67" spans="1:6" ht="14.1" customHeight="1">
      <c r="A67" s="52" t="s">
        <v>582</v>
      </c>
      <c r="B67" s="53" t="s">
        <v>537</v>
      </c>
      <c r="C67" s="53"/>
      <c r="D67" s="53"/>
      <c r="F67" s="61"/>
    </row>
    <row r="68" spans="1:6" ht="14.1" customHeight="1">
      <c r="A68" s="54"/>
      <c r="B68" s="55" t="s">
        <v>538</v>
      </c>
      <c r="C68" s="55" t="s">
        <v>539</v>
      </c>
      <c r="D68" s="55" t="s">
        <v>540</v>
      </c>
      <c r="F68" s="61"/>
    </row>
    <row r="69" spans="1:6" ht="2.1" customHeight="1">
      <c r="A69" s="56"/>
      <c r="B69" s="88">
        <v>100</v>
      </c>
      <c r="C69" s="88">
        <v>200</v>
      </c>
      <c r="D69" s="88">
        <v>300</v>
      </c>
      <c r="F69" s="61"/>
    </row>
    <row r="70" spans="1:6" s="62" customFormat="1" ht="10.199999999999999" customHeight="1">
      <c r="A70" s="89" t="s">
        <v>583</v>
      </c>
      <c r="B70" s="59">
        <v>0</v>
      </c>
      <c r="C70" s="59">
        <v>0</v>
      </c>
      <c r="D70" s="59">
        <v>0</v>
      </c>
      <c r="E70" s="60"/>
      <c r="F70" s="61"/>
    </row>
    <row r="71" spans="1:6" s="62" customFormat="1" ht="2.1" customHeight="1">
      <c r="A71" s="90"/>
      <c r="B71" s="66"/>
      <c r="C71" s="66"/>
      <c r="D71" s="66"/>
      <c r="E71" s="60"/>
      <c r="F71" s="61"/>
    </row>
    <row r="72" spans="1:6" s="62" customFormat="1" ht="10.199999999999999" customHeight="1">
      <c r="A72" s="90" t="s">
        <v>584</v>
      </c>
      <c r="B72" s="66">
        <v>0</v>
      </c>
      <c r="C72" s="66">
        <v>0</v>
      </c>
      <c r="D72" s="66">
        <v>0</v>
      </c>
      <c r="E72" s="60"/>
      <c r="F72" s="61"/>
    </row>
    <row r="73" spans="1:6" s="62" customFormat="1" ht="10.199999999999999" customHeight="1">
      <c r="A73" s="90" t="s">
        <v>585</v>
      </c>
      <c r="B73" s="66">
        <v>0</v>
      </c>
      <c r="C73" s="66">
        <v>0</v>
      </c>
      <c r="D73" s="66">
        <v>0</v>
      </c>
      <c r="E73" s="60"/>
      <c r="F73" s="61"/>
    </row>
    <row r="74" spans="1:6" s="62" customFormat="1" ht="10.199999999999999" customHeight="1">
      <c r="A74" s="90" t="s">
        <v>586</v>
      </c>
      <c r="B74" s="66">
        <v>0</v>
      </c>
      <c r="C74" s="66">
        <v>0</v>
      </c>
      <c r="D74" s="66">
        <v>0</v>
      </c>
      <c r="E74" s="60"/>
      <c r="F74" s="61"/>
    </row>
    <row r="75" spans="1:6" s="62" customFormat="1" ht="10.199999999999999" customHeight="1">
      <c r="A75" s="91" t="s">
        <v>587</v>
      </c>
      <c r="B75" s="64">
        <v>0</v>
      </c>
      <c r="C75" s="64">
        <v>0</v>
      </c>
      <c r="D75" s="64">
        <v>0</v>
      </c>
      <c r="E75" s="60"/>
      <c r="F75" s="61"/>
    </row>
    <row r="76" spans="1:6" s="62" customFormat="1" ht="10.199999999999999" customHeight="1">
      <c r="A76" s="91" t="s">
        <v>588</v>
      </c>
      <c r="B76" s="64">
        <v>0</v>
      </c>
      <c r="C76" s="64">
        <v>0</v>
      </c>
      <c r="D76" s="64">
        <v>0</v>
      </c>
      <c r="E76" s="60"/>
      <c r="F76" s="61"/>
    </row>
    <row r="77" spans="1:6" s="62" customFormat="1" ht="10.199999999999999" customHeight="1">
      <c r="A77" s="91" t="s">
        <v>589</v>
      </c>
      <c r="B77" s="64">
        <v>0</v>
      </c>
      <c r="C77" s="64">
        <v>0</v>
      </c>
      <c r="D77" s="64">
        <v>0</v>
      </c>
      <c r="E77" s="60"/>
      <c r="F77" s="61"/>
    </row>
    <row r="78" spans="1:6" s="62" customFormat="1" ht="10.199999999999999" customHeight="1">
      <c r="A78" s="91" t="s">
        <v>590</v>
      </c>
      <c r="B78" s="64">
        <v>0</v>
      </c>
      <c r="C78" s="64">
        <v>0</v>
      </c>
      <c r="D78" s="64">
        <v>0</v>
      </c>
      <c r="E78" s="60"/>
      <c r="F78" s="61"/>
    </row>
    <row r="79" spans="1:6" s="62" customFormat="1" ht="10.199999999999999" customHeight="1">
      <c r="A79" s="90" t="s">
        <v>591</v>
      </c>
      <c r="B79" s="66">
        <v>0</v>
      </c>
      <c r="C79" s="66">
        <v>0</v>
      </c>
      <c r="D79" s="66">
        <v>0</v>
      </c>
      <c r="E79" s="60"/>
      <c r="F79" s="61"/>
    </row>
    <row r="80" spans="1:6" s="62" customFormat="1" ht="10.199999999999999" customHeight="1">
      <c r="A80" s="90" t="s">
        <v>592</v>
      </c>
      <c r="B80" s="66">
        <v>0</v>
      </c>
      <c r="C80" s="66">
        <v>0</v>
      </c>
      <c r="D80" s="66">
        <v>0</v>
      </c>
      <c r="E80" s="60"/>
      <c r="F80" s="61"/>
    </row>
    <row r="81" spans="1:6" s="62" customFormat="1" ht="10.199999999999999" customHeight="1">
      <c r="A81" s="91" t="s">
        <v>593</v>
      </c>
      <c r="B81" s="64">
        <v>0</v>
      </c>
      <c r="C81" s="64">
        <v>0</v>
      </c>
      <c r="D81" s="64">
        <v>0</v>
      </c>
      <c r="E81" s="60"/>
      <c r="F81" s="61"/>
    </row>
    <row r="82" spans="1:6" s="62" customFormat="1" ht="10.199999999999999" customHeight="1">
      <c r="A82" s="91" t="s">
        <v>594</v>
      </c>
      <c r="B82" s="64">
        <v>0</v>
      </c>
      <c r="C82" s="64">
        <v>0</v>
      </c>
      <c r="D82" s="64">
        <v>0</v>
      </c>
      <c r="E82" s="60"/>
      <c r="F82" s="61"/>
    </row>
    <row r="83" spans="1:6" s="62" customFormat="1" ht="3.15" customHeight="1">
      <c r="A83" s="91"/>
      <c r="B83" s="64"/>
      <c r="C83" s="64"/>
      <c r="D83" s="64"/>
      <c r="E83" s="60"/>
      <c r="F83" s="61"/>
    </row>
    <row r="84" spans="1:6" s="62" customFormat="1" ht="10.199999999999999" customHeight="1">
      <c r="A84" s="92" t="s">
        <v>595</v>
      </c>
      <c r="B84" s="59">
        <v>0</v>
      </c>
      <c r="C84" s="59">
        <v>0</v>
      </c>
      <c r="D84" s="59">
        <v>0</v>
      </c>
      <c r="E84" s="60"/>
      <c r="F84" s="61"/>
    </row>
    <row r="85" spans="1:6" s="62" customFormat="1" ht="10.199999999999999" customHeight="1">
      <c r="A85" s="91" t="s">
        <v>596</v>
      </c>
      <c r="B85" s="64">
        <v>0</v>
      </c>
      <c r="C85" s="64">
        <v>0</v>
      </c>
      <c r="D85" s="64">
        <v>0</v>
      </c>
      <c r="E85" s="60"/>
      <c r="F85" s="61"/>
    </row>
    <row r="86" spans="1:6" s="62" customFormat="1" ht="10.199999999999999" customHeight="1">
      <c r="A86" s="91" t="s">
        <v>597</v>
      </c>
      <c r="B86" s="64">
        <v>0</v>
      </c>
      <c r="C86" s="64">
        <v>0</v>
      </c>
      <c r="D86" s="64">
        <v>0</v>
      </c>
      <c r="E86" s="60"/>
      <c r="F86" s="61"/>
    </row>
    <row r="87" spans="1:6" s="62" customFormat="1" ht="10.199999999999999" customHeight="1">
      <c r="A87" s="91" t="s">
        <v>598</v>
      </c>
      <c r="B87" s="64">
        <v>0</v>
      </c>
      <c r="C87" s="64">
        <v>0</v>
      </c>
      <c r="D87" s="64">
        <v>0</v>
      </c>
      <c r="E87" s="60"/>
      <c r="F87" s="61"/>
    </row>
    <row r="88" spans="1:6" s="62" customFormat="1" ht="3.15" customHeight="1">
      <c r="A88" s="91"/>
      <c r="B88" s="64"/>
      <c r="C88" s="64"/>
      <c r="D88" s="64"/>
      <c r="E88" s="60"/>
      <c r="F88" s="61"/>
    </row>
    <row r="89" spans="1:6" s="62" customFormat="1" ht="10.199999999999999" customHeight="1">
      <c r="A89" s="90" t="s">
        <v>546</v>
      </c>
      <c r="B89" s="66">
        <v>0</v>
      </c>
      <c r="C89" s="66">
        <v>0</v>
      </c>
      <c r="D89" s="66">
        <v>0</v>
      </c>
      <c r="E89" s="60"/>
      <c r="F89" s="61"/>
    </row>
    <row r="90" spans="1:6" s="62" customFormat="1" ht="3.15" customHeight="1">
      <c r="A90" s="90"/>
      <c r="B90" s="66"/>
      <c r="C90" s="66"/>
      <c r="D90" s="66"/>
      <c r="E90" s="60"/>
      <c r="F90" s="61"/>
    </row>
    <row r="91" spans="1:6" s="62" customFormat="1" ht="10.199999999999999" customHeight="1">
      <c r="A91" s="89" t="s">
        <v>599</v>
      </c>
      <c r="B91" s="59">
        <v>27428.571</v>
      </c>
      <c r="C91" s="59">
        <v>0</v>
      </c>
      <c r="D91" s="59">
        <v>27428.571</v>
      </c>
      <c r="E91" s="60"/>
      <c r="F91" s="61"/>
    </row>
    <row r="92" spans="1:6" s="62" customFormat="1" ht="10.199999999999999" customHeight="1">
      <c r="A92" s="91" t="s">
        <v>600</v>
      </c>
      <c r="B92" s="64">
        <v>27428.571</v>
      </c>
      <c r="C92" s="64">
        <v>0</v>
      </c>
      <c r="D92" s="64">
        <v>27428.571</v>
      </c>
      <c r="E92" s="60"/>
      <c r="F92" s="61"/>
    </row>
    <row r="93" spans="1:6" s="62" customFormat="1" ht="10.199999999999999" customHeight="1">
      <c r="A93" s="91" t="s">
        <v>601</v>
      </c>
      <c r="B93" s="64">
        <v>0</v>
      </c>
      <c r="C93" s="64">
        <v>0</v>
      </c>
      <c r="D93" s="64">
        <v>0</v>
      </c>
      <c r="E93" s="60"/>
      <c r="F93" s="61"/>
    </row>
    <row r="94" spans="1:6" s="62" customFormat="1" ht="3.15" customHeight="1">
      <c r="A94" s="91"/>
      <c r="B94" s="64"/>
      <c r="C94" s="64"/>
      <c r="D94" s="64"/>
      <c r="E94" s="60"/>
      <c r="F94" s="61"/>
    </row>
    <row r="95" spans="1:6" s="62" customFormat="1" ht="10.199999999999999" customHeight="1">
      <c r="A95" s="89" t="s">
        <v>602</v>
      </c>
      <c r="B95" s="59">
        <v>0</v>
      </c>
      <c r="C95" s="59">
        <v>0</v>
      </c>
      <c r="D95" s="59">
        <v>0</v>
      </c>
      <c r="E95" s="60"/>
      <c r="F95" s="61"/>
    </row>
    <row r="96" spans="1:6" s="62" customFormat="1" ht="10.199999999999999" customHeight="1">
      <c r="A96" s="91" t="s">
        <v>603</v>
      </c>
      <c r="B96" s="66">
        <v>0</v>
      </c>
      <c r="C96" s="66">
        <v>0</v>
      </c>
      <c r="D96" s="66">
        <v>0</v>
      </c>
      <c r="E96" s="60"/>
      <c r="F96" s="61"/>
    </row>
    <row r="97" spans="1:6" s="62" customFormat="1" ht="10.199999999999999" customHeight="1">
      <c r="A97" s="91" t="s">
        <v>604</v>
      </c>
      <c r="B97" s="66">
        <v>0</v>
      </c>
      <c r="C97" s="66">
        <v>0</v>
      </c>
      <c r="D97" s="66">
        <v>0</v>
      </c>
      <c r="E97" s="60"/>
      <c r="F97" s="61"/>
    </row>
    <row r="98" spans="1:6" s="62" customFormat="1" ht="10.199999999999999" customHeight="1">
      <c r="A98" s="91" t="s">
        <v>605</v>
      </c>
      <c r="B98" s="64">
        <v>0</v>
      </c>
      <c r="C98" s="64">
        <v>0</v>
      </c>
      <c r="D98" s="64">
        <v>0</v>
      </c>
      <c r="E98" s="60"/>
      <c r="F98" s="61"/>
    </row>
    <row r="99" spans="1:6" s="62" customFormat="1" ht="3.15" customHeight="1">
      <c r="A99" s="91"/>
      <c r="B99" s="64"/>
      <c r="C99" s="64"/>
      <c r="D99" s="64"/>
      <c r="E99" s="60"/>
      <c r="F99" s="61"/>
    </row>
    <row r="100" spans="1:6" s="62" customFormat="1" ht="10.199999999999999" customHeight="1">
      <c r="A100" s="90" t="s">
        <v>606</v>
      </c>
      <c r="B100" s="66">
        <v>30913.101999999999</v>
      </c>
      <c r="C100" s="66">
        <v>103.833</v>
      </c>
      <c r="D100" s="66">
        <v>31016.936000000002</v>
      </c>
      <c r="E100" s="60"/>
      <c r="F100" s="61"/>
    </row>
    <row r="101" spans="1:6" s="62" customFormat="1" ht="3.15" customHeight="1">
      <c r="A101" s="91"/>
      <c r="B101" s="64"/>
      <c r="C101" s="64"/>
      <c r="D101" s="64"/>
      <c r="E101" s="60"/>
      <c r="F101" s="61"/>
    </row>
    <row r="102" spans="1:6" s="62" customFormat="1" ht="10.199999999999999" customHeight="1">
      <c r="A102" s="89" t="s">
        <v>607</v>
      </c>
      <c r="B102" s="59">
        <v>401.404</v>
      </c>
      <c r="C102" s="59">
        <v>1121.451</v>
      </c>
      <c r="D102" s="59">
        <v>1522.856</v>
      </c>
      <c r="E102" s="60"/>
      <c r="F102" s="61"/>
    </row>
    <row r="103" spans="1:6" s="62" customFormat="1" ht="10.199999999999999" customHeight="1">
      <c r="A103" s="91" t="s">
        <v>608</v>
      </c>
      <c r="B103" s="64">
        <v>0</v>
      </c>
      <c r="C103" s="64">
        <v>0</v>
      </c>
      <c r="D103" s="64">
        <v>0</v>
      </c>
      <c r="E103" s="60"/>
      <c r="F103" s="61"/>
    </row>
    <row r="104" spans="1:6" s="62" customFormat="1" ht="10.199999999999999" customHeight="1">
      <c r="A104" s="91" t="s">
        <v>609</v>
      </c>
      <c r="B104" s="64">
        <v>0</v>
      </c>
      <c r="C104" s="64">
        <v>0</v>
      </c>
      <c r="D104" s="64">
        <v>0</v>
      </c>
      <c r="E104" s="60"/>
      <c r="F104" s="61"/>
    </row>
    <row r="105" spans="1:6" s="62" customFormat="1" ht="10.199999999999999" customHeight="1">
      <c r="A105" s="91" t="s">
        <v>610</v>
      </c>
      <c r="B105" s="64">
        <v>0</v>
      </c>
      <c r="C105" s="64">
        <v>0</v>
      </c>
      <c r="D105" s="64">
        <v>0</v>
      </c>
      <c r="E105" s="60"/>
      <c r="F105" s="61"/>
    </row>
    <row r="106" spans="1:6" s="62" customFormat="1" ht="10.199999999999999" customHeight="1">
      <c r="A106" s="91" t="s">
        <v>611</v>
      </c>
      <c r="B106" s="64">
        <v>364.983</v>
      </c>
      <c r="C106" s="64">
        <v>0</v>
      </c>
      <c r="D106" s="64">
        <v>364.983</v>
      </c>
      <c r="E106" s="60"/>
      <c r="F106" s="61"/>
    </row>
    <row r="107" spans="1:6" s="62" customFormat="1" ht="10.199999999999999" customHeight="1">
      <c r="A107" s="91" t="s">
        <v>612</v>
      </c>
      <c r="B107" s="64">
        <v>0</v>
      </c>
      <c r="C107" s="64">
        <v>0</v>
      </c>
      <c r="D107" s="64">
        <v>0</v>
      </c>
      <c r="E107" s="60"/>
      <c r="F107" s="61"/>
    </row>
    <row r="108" spans="1:6" s="62" customFormat="1" ht="10.199999999999999" customHeight="1">
      <c r="A108" s="91" t="s">
        <v>613</v>
      </c>
      <c r="B108" s="64">
        <v>36.420999999999999</v>
      </c>
      <c r="C108" s="64">
        <v>1121.451</v>
      </c>
      <c r="D108" s="64">
        <v>1157.8720000000001</v>
      </c>
      <c r="E108" s="60"/>
      <c r="F108" s="61"/>
    </row>
    <row r="109" spans="1:6" s="62" customFormat="1" ht="3.15" customHeight="1">
      <c r="A109" s="91"/>
      <c r="B109" s="64"/>
      <c r="C109" s="64"/>
      <c r="D109" s="64"/>
      <c r="E109" s="60"/>
      <c r="F109" s="61"/>
    </row>
    <row r="110" spans="1:6" s="62" customFormat="1" ht="10.199999999999999" customHeight="1">
      <c r="A110" s="89" t="s">
        <v>614</v>
      </c>
      <c r="B110" s="59">
        <v>3724.877</v>
      </c>
      <c r="C110" s="59">
        <v>886.04</v>
      </c>
      <c r="D110" s="59">
        <v>4610.9179999999997</v>
      </c>
      <c r="E110" s="60"/>
      <c r="F110" s="61"/>
    </row>
    <row r="111" spans="1:6" s="62" customFormat="1" ht="3.15" customHeight="1">
      <c r="A111" s="91"/>
      <c r="B111" s="64"/>
      <c r="C111" s="64"/>
      <c r="D111" s="64"/>
      <c r="E111" s="60"/>
      <c r="F111" s="61"/>
    </row>
    <row r="112" spans="1:6" s="62" customFormat="1" ht="10.199999999999999" customHeight="1">
      <c r="A112" s="67" t="s">
        <v>615</v>
      </c>
      <c r="B112" s="59">
        <v>22324.213</v>
      </c>
      <c r="C112" s="59">
        <v>353.50900000000001</v>
      </c>
      <c r="D112" s="59">
        <v>22677.723000000002</v>
      </c>
      <c r="E112" s="60"/>
      <c r="F112" s="61"/>
    </row>
    <row r="113" spans="1:6" s="62" customFormat="1" ht="10.199999999999999" customHeight="1">
      <c r="A113" s="68" t="s">
        <v>616</v>
      </c>
      <c r="B113" s="66">
        <v>0</v>
      </c>
      <c r="C113" s="66">
        <v>0</v>
      </c>
      <c r="D113" s="66">
        <v>0</v>
      </c>
      <c r="E113" s="60"/>
      <c r="F113" s="61"/>
    </row>
    <row r="114" spans="1:6" s="62" customFormat="1" ht="10.199999999999999" customHeight="1">
      <c r="A114" s="68" t="s">
        <v>617</v>
      </c>
      <c r="B114" s="66">
        <v>22324.213</v>
      </c>
      <c r="C114" s="66">
        <v>353.50900000000001</v>
      </c>
      <c r="D114" s="66">
        <v>22677.723000000002</v>
      </c>
      <c r="E114" s="60"/>
      <c r="F114" s="61"/>
    </row>
    <row r="115" spans="1:6" s="62" customFormat="1" ht="5.0999999999999996" customHeight="1">
      <c r="A115" s="90"/>
      <c r="B115" s="66"/>
      <c r="C115" s="66"/>
      <c r="D115" s="66"/>
      <c r="E115" s="60"/>
      <c r="F115" s="61"/>
    </row>
    <row r="116" spans="1:6" s="94" customFormat="1" ht="10.199999999999999" customHeight="1">
      <c r="A116" s="65" t="s">
        <v>618</v>
      </c>
      <c r="B116" s="66">
        <v>0</v>
      </c>
      <c r="C116" s="66">
        <v>0</v>
      </c>
      <c r="D116" s="66">
        <v>0</v>
      </c>
      <c r="E116" s="93"/>
      <c r="F116" s="61"/>
    </row>
    <row r="117" spans="1:6" s="62" customFormat="1" ht="3.15" customHeight="1">
      <c r="A117" s="91"/>
      <c r="B117" s="66"/>
      <c r="C117" s="66"/>
      <c r="D117" s="66"/>
      <c r="E117" s="60"/>
      <c r="F117" s="61"/>
    </row>
    <row r="118" spans="1:6" s="62" customFormat="1" ht="10.5" customHeight="1">
      <c r="A118" s="89" t="s">
        <v>619</v>
      </c>
      <c r="B118" s="59">
        <v>84792.171000000002</v>
      </c>
      <c r="C118" s="59">
        <v>2464.8339999999998</v>
      </c>
      <c r="D118" s="59">
        <v>87257.005000000005</v>
      </c>
      <c r="E118" s="70"/>
      <c r="F118" s="61"/>
    </row>
    <row r="119" spans="1:6" s="62" customFormat="1" ht="3.15" customHeight="1">
      <c r="A119" s="91"/>
      <c r="B119" s="66"/>
      <c r="C119" s="66"/>
      <c r="D119" s="66"/>
      <c r="E119" s="60"/>
      <c r="F119" s="61"/>
    </row>
    <row r="120" spans="1:6" s="62" customFormat="1" ht="12.75" customHeight="1">
      <c r="A120" s="89" t="s">
        <v>620</v>
      </c>
      <c r="B120" s="59">
        <v>484114.60399999999</v>
      </c>
      <c r="C120" s="59">
        <v>0</v>
      </c>
      <c r="D120" s="59">
        <v>484114.60399999999</v>
      </c>
      <c r="E120" s="60"/>
      <c r="F120" s="61"/>
    </row>
    <row r="121" spans="1:6" s="62" customFormat="1" ht="10.199999999999999" customHeight="1">
      <c r="A121" s="91" t="s">
        <v>621</v>
      </c>
      <c r="B121" s="64">
        <v>1085505.31</v>
      </c>
      <c r="C121" s="64">
        <v>0</v>
      </c>
      <c r="D121" s="64">
        <v>1085505.31</v>
      </c>
      <c r="E121" s="60"/>
      <c r="F121" s="61"/>
    </row>
    <row r="122" spans="1:6" s="62" customFormat="1" ht="10.199999999999999" customHeight="1">
      <c r="A122" s="91" t="s">
        <v>622</v>
      </c>
      <c r="B122" s="64">
        <v>0</v>
      </c>
      <c r="C122" s="64">
        <v>0</v>
      </c>
      <c r="D122" s="64">
        <v>0</v>
      </c>
      <c r="E122" s="60"/>
      <c r="F122" s="61"/>
    </row>
    <row r="123" spans="1:6" s="62" customFormat="1" ht="10.199999999999999" customHeight="1">
      <c r="A123" s="91" t="s">
        <v>623</v>
      </c>
      <c r="B123" s="64">
        <v>8211.393</v>
      </c>
      <c r="C123" s="64">
        <v>0</v>
      </c>
      <c r="D123" s="64">
        <v>8211.393</v>
      </c>
      <c r="E123" s="60"/>
      <c r="F123" s="61"/>
    </row>
    <row r="124" spans="1:6" s="62" customFormat="1" ht="10.199999999999999" customHeight="1">
      <c r="A124" s="91" t="s">
        <v>624</v>
      </c>
      <c r="B124" s="64">
        <v>0</v>
      </c>
      <c r="C124" s="64">
        <v>0</v>
      </c>
      <c r="D124" s="64">
        <v>0</v>
      </c>
      <c r="E124" s="60"/>
      <c r="F124" s="61"/>
    </row>
    <row r="125" spans="1:6" s="62" customFormat="1" ht="10.199999999999999" customHeight="1">
      <c r="A125" s="91" t="s">
        <v>625</v>
      </c>
      <c r="B125" s="64">
        <v>-617113.55700000003</v>
      </c>
      <c r="C125" s="64">
        <v>0</v>
      </c>
      <c r="D125" s="64">
        <v>-617113.55700000003</v>
      </c>
      <c r="E125" s="60"/>
      <c r="F125" s="61"/>
    </row>
    <row r="126" spans="1:6" s="62" customFormat="1" ht="10.199999999999999" customHeight="1">
      <c r="A126" s="91" t="s">
        <v>626</v>
      </c>
      <c r="B126" s="64">
        <v>7511.4579999999996</v>
      </c>
      <c r="C126" s="64">
        <v>0</v>
      </c>
      <c r="D126" s="64">
        <v>7511.4579999999996</v>
      </c>
      <c r="E126" s="60"/>
      <c r="F126" s="61"/>
    </row>
    <row r="127" spans="1:6" s="62" customFormat="1" ht="2.1" customHeight="1">
      <c r="A127" s="91"/>
      <c r="B127" s="64"/>
      <c r="C127" s="64"/>
      <c r="D127" s="64"/>
      <c r="E127" s="60"/>
      <c r="F127" s="61"/>
    </row>
    <row r="128" spans="1:6" s="62" customFormat="1" ht="12.15" customHeight="1">
      <c r="A128" s="89" t="s">
        <v>627</v>
      </c>
      <c r="B128" s="59">
        <v>568906.77500000002</v>
      </c>
      <c r="C128" s="59">
        <v>2464.8339999999998</v>
      </c>
      <c r="D128" s="59">
        <v>571371.60900000005</v>
      </c>
      <c r="E128" s="60"/>
      <c r="F128" s="61"/>
    </row>
    <row r="129" spans="1:6" s="62" customFormat="1" ht="2.1" customHeight="1">
      <c r="A129" s="95"/>
      <c r="B129" s="75"/>
      <c r="C129" s="75"/>
      <c r="D129" s="75"/>
      <c r="E129" s="60"/>
      <c r="F129" s="61"/>
    </row>
    <row r="130" spans="1:6" s="62" customFormat="1" ht="12.75" customHeight="1">
      <c r="A130" s="89" t="s">
        <v>628</v>
      </c>
      <c r="B130" s="59">
        <v>555907.55700000003</v>
      </c>
      <c r="C130" s="59">
        <v>0</v>
      </c>
      <c r="D130" s="59">
        <v>555907.55700000003</v>
      </c>
      <c r="E130" s="60"/>
      <c r="F130" s="61"/>
    </row>
    <row r="131" spans="1:6" s="62" customFormat="1" ht="10.199999999999999" customHeight="1">
      <c r="A131" s="68" t="s">
        <v>629</v>
      </c>
      <c r="B131" s="64">
        <v>0</v>
      </c>
      <c r="C131" s="64">
        <v>0</v>
      </c>
      <c r="D131" s="64">
        <v>0</v>
      </c>
      <c r="E131" s="60"/>
      <c r="F131" s="61"/>
    </row>
    <row r="132" spans="1:6" s="62" customFormat="1" ht="10.199999999999999" customHeight="1">
      <c r="A132" s="91" t="s">
        <v>630</v>
      </c>
      <c r="B132" s="64">
        <v>555907.55700000003</v>
      </c>
      <c r="C132" s="64">
        <v>0</v>
      </c>
      <c r="D132" s="64">
        <v>555907.55700000003</v>
      </c>
      <c r="E132" s="60"/>
      <c r="F132" s="61"/>
    </row>
    <row r="133" spans="1:6" s="62" customFormat="1" ht="10.199999999999999" customHeight="1">
      <c r="A133" s="91" t="s">
        <v>631</v>
      </c>
      <c r="B133" s="64">
        <v>0</v>
      </c>
      <c r="C133" s="64">
        <v>0</v>
      </c>
      <c r="D133" s="64">
        <v>0</v>
      </c>
      <c r="E133" s="60"/>
      <c r="F133" s="61"/>
    </row>
    <row r="134" spans="1:6" s="62" customFormat="1" ht="10.199999999999999" customHeight="1">
      <c r="A134" s="91" t="s">
        <v>632</v>
      </c>
      <c r="B134" s="64">
        <v>0</v>
      </c>
      <c r="C134" s="64">
        <v>0</v>
      </c>
      <c r="D134" s="64">
        <v>0</v>
      </c>
      <c r="E134" s="60"/>
      <c r="F134" s="61"/>
    </row>
    <row r="135" spans="1:6" ht="8.4" customHeight="1" thickBot="1">
      <c r="A135" s="96"/>
      <c r="B135" s="96"/>
      <c r="C135" s="96"/>
      <c r="D135" s="96"/>
      <c r="F135" s="61"/>
    </row>
    <row r="136" spans="1:6" s="81" customFormat="1" ht="14.25" customHeight="1">
      <c r="A136" s="97" t="s">
        <v>581</v>
      </c>
      <c r="B136" s="98"/>
      <c r="C136" s="98"/>
      <c r="D136" s="98"/>
      <c r="E136" s="80"/>
    </row>
    <row r="137" spans="1:6" s="81" customFormat="1" ht="10.199999999999999">
      <c r="A137" s="99" t="s">
        <v>633</v>
      </c>
      <c r="B137" s="98"/>
      <c r="C137" s="98"/>
      <c r="D137" s="98"/>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1A33447C-C1EB-43D0-B5D4-9804E8B1DB96}"/>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4BA9-274F-47A3-9964-34952A127092}">
  <dimension ref="A1:F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6" width="20" style="33" bestFit="1" customWidth="1"/>
    <col min="7" max="16384" width="11.33203125" style="33"/>
  </cols>
  <sheetData>
    <row r="1" spans="1:5" s="101" customFormat="1" ht="16.2" customHeight="1">
      <c r="A1" s="349" t="s">
        <v>821</v>
      </c>
      <c r="B1" s="349"/>
      <c r="C1" s="349"/>
      <c r="D1" s="349"/>
    </row>
    <row r="2" spans="1:5" s="103" customFormat="1" ht="24" customHeight="1">
      <c r="A2" s="102" t="s">
        <v>634</v>
      </c>
      <c r="B2" s="102"/>
      <c r="C2" s="102"/>
      <c r="D2" s="102"/>
    </row>
    <row r="3" spans="1:5" s="105" customFormat="1" ht="16.2" customHeight="1">
      <c r="A3" s="104">
        <v>45716</v>
      </c>
      <c r="B3" s="104"/>
      <c r="C3" s="104"/>
      <c r="D3" s="104"/>
    </row>
    <row r="4" spans="1:5" s="106" customFormat="1" ht="15" customHeight="1">
      <c r="A4" s="47" t="s">
        <v>535</v>
      </c>
      <c r="B4" s="48"/>
      <c r="C4" s="48"/>
      <c r="D4" s="48"/>
    </row>
    <row r="5" spans="1:5" s="101" customFormat="1" ht="3.9" customHeight="1" thickBot="1">
      <c r="A5" s="107"/>
      <c r="B5" s="108"/>
      <c r="C5" s="108"/>
      <c r="D5" s="108"/>
    </row>
    <row r="6" spans="1:5" s="110" customFormat="1" ht="16.2" customHeight="1">
      <c r="A6" s="109"/>
      <c r="B6" s="53" t="s">
        <v>537</v>
      </c>
      <c r="C6" s="53"/>
      <c r="D6" s="53"/>
    </row>
    <row r="7" spans="1:5" s="110" customFormat="1" ht="14.1" customHeight="1">
      <c r="A7" s="111"/>
      <c r="B7" s="55" t="s">
        <v>538</v>
      </c>
      <c r="C7" s="55" t="s">
        <v>539</v>
      </c>
      <c r="D7" s="55" t="s">
        <v>540</v>
      </c>
    </row>
    <row r="8" spans="1:5" s="101" customFormat="1" ht="3.15" customHeight="1">
      <c r="A8" s="56"/>
      <c r="B8" s="88"/>
      <c r="C8" s="88"/>
      <c r="D8" s="88"/>
    </row>
    <row r="9" spans="1:5" s="94" customFormat="1" ht="8.6999999999999993" customHeight="1">
      <c r="A9" s="112" t="s">
        <v>635</v>
      </c>
      <c r="B9" s="113">
        <v>19645.215840000001</v>
      </c>
      <c r="C9" s="113">
        <v>311.44731000000002</v>
      </c>
      <c r="D9" s="113">
        <v>19956.66315</v>
      </c>
      <c r="E9" s="114"/>
    </row>
    <row r="10" spans="1:5" s="94" customFormat="1" ht="8.6999999999999993" customHeight="1">
      <c r="A10" s="115" t="s">
        <v>636</v>
      </c>
      <c r="B10" s="116">
        <v>667.46289000000002</v>
      </c>
      <c r="C10" s="116">
        <v>9.5152100000000015</v>
      </c>
      <c r="D10" s="116">
        <v>676.97809999999993</v>
      </c>
    </row>
    <row r="11" spans="1:5" s="94" customFormat="1" ht="8.6999999999999993" customHeight="1">
      <c r="A11" s="63" t="s">
        <v>637</v>
      </c>
      <c r="B11" s="116">
        <v>0</v>
      </c>
      <c r="C11" s="116">
        <v>0</v>
      </c>
      <c r="D11" s="116">
        <v>0</v>
      </c>
    </row>
    <row r="12" spans="1:5" s="94" customFormat="1" ht="8.6999999999999993" customHeight="1">
      <c r="A12" s="63" t="s">
        <v>638</v>
      </c>
      <c r="B12" s="116">
        <v>0</v>
      </c>
      <c r="C12" s="116">
        <v>0</v>
      </c>
      <c r="D12" s="116">
        <v>0</v>
      </c>
    </row>
    <row r="13" spans="1:5" s="94" customFormat="1" ht="8.6999999999999993" customHeight="1">
      <c r="A13" s="63" t="s">
        <v>639</v>
      </c>
      <c r="B13" s="116">
        <v>18977.752949999998</v>
      </c>
      <c r="C13" s="116">
        <v>301.93210000000005</v>
      </c>
      <c r="D13" s="116">
        <v>19279.68505</v>
      </c>
    </row>
    <row r="14" spans="1:5" s="94" customFormat="1" ht="8.6999999999999993" customHeight="1">
      <c r="A14" s="68" t="s">
        <v>640</v>
      </c>
      <c r="B14" s="116">
        <v>0</v>
      </c>
      <c r="C14" s="116">
        <v>0</v>
      </c>
      <c r="D14" s="116">
        <v>0</v>
      </c>
    </row>
    <row r="15" spans="1:5" s="94" customFormat="1" ht="8.6999999999999993" customHeight="1">
      <c r="A15" s="63" t="s">
        <v>641</v>
      </c>
      <c r="B15" s="116">
        <v>0</v>
      </c>
      <c r="C15" s="116">
        <v>0</v>
      </c>
      <c r="D15" s="116">
        <v>0</v>
      </c>
    </row>
    <row r="16" spans="1:5" s="94" customFormat="1" ht="8.6999999999999993" customHeight="1">
      <c r="A16" s="63" t="s">
        <v>642</v>
      </c>
      <c r="B16" s="116">
        <v>0</v>
      </c>
      <c r="C16" s="116">
        <v>0</v>
      </c>
      <c r="D16" s="116">
        <v>0</v>
      </c>
    </row>
    <row r="17" spans="1:4" s="94" customFormat="1" ht="8.6999999999999993" customHeight="1">
      <c r="A17" s="63" t="s">
        <v>643</v>
      </c>
      <c r="B17" s="116">
        <v>0</v>
      </c>
      <c r="C17" s="116">
        <v>0</v>
      </c>
      <c r="D17" s="116">
        <v>0</v>
      </c>
    </row>
    <row r="18" spans="1:4" s="94" customFormat="1" ht="8.6999999999999993" customHeight="1">
      <c r="A18" s="63" t="s">
        <v>563</v>
      </c>
      <c r="B18" s="116">
        <v>0</v>
      </c>
      <c r="C18" s="116">
        <v>0</v>
      </c>
      <c r="D18" s="116">
        <v>0</v>
      </c>
    </row>
    <row r="19" spans="1:4" s="94" customFormat="1" ht="3.15" customHeight="1">
      <c r="A19" s="63"/>
      <c r="B19" s="116"/>
      <c r="C19" s="116"/>
      <c r="D19" s="116"/>
    </row>
    <row r="20" spans="1:4" s="94" customFormat="1" ht="8.6999999999999993" customHeight="1">
      <c r="A20" s="58" t="s">
        <v>644</v>
      </c>
      <c r="B20" s="113">
        <v>364.98351000000002</v>
      </c>
      <c r="C20" s="113">
        <v>45.137830000000001</v>
      </c>
      <c r="D20" s="113">
        <v>410.12134000000003</v>
      </c>
    </row>
    <row r="21" spans="1:4" s="94" customFormat="1" ht="8.6999999999999993" customHeight="1">
      <c r="A21" s="63" t="s">
        <v>645</v>
      </c>
      <c r="B21" s="116">
        <v>0</v>
      </c>
      <c r="C21" s="116">
        <v>0</v>
      </c>
      <c r="D21" s="116">
        <v>0</v>
      </c>
    </row>
    <row r="22" spans="1:4" s="94" customFormat="1" ht="8.6999999999999993" customHeight="1">
      <c r="A22" s="63" t="s">
        <v>646</v>
      </c>
      <c r="B22" s="116">
        <v>0</v>
      </c>
      <c r="C22" s="116">
        <v>0</v>
      </c>
      <c r="D22" s="116">
        <v>0</v>
      </c>
    </row>
    <row r="23" spans="1:4" s="94" customFormat="1" ht="8.6999999999999993" customHeight="1">
      <c r="A23" s="63" t="s">
        <v>637</v>
      </c>
      <c r="B23" s="116">
        <v>0</v>
      </c>
      <c r="C23" s="116">
        <v>0</v>
      </c>
      <c r="D23" s="116">
        <v>0</v>
      </c>
    </row>
    <row r="24" spans="1:4" s="94" customFormat="1" ht="8.6999999999999993" customHeight="1">
      <c r="A24" s="63" t="s">
        <v>647</v>
      </c>
      <c r="B24" s="116">
        <v>364.98351000000002</v>
      </c>
      <c r="C24" s="116">
        <v>0</v>
      </c>
      <c r="D24" s="116">
        <v>364.98351000000002</v>
      </c>
    </row>
    <row r="25" spans="1:4" s="94" customFormat="1" ht="8.6999999999999993" customHeight="1">
      <c r="A25" s="63" t="s">
        <v>648</v>
      </c>
      <c r="B25" s="116">
        <v>0</v>
      </c>
      <c r="C25" s="116">
        <v>0</v>
      </c>
      <c r="D25" s="116">
        <v>0</v>
      </c>
    </row>
    <row r="26" spans="1:4" s="94" customFormat="1" ht="8.6999999999999993" customHeight="1">
      <c r="A26" s="63" t="s">
        <v>649</v>
      </c>
      <c r="B26" s="116">
        <v>0</v>
      </c>
      <c r="C26" s="116">
        <v>0</v>
      </c>
      <c r="D26" s="116">
        <v>0</v>
      </c>
    </row>
    <row r="27" spans="1:4" s="94" customFormat="1" ht="8.6999999999999993" customHeight="1">
      <c r="A27" s="63" t="s">
        <v>650</v>
      </c>
      <c r="B27" s="116">
        <v>0</v>
      </c>
      <c r="C27" s="116">
        <v>0</v>
      </c>
      <c r="D27" s="116">
        <v>0</v>
      </c>
    </row>
    <row r="28" spans="1:4" s="94" customFormat="1" ht="8.6999999999999993" customHeight="1">
      <c r="A28" s="63" t="s">
        <v>651</v>
      </c>
      <c r="B28" s="116">
        <v>0</v>
      </c>
      <c r="C28" s="116">
        <v>0</v>
      </c>
      <c r="D28" s="116">
        <v>0</v>
      </c>
    </row>
    <row r="29" spans="1:4" s="94" customFormat="1" ht="8.6999999999999993" customHeight="1">
      <c r="A29" s="63" t="s">
        <v>652</v>
      </c>
      <c r="B29" s="116">
        <v>0</v>
      </c>
      <c r="C29" s="116">
        <v>0</v>
      </c>
      <c r="D29" s="116">
        <v>0</v>
      </c>
    </row>
    <row r="30" spans="1:4" s="94" customFormat="1" ht="8.6999999999999993" customHeight="1">
      <c r="A30" s="63" t="s">
        <v>642</v>
      </c>
      <c r="B30" s="116">
        <v>0</v>
      </c>
      <c r="C30" s="116">
        <v>45.137830000000001</v>
      </c>
      <c r="D30" s="116">
        <v>45.137830000000001</v>
      </c>
    </row>
    <row r="31" spans="1:4" s="94" customFormat="1" ht="8.6999999999999993" customHeight="1">
      <c r="A31" s="63" t="s">
        <v>653</v>
      </c>
      <c r="B31" s="116">
        <v>0</v>
      </c>
      <c r="C31" s="116">
        <v>0</v>
      </c>
      <c r="D31" s="116">
        <v>0</v>
      </c>
    </row>
    <row r="32" spans="1:4" s="94" customFormat="1" ht="8.6999999999999993" customHeight="1">
      <c r="A32" s="63" t="s">
        <v>563</v>
      </c>
      <c r="B32" s="116">
        <v>0</v>
      </c>
      <c r="C32" s="116">
        <v>0</v>
      </c>
      <c r="D32" s="116">
        <v>0</v>
      </c>
    </row>
    <row r="33" spans="1:4" s="94" customFormat="1" ht="3.15" customHeight="1">
      <c r="A33" s="63"/>
      <c r="B33" s="116"/>
      <c r="C33" s="116"/>
      <c r="D33" s="116"/>
    </row>
    <row r="34" spans="1:4" s="94" customFormat="1" ht="8.6999999999999993" customHeight="1">
      <c r="A34" s="58" t="s">
        <v>654</v>
      </c>
      <c r="B34" s="113">
        <v>19280.232329999999</v>
      </c>
      <c r="C34" s="113">
        <v>266.30948000000001</v>
      </c>
      <c r="D34" s="113">
        <v>19546.541809999999</v>
      </c>
    </row>
    <row r="35" spans="1:4" s="94" customFormat="1" ht="3.15" customHeight="1">
      <c r="A35" s="65"/>
      <c r="B35" s="117"/>
      <c r="C35" s="117"/>
      <c r="D35" s="117"/>
    </row>
    <row r="36" spans="1:4" s="94" customFormat="1" ht="8.6999999999999993" customHeight="1">
      <c r="A36" s="118" t="s">
        <v>655</v>
      </c>
      <c r="B36" s="113">
        <v>-517.90857000000005</v>
      </c>
      <c r="C36" s="113">
        <v>-144.50412</v>
      </c>
      <c r="D36" s="113">
        <v>-662.41269000000011</v>
      </c>
    </row>
    <row r="37" spans="1:4" s="94" customFormat="1" ht="3.15" customHeight="1">
      <c r="A37" s="63"/>
      <c r="B37" s="116"/>
      <c r="C37" s="116"/>
      <c r="D37" s="116"/>
    </row>
    <row r="38" spans="1:4" s="94" customFormat="1" ht="8.6999999999999993" customHeight="1">
      <c r="A38" s="58" t="s">
        <v>656</v>
      </c>
      <c r="B38" s="113">
        <v>19798.140899999999</v>
      </c>
      <c r="C38" s="113">
        <v>410.81360000000001</v>
      </c>
      <c r="D38" s="113">
        <v>20208.9545</v>
      </c>
    </row>
    <row r="39" spans="1:4" s="94" customFormat="1" ht="3.15" customHeight="1">
      <c r="A39" s="65"/>
      <c r="B39" s="117"/>
      <c r="C39" s="117"/>
      <c r="D39" s="117"/>
    </row>
    <row r="40" spans="1:4" s="94" customFormat="1" ht="8.6999999999999993" customHeight="1">
      <c r="A40" s="58" t="s">
        <v>657</v>
      </c>
      <c r="B40" s="113">
        <v>9767.1806300000007</v>
      </c>
      <c r="C40" s="113">
        <v>0</v>
      </c>
      <c r="D40" s="113">
        <v>9767.1806300000007</v>
      </c>
    </row>
    <row r="41" spans="1:4" s="94" customFormat="1" ht="8.6999999999999993" customHeight="1">
      <c r="A41" s="63" t="s">
        <v>658</v>
      </c>
      <c r="B41" s="116">
        <v>0</v>
      </c>
      <c r="C41" s="116">
        <v>0</v>
      </c>
      <c r="D41" s="116">
        <v>0</v>
      </c>
    </row>
    <row r="42" spans="1:4" s="94" customFormat="1" ht="8.6999999999999993" customHeight="1">
      <c r="A42" s="63" t="s">
        <v>659</v>
      </c>
      <c r="B42" s="116">
        <v>0</v>
      </c>
      <c r="C42" s="116">
        <v>0</v>
      </c>
      <c r="D42" s="116">
        <v>0</v>
      </c>
    </row>
    <row r="43" spans="1:4" s="94" customFormat="1" ht="8.6999999999999993" customHeight="1">
      <c r="A43" s="63" t="s">
        <v>660</v>
      </c>
      <c r="B43" s="116">
        <v>9376.5078400000002</v>
      </c>
      <c r="C43" s="116">
        <v>0</v>
      </c>
      <c r="D43" s="116">
        <v>9376.5078400000002</v>
      </c>
    </row>
    <row r="44" spans="1:4" s="94" customFormat="1" ht="8.6999999999999993" customHeight="1">
      <c r="A44" s="63" t="s">
        <v>661</v>
      </c>
      <c r="B44" s="116">
        <v>390.67278999999996</v>
      </c>
      <c r="C44" s="116">
        <v>0</v>
      </c>
      <c r="D44" s="116">
        <v>390.67278999999996</v>
      </c>
    </row>
    <row r="45" spans="1:4" s="94" customFormat="1" ht="3.15" customHeight="1">
      <c r="A45" s="63"/>
      <c r="B45" s="117"/>
      <c r="C45" s="117"/>
      <c r="D45" s="117"/>
    </row>
    <row r="46" spans="1:4" s="94" customFormat="1" ht="8.6999999999999993" customHeight="1">
      <c r="A46" s="58" t="s">
        <v>662</v>
      </c>
      <c r="B46" s="113">
        <v>8799.1399600000004</v>
      </c>
      <c r="C46" s="113">
        <v>353.68191000000002</v>
      </c>
      <c r="D46" s="113">
        <v>9152.8218699999998</v>
      </c>
    </row>
    <row r="47" spans="1:4" s="94" customFormat="1" ht="8.6999999999999993" customHeight="1">
      <c r="A47" s="63" t="s">
        <v>663</v>
      </c>
      <c r="B47" s="116">
        <v>0</v>
      </c>
      <c r="C47" s="116">
        <v>0</v>
      </c>
      <c r="D47" s="116">
        <v>0</v>
      </c>
    </row>
    <row r="48" spans="1:4" s="94" customFormat="1" ht="8.6999999999999993" customHeight="1">
      <c r="A48" s="63" t="s">
        <v>659</v>
      </c>
      <c r="B48" s="116">
        <v>0</v>
      </c>
      <c r="C48" s="116">
        <v>0</v>
      </c>
      <c r="D48" s="116">
        <v>0</v>
      </c>
    </row>
    <row r="49" spans="1:4" s="94" customFormat="1" ht="8.6999999999999993" customHeight="1">
      <c r="A49" s="63" t="s">
        <v>660</v>
      </c>
      <c r="B49" s="116">
        <v>7958.4285099999997</v>
      </c>
      <c r="C49" s="116">
        <v>350.81157999999999</v>
      </c>
      <c r="D49" s="116">
        <v>8309.2400899999993</v>
      </c>
    </row>
    <row r="50" spans="1:4" s="94" customFormat="1" ht="8.6999999999999993" customHeight="1">
      <c r="A50" s="63" t="s">
        <v>664</v>
      </c>
      <c r="B50" s="116">
        <v>840.71145000000001</v>
      </c>
      <c r="C50" s="116">
        <v>2.87033</v>
      </c>
      <c r="D50" s="116">
        <v>843.58177999999998</v>
      </c>
    </row>
    <row r="51" spans="1:4" s="94" customFormat="1" ht="3.15" customHeight="1">
      <c r="A51" s="63"/>
      <c r="B51" s="117"/>
      <c r="C51" s="117"/>
      <c r="D51" s="117"/>
    </row>
    <row r="52" spans="1:4" s="94" customFormat="1" ht="11.25" customHeight="1">
      <c r="A52" s="69" t="s">
        <v>665</v>
      </c>
      <c r="B52" s="116">
        <v>0</v>
      </c>
      <c r="C52" s="116">
        <v>0</v>
      </c>
      <c r="D52" s="116">
        <v>0</v>
      </c>
    </row>
    <row r="53" spans="1:4" s="94" customFormat="1" ht="7.5" customHeight="1">
      <c r="A53" s="69"/>
      <c r="B53" s="116"/>
      <c r="C53" s="116"/>
      <c r="D53" s="116"/>
    </row>
    <row r="54" spans="1:4" s="94" customFormat="1" ht="8.6999999999999993" customHeight="1">
      <c r="A54" s="58" t="s">
        <v>666</v>
      </c>
      <c r="B54" s="113">
        <v>20766.181570000001</v>
      </c>
      <c r="C54" s="113">
        <v>57.131689999999999</v>
      </c>
      <c r="D54" s="113">
        <v>20823.313260000003</v>
      </c>
    </row>
    <row r="55" spans="1:4" s="94" customFormat="1" ht="3.15" customHeight="1">
      <c r="A55" s="65"/>
      <c r="B55" s="117"/>
      <c r="C55" s="117"/>
      <c r="D55" s="117"/>
    </row>
    <row r="56" spans="1:4" s="94" customFormat="1" ht="8.6999999999999993" customHeight="1">
      <c r="A56" s="58" t="s">
        <v>667</v>
      </c>
      <c r="B56" s="113">
        <v>12690.760749999999</v>
      </c>
      <c r="C56" s="113">
        <v>419.97093999999998</v>
      </c>
      <c r="D56" s="113">
        <v>13110.731689999999</v>
      </c>
    </row>
    <row r="57" spans="1:4" s="94" customFormat="1" ht="8.6999999999999993" customHeight="1">
      <c r="A57" s="63" t="s">
        <v>668</v>
      </c>
      <c r="B57" s="116">
        <v>10804.22683</v>
      </c>
      <c r="C57" s="116">
        <v>0</v>
      </c>
      <c r="D57" s="116">
        <v>10804.22683</v>
      </c>
    </row>
    <row r="58" spans="1:4" s="94" customFormat="1" ht="8.6999999999999993" customHeight="1">
      <c r="A58" s="63" t="s">
        <v>669</v>
      </c>
      <c r="B58" s="116">
        <v>81.108750000000001</v>
      </c>
      <c r="C58" s="116">
        <v>0</v>
      </c>
      <c r="D58" s="116">
        <v>81.108750000000001</v>
      </c>
    </row>
    <row r="59" spans="1:4" s="94" customFormat="1" ht="8.6999999999999993" customHeight="1">
      <c r="A59" s="63" t="s">
        <v>670</v>
      </c>
      <c r="B59" s="116">
        <v>1733.1716299999998</v>
      </c>
      <c r="C59" s="116">
        <v>419.97093999999998</v>
      </c>
      <c r="D59" s="116">
        <v>2153.14257</v>
      </c>
    </row>
    <row r="60" spans="1:4" s="94" customFormat="1" ht="8.6999999999999993" customHeight="1">
      <c r="A60" s="63" t="s">
        <v>671</v>
      </c>
      <c r="B60" s="116">
        <v>72.253540000000015</v>
      </c>
      <c r="C60" s="116">
        <v>0</v>
      </c>
      <c r="D60" s="116">
        <v>72.253540000000015</v>
      </c>
    </row>
    <row r="61" spans="1:4" s="94" customFormat="1" ht="3.15" customHeight="1">
      <c r="A61" s="63"/>
      <c r="B61" s="116"/>
      <c r="C61" s="116"/>
      <c r="D61" s="116"/>
    </row>
    <row r="62" spans="1:4" s="94" customFormat="1" ht="8.6999999999999993" customHeight="1">
      <c r="A62" s="58" t="s">
        <v>672</v>
      </c>
      <c r="B62" s="113">
        <v>8075.4208200000003</v>
      </c>
      <c r="C62" s="113">
        <v>-362.83924999999999</v>
      </c>
      <c r="D62" s="113">
        <v>7712.5815700000003</v>
      </c>
    </row>
    <row r="63" spans="1:4" s="94" customFormat="1" ht="3.15" customHeight="1">
      <c r="A63" s="63"/>
      <c r="B63" s="116"/>
      <c r="C63" s="116"/>
      <c r="D63" s="116"/>
    </row>
    <row r="64" spans="1:4" s="94" customFormat="1" ht="8.6999999999999993" customHeight="1">
      <c r="A64" s="58" t="s">
        <v>673</v>
      </c>
      <c r="B64" s="113">
        <v>1336.9211499999999</v>
      </c>
      <c r="C64" s="113">
        <v>13.801210000000001</v>
      </c>
      <c r="D64" s="113">
        <v>1350.72236</v>
      </c>
    </row>
    <row r="65" spans="1:5" s="94" customFormat="1" ht="8.6999999999999993" customHeight="1">
      <c r="A65" s="63" t="s">
        <v>674</v>
      </c>
      <c r="B65" s="116">
        <v>0</v>
      </c>
      <c r="C65" s="116">
        <v>0</v>
      </c>
      <c r="D65" s="116">
        <v>0</v>
      </c>
    </row>
    <row r="66" spans="1:5" s="94" customFormat="1" ht="8.6999999999999993" customHeight="1">
      <c r="A66" s="63" t="s">
        <v>675</v>
      </c>
      <c r="B66" s="116">
        <v>0</v>
      </c>
      <c r="C66" s="116">
        <v>0</v>
      </c>
      <c r="D66" s="116">
        <v>0</v>
      </c>
    </row>
    <row r="67" spans="1:5" s="94" customFormat="1" ht="8.6999999999999993" customHeight="1">
      <c r="A67" s="63" t="s">
        <v>676</v>
      </c>
      <c r="B67" s="116">
        <v>359.85055</v>
      </c>
      <c r="C67" s="116">
        <v>13.801210000000001</v>
      </c>
      <c r="D67" s="116">
        <v>373.65176000000002</v>
      </c>
    </row>
    <row r="68" spans="1:5" s="94" customFormat="1" ht="8.6999999999999993" customHeight="1">
      <c r="A68" s="63" t="s">
        <v>677</v>
      </c>
      <c r="B68" s="116">
        <v>0</v>
      </c>
      <c r="C68" s="116">
        <v>0</v>
      </c>
      <c r="D68" s="116">
        <v>0</v>
      </c>
    </row>
    <row r="69" spans="1:5" s="94" customFormat="1" ht="8.6999999999999993" customHeight="1">
      <c r="A69" s="63" t="s">
        <v>678</v>
      </c>
      <c r="B69" s="116">
        <v>597.63920000000007</v>
      </c>
      <c r="C69" s="116">
        <v>0</v>
      </c>
      <c r="D69" s="116">
        <v>597.63920000000007</v>
      </c>
    </row>
    <row r="70" spans="1:5" s="94" customFormat="1" ht="8.6999999999999993" customHeight="1">
      <c r="A70" s="63" t="s">
        <v>679</v>
      </c>
      <c r="B70" s="116">
        <v>121.29391</v>
      </c>
      <c r="C70" s="116">
        <v>0</v>
      </c>
      <c r="D70" s="116">
        <v>121.29391</v>
      </c>
    </row>
    <row r="71" spans="1:5" s="94" customFormat="1" ht="8.6999999999999993" customHeight="1">
      <c r="A71" s="63" t="s">
        <v>680</v>
      </c>
      <c r="B71" s="116">
        <v>258.13749000000001</v>
      </c>
      <c r="C71" s="116">
        <v>0</v>
      </c>
      <c r="D71" s="116">
        <v>258.13749000000001</v>
      </c>
    </row>
    <row r="72" spans="1:5" s="94" customFormat="1" ht="3.15" customHeight="1">
      <c r="A72" s="63"/>
      <c r="B72" s="116"/>
      <c r="C72" s="116"/>
      <c r="D72" s="116"/>
    </row>
    <row r="73" spans="1:5" s="94" customFormat="1" ht="8.6999999999999993" customHeight="1">
      <c r="A73" s="67" t="s">
        <v>681</v>
      </c>
      <c r="B73" s="113">
        <v>2818.8096299999997</v>
      </c>
      <c r="C73" s="113">
        <v>52.662320000000001</v>
      </c>
      <c r="D73" s="113">
        <v>2871.4719500000001</v>
      </c>
      <c r="E73" s="114"/>
    </row>
    <row r="74" spans="1:5" s="94" customFormat="1" ht="4.6500000000000004" customHeight="1">
      <c r="A74" s="63"/>
      <c r="B74" s="116"/>
      <c r="C74" s="116"/>
      <c r="D74" s="116"/>
    </row>
    <row r="75" spans="1:5" s="94" customFormat="1" ht="8.6999999999999993" customHeight="1">
      <c r="A75" s="118" t="s">
        <v>682</v>
      </c>
      <c r="B75" s="113">
        <v>9557.3093000000008</v>
      </c>
      <c r="C75" s="113">
        <v>-323.97814</v>
      </c>
      <c r="D75" s="113">
        <v>9233.3311599999997</v>
      </c>
    </row>
    <row r="76" spans="1:5" s="94" customFormat="1" ht="3.9" customHeight="1">
      <c r="A76" s="65"/>
      <c r="B76" s="117"/>
      <c r="C76" s="117"/>
      <c r="D76" s="117"/>
    </row>
    <row r="77" spans="1:5" s="94" customFormat="1" ht="8.6999999999999993" customHeight="1">
      <c r="A77" s="63" t="s">
        <v>683</v>
      </c>
      <c r="B77" s="116">
        <v>1721.8725300000001</v>
      </c>
      <c r="C77" s="116">
        <v>0</v>
      </c>
      <c r="D77" s="116">
        <v>1721.8725300000001</v>
      </c>
    </row>
    <row r="78" spans="1:5" s="94" customFormat="1" ht="3.9" customHeight="1">
      <c r="A78" s="63"/>
      <c r="B78" s="116"/>
      <c r="C78" s="116"/>
      <c r="D78" s="116"/>
    </row>
    <row r="79" spans="1:5" s="94" customFormat="1" ht="8.6999999999999993" customHeight="1">
      <c r="A79" s="69" t="s">
        <v>684</v>
      </c>
      <c r="B79" s="117">
        <v>7835.4367699999993</v>
      </c>
      <c r="C79" s="117">
        <v>-323.97814</v>
      </c>
      <c r="D79" s="117">
        <v>7511.4586300000001</v>
      </c>
    </row>
    <row r="80" spans="1:5" s="101" customFormat="1" ht="3.75" customHeight="1" thickBot="1">
      <c r="A80" s="96"/>
      <c r="B80" s="119"/>
      <c r="C80" s="119"/>
      <c r="D80" s="119"/>
    </row>
    <row r="81" spans="1:6" s="101" customFormat="1" ht="15.75" customHeight="1">
      <c r="A81" s="120" t="s">
        <v>581</v>
      </c>
      <c r="B81" s="121"/>
      <c r="C81" s="121"/>
      <c r="D81" s="121"/>
    </row>
    <row r="82" spans="1:6" s="101" customFormat="1">
      <c r="A82" s="107"/>
      <c r="B82" s="122"/>
      <c r="C82" s="122"/>
      <c r="D82" s="122"/>
    </row>
    <row r="83" spans="1:6" s="101" customFormat="1">
      <c r="A83" s="107"/>
      <c r="B83" s="122"/>
      <c r="C83" s="122"/>
      <c r="D83" s="122"/>
      <c r="E83" s="123"/>
      <c r="F83" s="123"/>
    </row>
    <row r="84" spans="1:6" s="101" customFormat="1">
      <c r="A84" s="107"/>
      <c r="B84" s="124"/>
      <c r="C84" s="124"/>
      <c r="D84" s="124"/>
    </row>
    <row r="85" spans="1:6" s="101" customFormat="1">
      <c r="A85" s="107"/>
      <c r="B85" s="125"/>
      <c r="C85" s="125"/>
      <c r="D85" s="125"/>
      <c r="E85" s="123"/>
    </row>
    <row r="86" spans="1:6" s="101" customFormat="1">
      <c r="A86" s="107"/>
      <c r="B86" s="107"/>
      <c r="C86" s="107"/>
      <c r="D86" s="107"/>
    </row>
    <row r="87" spans="1:6" s="101" customFormat="1">
      <c r="A87" s="107"/>
      <c r="B87" s="107"/>
      <c r="C87" s="107"/>
      <c r="D87" s="107"/>
    </row>
    <row r="88" spans="1:6" s="101" customFormat="1">
      <c r="A88" s="107"/>
      <c r="B88" s="107"/>
      <c r="C88" s="107"/>
      <c r="D88" s="107"/>
    </row>
  </sheetData>
  <mergeCells count="5">
    <mergeCell ref="A1:D1"/>
    <mergeCell ref="A2:D2"/>
    <mergeCell ref="A3:D3"/>
    <mergeCell ref="A4:D4"/>
    <mergeCell ref="B6:D6"/>
  </mergeCells>
  <hyperlinks>
    <hyperlink ref="A1:D1" location="Índice!A1" display="Volver al Índice" xr:uid="{902D2A7B-065D-4D08-BF26-79073CCE6E71}"/>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3FB3-11CF-4F48-9981-AA68232ADD8D}">
  <dimension ref="A1:G139"/>
  <sheetViews>
    <sheetView showGridLines="0" topLeftCell="A94"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40" bestFit="1" customWidth="1"/>
    <col min="6" max="6" width="24.88671875" style="33" bestFit="1" customWidth="1"/>
    <col min="7" max="7" width="22.33203125" style="33" bestFit="1" customWidth="1"/>
    <col min="8" max="16384" width="11.33203125" style="33"/>
  </cols>
  <sheetData>
    <row r="1" spans="1:6" ht="17.100000000000001" customHeight="1">
      <c r="A1" s="349" t="s">
        <v>821</v>
      </c>
      <c r="B1" s="349"/>
      <c r="C1" s="349"/>
      <c r="D1" s="349"/>
    </row>
    <row r="2" spans="1:6" s="43" customFormat="1" ht="24" customHeight="1">
      <c r="A2" s="41" t="s">
        <v>688</v>
      </c>
      <c r="B2" s="41"/>
      <c r="C2" s="41"/>
      <c r="D2" s="41"/>
      <c r="E2" s="42"/>
    </row>
    <row r="3" spans="1:6" s="46" customFormat="1" ht="18" customHeight="1">
      <c r="A3" s="104">
        <v>45716</v>
      </c>
      <c r="B3" s="104"/>
      <c r="C3" s="104"/>
      <c r="D3" s="104"/>
      <c r="E3" s="45"/>
    </row>
    <row r="4" spans="1:6" s="50" customFormat="1" ht="15" customHeight="1">
      <c r="A4" s="47" t="s">
        <v>535</v>
      </c>
      <c r="B4" s="48"/>
      <c r="C4" s="48"/>
      <c r="D4" s="48"/>
      <c r="E4" s="49"/>
    </row>
    <row r="5" spans="1:6" ht="3.9" customHeight="1" thickBot="1"/>
    <row r="6" spans="1:6" ht="18" customHeight="1">
      <c r="A6" s="52" t="s">
        <v>536</v>
      </c>
      <c r="B6" s="132" t="s">
        <v>689</v>
      </c>
      <c r="C6" s="132"/>
      <c r="D6" s="132"/>
    </row>
    <row r="7" spans="1:6" ht="14.1" customHeight="1">
      <c r="A7" s="54"/>
      <c r="B7" s="55" t="s">
        <v>538</v>
      </c>
      <c r="C7" s="55" t="s">
        <v>539</v>
      </c>
      <c r="D7" s="55" t="s">
        <v>540</v>
      </c>
    </row>
    <row r="8" spans="1:6" ht="3.15" customHeight="1">
      <c r="A8" s="56"/>
      <c r="B8" s="57"/>
      <c r="C8" s="57"/>
      <c r="D8" s="57"/>
    </row>
    <row r="9" spans="1:6" s="62" customFormat="1" ht="9.75" customHeight="1">
      <c r="A9" s="58" t="s">
        <v>541</v>
      </c>
      <c r="B9" s="59">
        <v>861835.50300000003</v>
      </c>
      <c r="C9" s="59">
        <v>480630.82500000001</v>
      </c>
      <c r="D9" s="59">
        <v>1342466.3289999999</v>
      </c>
      <c r="E9" s="127"/>
      <c r="F9" s="61"/>
    </row>
    <row r="10" spans="1:6" s="62" customFormat="1" ht="9.75" customHeight="1">
      <c r="A10" s="63" t="s">
        <v>542</v>
      </c>
      <c r="B10" s="64">
        <v>0</v>
      </c>
      <c r="C10" s="64">
        <v>0</v>
      </c>
      <c r="D10" s="64">
        <v>0</v>
      </c>
      <c r="E10" s="60"/>
      <c r="F10" s="61"/>
    </row>
    <row r="11" spans="1:6" s="62" customFormat="1" ht="9.75" customHeight="1">
      <c r="A11" s="63" t="s">
        <v>543</v>
      </c>
      <c r="B11" s="64">
        <v>861738.66500000004</v>
      </c>
      <c r="C11" s="64">
        <v>78748.663</v>
      </c>
      <c r="D11" s="64">
        <v>940487.32900000003</v>
      </c>
      <c r="E11" s="127"/>
      <c r="F11" s="61"/>
    </row>
    <row r="12" spans="1:6" s="62" customFormat="1" ht="9.75" customHeight="1">
      <c r="A12" s="63" t="s">
        <v>544</v>
      </c>
      <c r="B12" s="64">
        <v>0</v>
      </c>
      <c r="C12" s="64">
        <v>0</v>
      </c>
      <c r="D12" s="64">
        <v>0</v>
      </c>
      <c r="E12" s="60"/>
      <c r="F12" s="61"/>
    </row>
    <row r="13" spans="1:6" s="62" customFormat="1" ht="9.75" customHeight="1">
      <c r="A13" s="63" t="s">
        <v>545</v>
      </c>
      <c r="B13" s="64">
        <v>96.837999999999994</v>
      </c>
      <c r="C13" s="64">
        <v>401882.16100000002</v>
      </c>
      <c r="D13" s="64">
        <v>401978.99900000001</v>
      </c>
      <c r="E13" s="60"/>
      <c r="F13" s="61"/>
    </row>
    <row r="14" spans="1:6" s="62" customFormat="1" ht="3.15" customHeight="1">
      <c r="A14" s="63"/>
      <c r="B14" s="64"/>
      <c r="C14" s="64"/>
      <c r="D14" s="64"/>
      <c r="E14" s="60"/>
      <c r="F14" s="61"/>
    </row>
    <row r="15" spans="1:6" s="62" customFormat="1" ht="9.75" customHeight="1">
      <c r="A15" s="65" t="s">
        <v>546</v>
      </c>
      <c r="B15" s="66">
        <v>0</v>
      </c>
      <c r="C15" s="66">
        <v>0</v>
      </c>
      <c r="D15" s="66">
        <v>0</v>
      </c>
      <c r="E15" s="60"/>
      <c r="F15" s="61"/>
    </row>
    <row r="16" spans="1:6" s="62" customFormat="1" ht="3.15" customHeight="1">
      <c r="A16" s="65"/>
      <c r="B16" s="66"/>
      <c r="C16" s="66"/>
      <c r="D16" s="66"/>
      <c r="E16" s="60"/>
      <c r="F16" s="61"/>
    </row>
    <row r="17" spans="1:7" s="62" customFormat="1" ht="9.75" customHeight="1">
      <c r="A17" s="67" t="s">
        <v>547</v>
      </c>
      <c r="B17" s="59">
        <v>241453.804</v>
      </c>
      <c r="C17" s="59">
        <v>67756.585000000006</v>
      </c>
      <c r="D17" s="59">
        <v>309210.38900000002</v>
      </c>
      <c r="E17" s="60"/>
      <c r="F17" s="61"/>
    </row>
    <row r="18" spans="1:7" s="62" customFormat="1" ht="9.75" customHeight="1">
      <c r="A18" s="68" t="s">
        <v>548</v>
      </c>
      <c r="B18" s="64">
        <v>0</v>
      </c>
      <c r="C18" s="64">
        <v>0</v>
      </c>
      <c r="D18" s="64">
        <v>0</v>
      </c>
      <c r="E18" s="60"/>
      <c r="F18" s="61"/>
    </row>
    <row r="19" spans="1:7" s="62" customFormat="1" ht="9.75" customHeight="1">
      <c r="A19" s="68" t="s">
        <v>549</v>
      </c>
      <c r="B19" s="64">
        <v>220093.18299999999</v>
      </c>
      <c r="C19" s="64">
        <v>42518.909</v>
      </c>
      <c r="D19" s="64">
        <v>262612.09299999999</v>
      </c>
      <c r="E19" s="60"/>
      <c r="F19" s="61"/>
    </row>
    <row r="20" spans="1:7" s="62" customFormat="1" ht="9.75" customHeight="1">
      <c r="A20" s="68" t="s">
        <v>550</v>
      </c>
      <c r="B20" s="64">
        <v>21360.620999999999</v>
      </c>
      <c r="C20" s="64">
        <v>25237.674999999999</v>
      </c>
      <c r="D20" s="64">
        <v>46598.296000000002</v>
      </c>
      <c r="E20" s="60"/>
      <c r="F20" s="61"/>
    </row>
    <row r="21" spans="1:7" s="62" customFormat="1" ht="9.75" customHeight="1">
      <c r="A21" s="68" t="s">
        <v>551</v>
      </c>
      <c r="B21" s="64">
        <v>0</v>
      </c>
      <c r="C21" s="64">
        <v>0</v>
      </c>
      <c r="D21" s="64">
        <v>0</v>
      </c>
      <c r="E21" s="60"/>
      <c r="F21" s="61"/>
    </row>
    <row r="22" spans="1:7" s="62" customFormat="1" ht="9.75" customHeight="1">
      <c r="A22" s="68" t="s">
        <v>552</v>
      </c>
      <c r="B22" s="64">
        <v>0</v>
      </c>
      <c r="C22" s="64">
        <v>0</v>
      </c>
      <c r="D22" s="64">
        <v>0</v>
      </c>
      <c r="E22" s="60"/>
      <c r="F22" s="61"/>
    </row>
    <row r="23" spans="1:7" s="62" customFormat="1" ht="3.15" customHeight="1">
      <c r="A23" s="63"/>
      <c r="B23" s="64"/>
      <c r="C23" s="64"/>
      <c r="D23" s="64"/>
      <c r="E23" s="60"/>
      <c r="F23" s="61"/>
    </row>
    <row r="24" spans="1:7" s="62" customFormat="1" ht="9.75" customHeight="1">
      <c r="A24" s="67" t="s">
        <v>553</v>
      </c>
      <c r="B24" s="59">
        <v>16019.052</v>
      </c>
      <c r="C24" s="59">
        <v>10.631</v>
      </c>
      <c r="D24" s="59">
        <v>16029.683000000001</v>
      </c>
      <c r="E24" s="127"/>
      <c r="F24" s="127"/>
      <c r="G24" s="126"/>
    </row>
    <row r="25" spans="1:7" s="62" customFormat="1" ht="9.75" customHeight="1">
      <c r="A25" s="65" t="s">
        <v>554</v>
      </c>
      <c r="B25" s="66">
        <v>15421.939</v>
      </c>
      <c r="C25" s="66">
        <v>8.766</v>
      </c>
      <c r="D25" s="66">
        <v>15430.706</v>
      </c>
      <c r="E25" s="127"/>
      <c r="F25" s="61"/>
    </row>
    <row r="26" spans="1:7" s="62" customFormat="1" ht="9.75" customHeight="1">
      <c r="A26" s="63" t="s">
        <v>555</v>
      </c>
      <c r="B26" s="64">
        <v>0</v>
      </c>
      <c r="C26" s="64">
        <v>0</v>
      </c>
      <c r="D26" s="64">
        <v>0</v>
      </c>
      <c r="E26" s="60"/>
      <c r="F26" s="61"/>
    </row>
    <row r="27" spans="1:7" s="62" customFormat="1" ht="9.75" customHeight="1">
      <c r="A27" s="63" t="s">
        <v>556</v>
      </c>
      <c r="B27" s="64">
        <v>0</v>
      </c>
      <c r="C27" s="64">
        <v>0</v>
      </c>
      <c r="D27" s="64">
        <v>0</v>
      </c>
      <c r="E27" s="60"/>
      <c r="F27" s="61"/>
    </row>
    <row r="28" spans="1:7" s="62" customFormat="1" ht="9.75" customHeight="1">
      <c r="A28" s="63" t="s">
        <v>557</v>
      </c>
      <c r="B28" s="64">
        <v>0</v>
      </c>
      <c r="C28" s="64">
        <v>0</v>
      </c>
      <c r="D28" s="64">
        <v>0</v>
      </c>
      <c r="E28" s="127"/>
      <c r="F28" s="61"/>
    </row>
    <row r="29" spans="1:7" s="62" customFormat="1" ht="9.75" customHeight="1">
      <c r="A29" s="63" t="s">
        <v>558</v>
      </c>
      <c r="B29" s="64">
        <v>0</v>
      </c>
      <c r="C29" s="64">
        <v>0</v>
      </c>
      <c r="D29" s="64">
        <v>0</v>
      </c>
      <c r="E29" s="60"/>
      <c r="F29" s="61"/>
    </row>
    <row r="30" spans="1:7" s="62" customFormat="1" ht="9.75" customHeight="1">
      <c r="A30" s="63" t="s">
        <v>559</v>
      </c>
      <c r="B30" s="64">
        <v>0</v>
      </c>
      <c r="C30" s="64">
        <v>0</v>
      </c>
      <c r="D30" s="64">
        <v>0</v>
      </c>
      <c r="E30" s="60"/>
      <c r="F30" s="61"/>
    </row>
    <row r="31" spans="1:7" s="62" customFormat="1" ht="9.75" customHeight="1">
      <c r="A31" s="63" t="s">
        <v>560</v>
      </c>
      <c r="B31" s="64">
        <v>0</v>
      </c>
      <c r="C31" s="64">
        <v>0</v>
      </c>
      <c r="D31" s="64">
        <v>0</v>
      </c>
      <c r="E31" s="60"/>
      <c r="F31" s="61"/>
    </row>
    <row r="32" spans="1:7" s="62" customFormat="1" ht="9.75" customHeight="1">
      <c r="A32" s="63" t="s">
        <v>561</v>
      </c>
      <c r="B32" s="64">
        <v>15421.939</v>
      </c>
      <c r="C32" s="64">
        <v>8.766</v>
      </c>
      <c r="D32" s="64">
        <v>15430.706</v>
      </c>
      <c r="E32" s="60"/>
      <c r="F32" s="61"/>
    </row>
    <row r="33" spans="1:6" s="62" customFormat="1" ht="9.75" customHeight="1">
      <c r="A33" s="63" t="s">
        <v>562</v>
      </c>
      <c r="B33" s="64">
        <v>0</v>
      </c>
      <c r="C33" s="64">
        <v>0</v>
      </c>
      <c r="D33" s="64">
        <v>0</v>
      </c>
      <c r="E33" s="60"/>
      <c r="F33" s="61"/>
    </row>
    <row r="34" spans="1:6" s="62" customFormat="1" ht="9.75" customHeight="1">
      <c r="A34" s="63" t="s">
        <v>563</v>
      </c>
      <c r="B34" s="64">
        <v>0</v>
      </c>
      <c r="C34" s="64">
        <v>0</v>
      </c>
      <c r="D34" s="64">
        <v>0</v>
      </c>
      <c r="E34" s="60"/>
      <c r="F34" s="61"/>
    </row>
    <row r="35" spans="1:6" s="62" customFormat="1" ht="9.75" customHeight="1">
      <c r="A35" s="65" t="s">
        <v>564</v>
      </c>
      <c r="B35" s="66">
        <v>5420.9170000000004</v>
      </c>
      <c r="C35" s="66">
        <v>0</v>
      </c>
      <c r="D35" s="66">
        <v>5420.9170000000004</v>
      </c>
      <c r="E35" s="70"/>
      <c r="F35" s="61"/>
    </row>
    <row r="36" spans="1:6" s="62" customFormat="1" ht="9.75" customHeight="1">
      <c r="A36" s="65" t="s">
        <v>565</v>
      </c>
      <c r="B36" s="66">
        <v>92193.68</v>
      </c>
      <c r="C36" s="66">
        <v>82.257999999999996</v>
      </c>
      <c r="D36" s="66">
        <v>92275.938999999998</v>
      </c>
      <c r="E36" s="60"/>
      <c r="F36" s="61"/>
    </row>
    <row r="37" spans="1:6" s="62" customFormat="1" ht="9.75" customHeight="1">
      <c r="A37" s="63" t="s">
        <v>566</v>
      </c>
      <c r="B37" s="64">
        <v>92122.101999999999</v>
      </c>
      <c r="C37" s="64">
        <v>82.257999999999996</v>
      </c>
      <c r="D37" s="64">
        <v>92204.36</v>
      </c>
      <c r="E37" s="60"/>
      <c r="F37" s="61"/>
    </row>
    <row r="38" spans="1:6" s="62" customFormat="1" ht="9.75" customHeight="1">
      <c r="A38" s="63" t="s">
        <v>567</v>
      </c>
      <c r="B38" s="64">
        <v>71.578000000000003</v>
      </c>
      <c r="C38" s="64">
        <v>0</v>
      </c>
      <c r="D38" s="64">
        <v>71.578000000000003</v>
      </c>
      <c r="E38" s="60"/>
      <c r="F38" s="61"/>
    </row>
    <row r="39" spans="1:6" s="62" customFormat="1" ht="9.75" customHeight="1">
      <c r="A39" s="65" t="s">
        <v>568</v>
      </c>
      <c r="B39" s="66">
        <v>-81846.702000000005</v>
      </c>
      <c r="C39" s="66">
        <v>-65.646000000000001</v>
      </c>
      <c r="D39" s="66">
        <v>-81912.347999999998</v>
      </c>
      <c r="E39" s="60"/>
      <c r="F39" s="61"/>
    </row>
    <row r="40" spans="1:6" s="62" customFormat="1" ht="9.75" customHeight="1">
      <c r="A40" s="65" t="s">
        <v>569</v>
      </c>
      <c r="B40" s="66">
        <v>-15170.782999999999</v>
      </c>
      <c r="C40" s="66">
        <v>-14.747</v>
      </c>
      <c r="D40" s="66">
        <v>-15185.53</v>
      </c>
      <c r="E40" s="60"/>
      <c r="F40" s="61"/>
    </row>
    <row r="41" spans="1:6" s="62" customFormat="1" ht="3.15" customHeight="1">
      <c r="A41" s="65"/>
      <c r="B41" s="64"/>
      <c r="C41" s="64"/>
      <c r="D41" s="64"/>
      <c r="E41" s="60"/>
      <c r="F41" s="61"/>
    </row>
    <row r="42" spans="1:6" s="62" customFormat="1" ht="9.75" customHeight="1">
      <c r="A42" s="65" t="s">
        <v>570</v>
      </c>
      <c r="B42" s="66">
        <v>11315889.642000001</v>
      </c>
      <c r="C42" s="66">
        <v>42496.59</v>
      </c>
      <c r="D42" s="66">
        <v>11358386.232999999</v>
      </c>
      <c r="E42" s="60"/>
      <c r="F42" s="61"/>
    </row>
    <row r="43" spans="1:6" s="62" customFormat="1" ht="3.15" customHeight="1">
      <c r="A43" s="65"/>
      <c r="B43" s="64"/>
      <c r="C43" s="64"/>
      <c r="D43" s="64"/>
      <c r="E43" s="60"/>
      <c r="F43" s="61"/>
    </row>
    <row r="44" spans="1:6" s="62" customFormat="1" ht="9.75" customHeight="1">
      <c r="A44" s="67" t="s">
        <v>571</v>
      </c>
      <c r="B44" s="59">
        <v>15272.154</v>
      </c>
      <c r="C44" s="59">
        <v>1429.742</v>
      </c>
      <c r="D44" s="59">
        <v>16701.897000000001</v>
      </c>
      <c r="E44" s="60"/>
      <c r="F44" s="61"/>
    </row>
    <row r="45" spans="1:6" s="62" customFormat="1" ht="9.75" customHeight="1">
      <c r="A45" s="71" t="s">
        <v>572</v>
      </c>
      <c r="B45" s="64">
        <v>172.00800000000001</v>
      </c>
      <c r="C45" s="64">
        <v>1266.3620000000001</v>
      </c>
      <c r="D45" s="64">
        <v>1438.3710000000001</v>
      </c>
      <c r="E45" s="60"/>
      <c r="F45" s="61"/>
    </row>
    <row r="46" spans="1:6" s="62" customFormat="1" ht="9.75" customHeight="1">
      <c r="A46" s="63" t="s">
        <v>573</v>
      </c>
      <c r="B46" s="64">
        <v>0</v>
      </c>
      <c r="C46" s="64">
        <v>0</v>
      </c>
      <c r="D46" s="64">
        <v>0</v>
      </c>
      <c r="E46" s="60"/>
      <c r="F46" s="61"/>
    </row>
    <row r="47" spans="1:6" s="62" customFormat="1" ht="9.75" customHeight="1">
      <c r="A47" s="63" t="s">
        <v>574</v>
      </c>
      <c r="B47" s="64">
        <v>0</v>
      </c>
      <c r="C47" s="64">
        <v>0</v>
      </c>
      <c r="D47" s="64">
        <v>0</v>
      </c>
      <c r="E47" s="60"/>
      <c r="F47" s="61"/>
    </row>
    <row r="48" spans="1:6" s="62" customFormat="1" ht="9.75" customHeight="1">
      <c r="A48" s="63" t="s">
        <v>575</v>
      </c>
      <c r="B48" s="64">
        <v>271.03500000000003</v>
      </c>
      <c r="C48" s="64">
        <v>0.33</v>
      </c>
      <c r="D48" s="64">
        <v>271.36500000000001</v>
      </c>
      <c r="E48" s="60"/>
      <c r="F48" s="61"/>
    </row>
    <row r="49" spans="1:6" s="62" customFormat="1" ht="9.75" customHeight="1">
      <c r="A49" s="63" t="s">
        <v>576</v>
      </c>
      <c r="B49" s="64">
        <v>14829.111000000001</v>
      </c>
      <c r="C49" s="64">
        <v>163.04900000000001</v>
      </c>
      <c r="D49" s="64">
        <v>14992.16</v>
      </c>
      <c r="E49" s="60"/>
      <c r="F49" s="61"/>
    </row>
    <row r="50" spans="1:6" s="62" customFormat="1" ht="3.15" customHeight="1">
      <c r="A50" s="63"/>
      <c r="B50" s="64"/>
      <c r="C50" s="64"/>
      <c r="D50" s="64"/>
      <c r="E50" s="60"/>
      <c r="F50" s="61"/>
    </row>
    <row r="51" spans="1:6" s="62" customFormat="1" ht="9.75" customHeight="1">
      <c r="A51" s="72" t="s">
        <v>577</v>
      </c>
      <c r="B51" s="66">
        <v>0</v>
      </c>
      <c r="C51" s="66">
        <v>0</v>
      </c>
      <c r="D51" s="66">
        <v>0</v>
      </c>
      <c r="E51" s="60"/>
      <c r="F51" s="61"/>
    </row>
    <row r="52" spans="1:6" s="62" customFormat="1" ht="3.15" customHeight="1">
      <c r="A52" s="65"/>
      <c r="B52" s="66"/>
      <c r="C52" s="66"/>
      <c r="D52" s="66"/>
      <c r="E52" s="60"/>
      <c r="F52" s="61"/>
    </row>
    <row r="53" spans="1:6" s="62" customFormat="1" ht="9.75" customHeight="1">
      <c r="A53" s="69" t="s">
        <v>578</v>
      </c>
      <c r="B53" s="66">
        <v>1922.3430000000001</v>
      </c>
      <c r="C53" s="66">
        <v>0</v>
      </c>
      <c r="D53" s="66">
        <v>1922.3430000000001</v>
      </c>
      <c r="E53" s="60"/>
      <c r="F53" s="61"/>
    </row>
    <row r="54" spans="1:6" s="62" customFormat="1" ht="3.15" customHeight="1">
      <c r="A54" s="73"/>
      <c r="B54" s="66"/>
      <c r="C54" s="66"/>
      <c r="D54" s="66"/>
      <c r="E54" s="60"/>
      <c r="F54" s="61"/>
    </row>
    <row r="55" spans="1:6" s="62" customFormat="1" ht="9.75" customHeight="1">
      <c r="A55" s="69" t="s">
        <v>579</v>
      </c>
      <c r="B55" s="66">
        <v>110360.52499999999</v>
      </c>
      <c r="C55" s="66">
        <v>340.84</v>
      </c>
      <c r="D55" s="66">
        <v>110701.36500000001</v>
      </c>
      <c r="E55" s="60"/>
      <c r="F55" s="61"/>
    </row>
    <row r="56" spans="1:6" s="62" customFormat="1" ht="3.15" customHeight="1">
      <c r="A56" s="65"/>
      <c r="B56" s="66"/>
      <c r="C56" s="66"/>
      <c r="D56" s="66"/>
      <c r="E56" s="60"/>
      <c r="F56" s="61"/>
    </row>
    <row r="57" spans="1:6" s="62" customFormat="1" ht="9.75" customHeight="1">
      <c r="A57" s="58" t="s">
        <v>580</v>
      </c>
      <c r="B57" s="59">
        <v>12562753.026000001</v>
      </c>
      <c r="C57" s="59">
        <v>592665.21499999997</v>
      </c>
      <c r="D57" s="59">
        <v>13155418.242000001</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581</v>
      </c>
      <c r="B60" s="128"/>
      <c r="C60" s="128"/>
      <c r="D60" s="128"/>
      <c r="E60" s="80"/>
      <c r="F60" s="61"/>
    </row>
    <row r="61" spans="1:6" ht="6" hidden="1" customHeight="1">
      <c r="A61" s="133"/>
      <c r="C61" s="83"/>
      <c r="F61" s="61"/>
    </row>
    <row r="62" spans="1:6" ht="17.100000000000001" hidden="1" customHeight="1">
      <c r="A62" s="84"/>
      <c r="B62" s="84"/>
      <c r="C62" s="84"/>
      <c r="D62" s="84"/>
      <c r="F62" s="61"/>
    </row>
    <row r="63" spans="1:6" s="43" customFormat="1" ht="24" customHeight="1">
      <c r="A63" s="41" t="s">
        <v>688</v>
      </c>
      <c r="B63" s="41"/>
      <c r="C63" s="41"/>
      <c r="D63" s="41"/>
      <c r="E63" s="42"/>
      <c r="F63" s="61"/>
    </row>
    <row r="64" spans="1:6" s="46" customFormat="1" ht="17.100000000000001" customHeight="1">
      <c r="A64" s="44">
        <v>45716</v>
      </c>
      <c r="B64" s="85"/>
      <c r="C64" s="85"/>
      <c r="D64" s="85"/>
      <c r="E64" s="45"/>
      <c r="F64" s="61"/>
    </row>
    <row r="65" spans="1:6" s="87" customFormat="1" ht="15" customHeight="1">
      <c r="A65" s="47" t="s">
        <v>535</v>
      </c>
      <c r="B65" s="48"/>
      <c r="C65" s="48"/>
      <c r="D65" s="48"/>
      <c r="E65" s="86"/>
      <c r="F65" s="61"/>
    </row>
    <row r="66" spans="1:6" ht="3.9" customHeight="1" thickBot="1">
      <c r="F66" s="61"/>
    </row>
    <row r="67" spans="1:6" ht="14.1" customHeight="1">
      <c r="A67" s="52" t="s">
        <v>582</v>
      </c>
      <c r="B67" s="132" t="s">
        <v>689</v>
      </c>
      <c r="C67" s="132"/>
      <c r="D67" s="132"/>
      <c r="F67" s="61"/>
    </row>
    <row r="68" spans="1:6" ht="14.1" customHeight="1">
      <c r="A68" s="54"/>
      <c r="B68" s="55" t="s">
        <v>538</v>
      </c>
      <c r="C68" s="55" t="s">
        <v>539</v>
      </c>
      <c r="D68" s="55" t="s">
        <v>540</v>
      </c>
      <c r="F68" s="61"/>
    </row>
    <row r="69" spans="1:6" ht="2.1" customHeight="1">
      <c r="A69" s="56"/>
      <c r="B69" s="88">
        <v>100</v>
      </c>
      <c r="C69" s="88">
        <v>200</v>
      </c>
      <c r="D69" s="88">
        <v>300</v>
      </c>
      <c r="F69" s="61"/>
    </row>
    <row r="70" spans="1:6" s="62" customFormat="1" ht="10.199999999999999" customHeight="1">
      <c r="A70" s="89" t="s">
        <v>583</v>
      </c>
      <c r="B70" s="59">
        <v>0</v>
      </c>
      <c r="C70" s="59">
        <v>0</v>
      </c>
      <c r="D70" s="59">
        <v>0</v>
      </c>
      <c r="E70" s="60"/>
      <c r="F70" s="61"/>
    </row>
    <row r="71" spans="1:6" s="62" customFormat="1" ht="2.1" customHeight="1">
      <c r="A71" s="90"/>
      <c r="B71" s="66"/>
      <c r="C71" s="66"/>
      <c r="D71" s="66"/>
      <c r="E71" s="60"/>
      <c r="F71" s="61"/>
    </row>
    <row r="72" spans="1:6" s="62" customFormat="1" ht="10.199999999999999" customHeight="1">
      <c r="A72" s="90" t="s">
        <v>584</v>
      </c>
      <c r="B72" s="66">
        <v>0</v>
      </c>
      <c r="C72" s="66">
        <v>0</v>
      </c>
      <c r="D72" s="66">
        <v>0</v>
      </c>
      <c r="E72" s="60"/>
      <c r="F72" s="61"/>
    </row>
    <row r="73" spans="1:6" s="62" customFormat="1" ht="10.199999999999999" customHeight="1">
      <c r="A73" s="90" t="s">
        <v>585</v>
      </c>
      <c r="B73" s="66">
        <v>0</v>
      </c>
      <c r="C73" s="66">
        <v>0</v>
      </c>
      <c r="D73" s="66">
        <v>0</v>
      </c>
      <c r="E73" s="60"/>
      <c r="F73" s="61"/>
    </row>
    <row r="74" spans="1:6" s="62" customFormat="1" ht="10.199999999999999" customHeight="1">
      <c r="A74" s="90" t="s">
        <v>586</v>
      </c>
      <c r="B74" s="66">
        <v>0</v>
      </c>
      <c r="C74" s="66">
        <v>0</v>
      </c>
      <c r="D74" s="66">
        <v>0</v>
      </c>
      <c r="E74" s="60"/>
      <c r="F74" s="61"/>
    </row>
    <row r="75" spans="1:6" s="62" customFormat="1" ht="10.199999999999999" customHeight="1">
      <c r="A75" s="91" t="s">
        <v>587</v>
      </c>
      <c r="B75" s="64">
        <v>0</v>
      </c>
      <c r="C75" s="64">
        <v>0</v>
      </c>
      <c r="D75" s="64">
        <v>0</v>
      </c>
      <c r="E75" s="60"/>
      <c r="F75" s="61"/>
    </row>
    <row r="76" spans="1:6" s="62" customFormat="1" ht="10.199999999999999" customHeight="1">
      <c r="A76" s="91" t="s">
        <v>588</v>
      </c>
      <c r="B76" s="64">
        <v>0</v>
      </c>
      <c r="C76" s="64">
        <v>0</v>
      </c>
      <c r="D76" s="64">
        <v>0</v>
      </c>
      <c r="E76" s="60"/>
      <c r="F76" s="61"/>
    </row>
    <row r="77" spans="1:6" s="62" customFormat="1" ht="10.199999999999999" customHeight="1">
      <c r="A77" s="91" t="s">
        <v>589</v>
      </c>
      <c r="B77" s="64">
        <v>0</v>
      </c>
      <c r="C77" s="64">
        <v>0</v>
      </c>
      <c r="D77" s="64">
        <v>0</v>
      </c>
      <c r="E77" s="60"/>
      <c r="F77" s="61"/>
    </row>
    <row r="78" spans="1:6" s="62" customFormat="1" ht="10.199999999999999" customHeight="1">
      <c r="A78" s="91" t="s">
        <v>590</v>
      </c>
      <c r="B78" s="64">
        <v>0</v>
      </c>
      <c r="C78" s="64">
        <v>0</v>
      </c>
      <c r="D78" s="64">
        <v>0</v>
      </c>
      <c r="E78" s="60"/>
      <c r="F78" s="61"/>
    </row>
    <row r="79" spans="1:6" s="62" customFormat="1" ht="10.199999999999999" customHeight="1">
      <c r="A79" s="90" t="s">
        <v>591</v>
      </c>
      <c r="B79" s="66">
        <v>0</v>
      </c>
      <c r="C79" s="66">
        <v>0</v>
      </c>
      <c r="D79" s="66">
        <v>0</v>
      </c>
      <c r="E79" s="60"/>
      <c r="F79" s="61"/>
    </row>
    <row r="80" spans="1:6" s="62" customFormat="1" ht="10.199999999999999" customHeight="1">
      <c r="A80" s="90" t="s">
        <v>592</v>
      </c>
      <c r="B80" s="66">
        <v>0</v>
      </c>
      <c r="C80" s="66">
        <v>0</v>
      </c>
      <c r="D80" s="66">
        <v>0</v>
      </c>
      <c r="E80" s="60"/>
      <c r="F80" s="61"/>
    </row>
    <row r="81" spans="1:6" s="62" customFormat="1" ht="10.199999999999999" customHeight="1">
      <c r="A81" s="91" t="s">
        <v>593</v>
      </c>
      <c r="B81" s="64">
        <v>0</v>
      </c>
      <c r="C81" s="64">
        <v>0</v>
      </c>
      <c r="D81" s="64">
        <v>0</v>
      </c>
      <c r="E81" s="60"/>
      <c r="F81" s="61"/>
    </row>
    <row r="82" spans="1:6" s="62" customFormat="1" ht="10.199999999999999" customHeight="1">
      <c r="A82" s="91" t="s">
        <v>594</v>
      </c>
      <c r="B82" s="64">
        <v>0</v>
      </c>
      <c r="C82" s="64">
        <v>0</v>
      </c>
      <c r="D82" s="64">
        <v>0</v>
      </c>
      <c r="E82" s="60"/>
      <c r="F82" s="61"/>
    </row>
    <row r="83" spans="1:6" s="62" customFormat="1" ht="3.15" customHeight="1">
      <c r="A83" s="91"/>
      <c r="B83" s="64"/>
      <c r="C83" s="64"/>
      <c r="D83" s="64"/>
      <c r="E83" s="60"/>
      <c r="F83" s="61"/>
    </row>
    <row r="84" spans="1:6" s="62" customFormat="1" ht="10.199999999999999" customHeight="1">
      <c r="A84" s="92" t="s">
        <v>595</v>
      </c>
      <c r="B84" s="59">
        <v>0</v>
      </c>
      <c r="C84" s="59">
        <v>0</v>
      </c>
      <c r="D84" s="59">
        <v>0</v>
      </c>
      <c r="E84" s="60"/>
      <c r="F84" s="61"/>
    </row>
    <row r="85" spans="1:6" s="62" customFormat="1" ht="10.199999999999999" customHeight="1">
      <c r="A85" s="91" t="s">
        <v>596</v>
      </c>
      <c r="B85" s="64">
        <v>0</v>
      </c>
      <c r="C85" s="64">
        <v>0</v>
      </c>
      <c r="D85" s="64">
        <v>0</v>
      </c>
      <c r="E85" s="60"/>
      <c r="F85" s="61"/>
    </row>
    <row r="86" spans="1:6" s="62" customFormat="1" ht="10.199999999999999" customHeight="1">
      <c r="A86" s="91" t="s">
        <v>597</v>
      </c>
      <c r="B86" s="64">
        <v>0</v>
      </c>
      <c r="C86" s="64">
        <v>0</v>
      </c>
      <c r="D86" s="64">
        <v>0</v>
      </c>
      <c r="E86" s="60"/>
      <c r="F86" s="61"/>
    </row>
    <row r="87" spans="1:6" s="62" customFormat="1" ht="10.199999999999999" customHeight="1">
      <c r="A87" s="91" t="s">
        <v>598</v>
      </c>
      <c r="B87" s="64">
        <v>0</v>
      </c>
      <c r="C87" s="64">
        <v>0</v>
      </c>
      <c r="D87" s="64">
        <v>0</v>
      </c>
      <c r="E87" s="60"/>
      <c r="F87" s="61"/>
    </row>
    <row r="88" spans="1:6" s="62" customFormat="1" ht="3.15" customHeight="1">
      <c r="A88" s="91"/>
      <c r="B88" s="64"/>
      <c r="C88" s="64"/>
      <c r="D88" s="64"/>
      <c r="E88" s="60"/>
      <c r="F88" s="61"/>
    </row>
    <row r="89" spans="1:6" s="62" customFormat="1" ht="10.199999999999999" customHeight="1">
      <c r="A89" s="90" t="s">
        <v>546</v>
      </c>
      <c r="B89" s="66">
        <v>0</v>
      </c>
      <c r="C89" s="66">
        <v>0</v>
      </c>
      <c r="D89" s="66">
        <v>0</v>
      </c>
      <c r="E89" s="60"/>
      <c r="F89" s="61"/>
    </row>
    <row r="90" spans="1:6" s="62" customFormat="1" ht="3.15" customHeight="1">
      <c r="A90" s="90"/>
      <c r="B90" s="66"/>
      <c r="C90" s="66"/>
      <c r="D90" s="66"/>
      <c r="E90" s="60"/>
      <c r="F90" s="61"/>
    </row>
    <row r="91" spans="1:6" s="62" customFormat="1" ht="10.199999999999999" customHeight="1">
      <c r="A91" s="89" t="s">
        <v>599</v>
      </c>
      <c r="B91" s="59">
        <v>2197980.8539999998</v>
      </c>
      <c r="C91" s="59">
        <v>2882483.3470000001</v>
      </c>
      <c r="D91" s="59">
        <v>5080464.2010000004</v>
      </c>
      <c r="E91" s="60"/>
      <c r="F91" s="61"/>
    </row>
    <row r="92" spans="1:6" s="62" customFormat="1" ht="10.199999999999999" customHeight="1">
      <c r="A92" s="91" t="s">
        <v>600</v>
      </c>
      <c r="B92" s="64">
        <v>1204000</v>
      </c>
      <c r="C92" s="64">
        <v>0</v>
      </c>
      <c r="D92" s="64">
        <v>1204000</v>
      </c>
      <c r="E92" s="60"/>
      <c r="F92" s="61"/>
    </row>
    <row r="93" spans="1:6" s="62" customFormat="1" ht="10.199999999999999" customHeight="1">
      <c r="A93" s="91" t="s">
        <v>601</v>
      </c>
      <c r="B93" s="64">
        <v>993980.85400000005</v>
      </c>
      <c r="C93" s="64">
        <v>2882483.3470000001</v>
      </c>
      <c r="D93" s="64">
        <v>3876464.2009999999</v>
      </c>
      <c r="E93" s="60"/>
      <c r="F93" s="61"/>
    </row>
    <row r="94" spans="1:6" s="62" customFormat="1" ht="3.15" customHeight="1">
      <c r="A94" s="91"/>
      <c r="B94" s="64"/>
      <c r="C94" s="64"/>
      <c r="D94" s="64"/>
      <c r="E94" s="60"/>
      <c r="F94" s="61"/>
    </row>
    <row r="95" spans="1:6" s="62" customFormat="1" ht="10.199999999999999" customHeight="1">
      <c r="A95" s="89" t="s">
        <v>602</v>
      </c>
      <c r="B95" s="59">
        <v>1022660.796</v>
      </c>
      <c r="C95" s="59">
        <v>2198839.9739999999</v>
      </c>
      <c r="D95" s="59">
        <v>3221500.7710000002</v>
      </c>
      <c r="E95" s="60"/>
      <c r="F95" s="61"/>
    </row>
    <row r="96" spans="1:6" s="62" customFormat="1" ht="10.199999999999999" customHeight="1">
      <c r="A96" s="91" t="s">
        <v>603</v>
      </c>
      <c r="B96" s="66">
        <v>0</v>
      </c>
      <c r="C96" s="66">
        <v>0</v>
      </c>
      <c r="D96" s="66">
        <v>0</v>
      </c>
      <c r="E96" s="60"/>
      <c r="F96" s="61"/>
    </row>
    <row r="97" spans="1:6" s="62" customFormat="1" ht="10.199999999999999" customHeight="1">
      <c r="A97" s="91" t="s">
        <v>604</v>
      </c>
      <c r="B97" s="66">
        <v>0</v>
      </c>
      <c r="C97" s="66">
        <v>0</v>
      </c>
      <c r="D97" s="66">
        <v>0</v>
      </c>
      <c r="E97" s="60"/>
      <c r="F97" s="61"/>
    </row>
    <row r="98" spans="1:6" s="62" customFormat="1" ht="10.199999999999999" customHeight="1">
      <c r="A98" s="91" t="s">
        <v>605</v>
      </c>
      <c r="B98" s="64">
        <v>1022660.796</v>
      </c>
      <c r="C98" s="64">
        <v>2198839.9739999999</v>
      </c>
      <c r="D98" s="64">
        <v>3221500.7710000002</v>
      </c>
      <c r="E98" s="60"/>
      <c r="F98" s="61"/>
    </row>
    <row r="99" spans="1:6" s="62" customFormat="1" ht="3.15" customHeight="1">
      <c r="A99" s="91"/>
      <c r="B99" s="64"/>
      <c r="C99" s="64"/>
      <c r="D99" s="64"/>
      <c r="E99" s="60"/>
      <c r="F99" s="61"/>
    </row>
    <row r="100" spans="1:6" s="62" customFormat="1" ht="10.199999999999999" customHeight="1">
      <c r="A100" s="90" t="s">
        <v>606</v>
      </c>
      <c r="B100" s="66">
        <v>1096127.6240000001</v>
      </c>
      <c r="C100" s="66">
        <v>5160.1289999999999</v>
      </c>
      <c r="D100" s="66">
        <v>1101287.754</v>
      </c>
      <c r="E100" s="60"/>
      <c r="F100" s="61"/>
    </row>
    <row r="101" spans="1:6" s="62" customFormat="1" ht="3.15" customHeight="1">
      <c r="A101" s="91"/>
      <c r="B101" s="64"/>
      <c r="C101" s="64"/>
      <c r="D101" s="64"/>
      <c r="E101" s="60"/>
      <c r="F101" s="61"/>
    </row>
    <row r="102" spans="1:6" s="62" customFormat="1" ht="10.199999999999999" customHeight="1">
      <c r="A102" s="89" t="s">
        <v>607</v>
      </c>
      <c r="B102" s="59">
        <v>44270.309000000001</v>
      </c>
      <c r="C102" s="59">
        <v>66882.251999999993</v>
      </c>
      <c r="D102" s="59">
        <v>111152.56200000001</v>
      </c>
      <c r="E102" s="60"/>
      <c r="F102" s="61"/>
    </row>
    <row r="103" spans="1:6" s="62" customFormat="1" ht="10.199999999999999" customHeight="1">
      <c r="A103" s="91" t="s">
        <v>608</v>
      </c>
      <c r="B103" s="64">
        <v>0</v>
      </c>
      <c r="C103" s="64">
        <v>0</v>
      </c>
      <c r="D103" s="64">
        <v>0</v>
      </c>
      <c r="E103" s="60"/>
      <c r="F103" s="61"/>
    </row>
    <row r="104" spans="1:6" s="62" customFormat="1" ht="10.199999999999999" customHeight="1">
      <c r="A104" s="91" t="s">
        <v>609</v>
      </c>
      <c r="B104" s="64">
        <v>0</v>
      </c>
      <c r="C104" s="64">
        <v>0</v>
      </c>
      <c r="D104" s="64">
        <v>0</v>
      </c>
      <c r="E104" s="60"/>
      <c r="F104" s="61"/>
    </row>
    <row r="105" spans="1:6" s="62" customFormat="1" ht="10.199999999999999" customHeight="1">
      <c r="A105" s="91" t="s">
        <v>610</v>
      </c>
      <c r="B105" s="64">
        <v>0</v>
      </c>
      <c r="C105" s="64">
        <v>0</v>
      </c>
      <c r="D105" s="64">
        <v>0</v>
      </c>
      <c r="E105" s="60"/>
      <c r="F105" s="61"/>
    </row>
    <row r="106" spans="1:6" s="62" customFormat="1" ht="10.199999999999999" customHeight="1">
      <c r="A106" s="91" t="s">
        <v>611</v>
      </c>
      <c r="B106" s="64">
        <v>37874.222999999998</v>
      </c>
      <c r="C106" s="64">
        <v>27637.348999999998</v>
      </c>
      <c r="D106" s="64">
        <v>65511.572</v>
      </c>
      <c r="E106" s="60"/>
      <c r="F106" s="61"/>
    </row>
    <row r="107" spans="1:6" s="62" customFormat="1" ht="10.199999999999999" customHeight="1">
      <c r="A107" s="91" t="s">
        <v>612</v>
      </c>
      <c r="B107" s="64">
        <v>6396.085</v>
      </c>
      <c r="C107" s="64">
        <v>39244.902999999998</v>
      </c>
      <c r="D107" s="64">
        <v>45640.989000000001</v>
      </c>
      <c r="E107" s="60"/>
      <c r="F107" s="61"/>
    </row>
    <row r="108" spans="1:6" s="62" customFormat="1" ht="10.199999999999999" customHeight="1">
      <c r="A108" s="91" t="s">
        <v>613</v>
      </c>
      <c r="B108" s="64">
        <v>0</v>
      </c>
      <c r="C108" s="64">
        <v>0</v>
      </c>
      <c r="D108" s="64">
        <v>0</v>
      </c>
      <c r="E108" s="60"/>
      <c r="F108" s="61"/>
    </row>
    <row r="109" spans="1:6" s="62" customFormat="1" ht="3.15" customHeight="1">
      <c r="A109" s="91"/>
      <c r="B109" s="64"/>
      <c r="C109" s="64"/>
      <c r="D109" s="64"/>
      <c r="E109" s="60"/>
      <c r="F109" s="61"/>
    </row>
    <row r="110" spans="1:6" s="62" customFormat="1" ht="10.199999999999999" customHeight="1">
      <c r="A110" s="89" t="s">
        <v>614</v>
      </c>
      <c r="B110" s="59">
        <v>40833.235000000001</v>
      </c>
      <c r="C110" s="59">
        <v>9.1720000000000006</v>
      </c>
      <c r="D110" s="59">
        <v>40842.408000000003</v>
      </c>
      <c r="E110" s="60"/>
      <c r="F110" s="61"/>
    </row>
    <row r="111" spans="1:6" s="62" customFormat="1" ht="3.15" customHeight="1">
      <c r="A111" s="91"/>
      <c r="B111" s="64"/>
      <c r="C111" s="64"/>
      <c r="D111" s="64"/>
      <c r="E111" s="60"/>
      <c r="F111" s="61"/>
    </row>
    <row r="112" spans="1:6" s="62" customFormat="1" ht="10.199999999999999" customHeight="1">
      <c r="A112" s="67" t="s">
        <v>615</v>
      </c>
      <c r="B112" s="59">
        <v>3191.8980000000001</v>
      </c>
      <c r="C112" s="59">
        <v>746.26300000000003</v>
      </c>
      <c r="D112" s="59">
        <v>3938.1619999999998</v>
      </c>
      <c r="E112" s="60"/>
      <c r="F112" s="61"/>
    </row>
    <row r="113" spans="1:7" s="62" customFormat="1" ht="10.199999999999999" customHeight="1">
      <c r="A113" s="68" t="s">
        <v>616</v>
      </c>
      <c r="B113" s="66">
        <v>0</v>
      </c>
      <c r="C113" s="66">
        <v>0</v>
      </c>
      <c r="D113" s="66">
        <v>0</v>
      </c>
      <c r="E113" s="60"/>
      <c r="F113" s="61"/>
    </row>
    <row r="114" spans="1:7" s="62" customFormat="1" ht="10.199999999999999" customHeight="1">
      <c r="A114" s="68" t="s">
        <v>617</v>
      </c>
      <c r="B114" s="66">
        <v>3191.8980000000001</v>
      </c>
      <c r="C114" s="66">
        <v>746.26300000000003</v>
      </c>
      <c r="D114" s="66">
        <v>3938.1619999999998</v>
      </c>
      <c r="E114" s="60"/>
      <c r="F114" s="61"/>
    </row>
    <row r="115" spans="1:7" s="62" customFormat="1" ht="5.0999999999999996" customHeight="1">
      <c r="A115" s="90"/>
      <c r="B115" s="66"/>
      <c r="C115" s="66"/>
      <c r="D115" s="66"/>
      <c r="E115" s="60"/>
      <c r="F115" s="61"/>
    </row>
    <row r="116" spans="1:7" s="94" customFormat="1" ht="10.199999999999999" customHeight="1">
      <c r="A116" s="65" t="s">
        <v>618</v>
      </c>
      <c r="B116" s="66">
        <v>0</v>
      </c>
      <c r="C116" s="66">
        <v>0</v>
      </c>
      <c r="D116" s="66">
        <v>0</v>
      </c>
      <c r="E116" s="93"/>
      <c r="F116" s="61"/>
    </row>
    <row r="117" spans="1:7" s="62" customFormat="1" ht="3.15" customHeight="1">
      <c r="A117" s="91"/>
      <c r="B117" s="66"/>
      <c r="C117" s="66"/>
      <c r="D117" s="66"/>
      <c r="E117" s="60"/>
      <c r="F117" s="61"/>
    </row>
    <row r="118" spans="1:7" s="62" customFormat="1" ht="10.5" customHeight="1">
      <c r="A118" s="89" t="s">
        <v>619</v>
      </c>
      <c r="B118" s="59">
        <v>4405064.7189999996</v>
      </c>
      <c r="C118" s="59">
        <v>5154121.1399999997</v>
      </c>
      <c r="D118" s="59">
        <v>9559185.8599999994</v>
      </c>
      <c r="E118" s="70"/>
      <c r="F118" s="61"/>
    </row>
    <row r="119" spans="1:7" s="62" customFormat="1" ht="3.15" customHeight="1">
      <c r="A119" s="91"/>
      <c r="B119" s="66"/>
      <c r="C119" s="66"/>
      <c r="D119" s="66"/>
      <c r="E119" s="60"/>
      <c r="F119" s="61"/>
    </row>
    <row r="120" spans="1:7" s="62" customFormat="1" ht="12.75" customHeight="1">
      <c r="A120" s="89" t="s">
        <v>620</v>
      </c>
      <c r="B120" s="59">
        <v>3595424.9380000001</v>
      </c>
      <c r="C120" s="59">
        <v>807.44299999999998</v>
      </c>
      <c r="D120" s="59">
        <v>3596232.3820000002</v>
      </c>
      <c r="E120" s="127"/>
      <c r="F120" s="127"/>
      <c r="G120" s="134"/>
    </row>
    <row r="121" spans="1:7" s="62" customFormat="1" ht="10.199999999999999" customHeight="1">
      <c r="A121" s="91" t="s">
        <v>621</v>
      </c>
      <c r="B121" s="64">
        <v>3562559.6830000002</v>
      </c>
      <c r="C121" s="64">
        <v>0</v>
      </c>
      <c r="D121" s="64">
        <v>3562559.6830000002</v>
      </c>
      <c r="E121" s="127"/>
      <c r="F121" s="61"/>
    </row>
    <row r="122" spans="1:7" s="62" customFormat="1" ht="10.199999999999999" customHeight="1">
      <c r="A122" s="91" t="s">
        <v>622</v>
      </c>
      <c r="B122" s="64">
        <v>0</v>
      </c>
      <c r="C122" s="64">
        <v>0</v>
      </c>
      <c r="D122" s="64">
        <v>0</v>
      </c>
      <c r="E122" s="127"/>
      <c r="F122" s="61"/>
    </row>
    <row r="123" spans="1:7" s="62" customFormat="1" ht="10.199999999999999" customHeight="1">
      <c r="A123" s="91" t="s">
        <v>623</v>
      </c>
      <c r="B123" s="64">
        <v>50084.044000000002</v>
      </c>
      <c r="C123" s="64">
        <v>0</v>
      </c>
      <c r="D123" s="64">
        <v>50084.044000000002</v>
      </c>
      <c r="E123" s="127"/>
      <c r="F123" s="61"/>
      <c r="G123" s="61"/>
    </row>
    <row r="124" spans="1:7" s="62" customFormat="1" ht="10.199999999999999" customHeight="1">
      <c r="A124" s="91" t="s">
        <v>624</v>
      </c>
      <c r="B124" s="64">
        <v>-112084.644</v>
      </c>
      <c r="C124" s="64">
        <v>807.44299999999998</v>
      </c>
      <c r="D124" s="64">
        <v>-111277.201</v>
      </c>
      <c r="E124" s="127"/>
      <c r="F124" s="61"/>
    </row>
    <row r="125" spans="1:7" s="62" customFormat="1" ht="10.199999999999999" customHeight="1">
      <c r="A125" s="91" t="s">
        <v>625</v>
      </c>
      <c r="B125" s="64">
        <v>83084.535999999993</v>
      </c>
      <c r="C125" s="64">
        <v>0</v>
      </c>
      <c r="D125" s="64">
        <v>83084.535999999993</v>
      </c>
      <c r="E125" s="127"/>
      <c r="F125" s="61"/>
    </row>
    <row r="126" spans="1:7" s="62" customFormat="1" ht="10.199999999999999" customHeight="1">
      <c r="A126" s="91" t="s">
        <v>626</v>
      </c>
      <c r="B126" s="64">
        <v>11781.32</v>
      </c>
      <c r="C126" s="64">
        <v>0</v>
      </c>
      <c r="D126" s="64">
        <v>11781.32</v>
      </c>
      <c r="E126" s="127"/>
      <c r="F126" s="61"/>
    </row>
    <row r="127" spans="1:7" s="62" customFormat="1" ht="2.1" customHeight="1">
      <c r="A127" s="91"/>
      <c r="B127" s="64"/>
      <c r="C127" s="64"/>
      <c r="D127" s="64"/>
      <c r="E127" s="60"/>
      <c r="F127" s="61"/>
    </row>
    <row r="128" spans="1:7" s="62" customFormat="1" ht="12.15" customHeight="1">
      <c r="A128" s="89" t="s">
        <v>627</v>
      </c>
      <c r="B128" s="59">
        <v>8000489.6579999998</v>
      </c>
      <c r="C128" s="59">
        <v>5154928.5829999996</v>
      </c>
      <c r="D128" s="59">
        <v>13155418.242000001</v>
      </c>
      <c r="E128" s="60"/>
      <c r="F128" s="61"/>
    </row>
    <row r="129" spans="1:6" s="62" customFormat="1" ht="2.1" customHeight="1">
      <c r="A129" s="95"/>
      <c r="B129" s="75"/>
      <c r="C129" s="75"/>
      <c r="D129" s="75"/>
      <c r="E129" s="60"/>
      <c r="F129" s="61"/>
    </row>
    <row r="130" spans="1:6" s="62" customFormat="1" ht="12.75" customHeight="1">
      <c r="A130" s="89" t="s">
        <v>628</v>
      </c>
      <c r="B130" s="59">
        <v>18304.241000000002</v>
      </c>
      <c r="C130" s="59">
        <v>4907469.176</v>
      </c>
      <c r="D130" s="59">
        <v>4925773.4179999996</v>
      </c>
      <c r="E130" s="60"/>
      <c r="F130" s="61"/>
    </row>
    <row r="131" spans="1:6" s="62" customFormat="1" ht="10.199999999999999" customHeight="1">
      <c r="A131" s="68" t="s">
        <v>629</v>
      </c>
      <c r="B131" s="64">
        <v>0</v>
      </c>
      <c r="C131" s="64">
        <v>0</v>
      </c>
      <c r="D131" s="64">
        <v>0</v>
      </c>
      <c r="E131" s="60"/>
      <c r="F131" s="61"/>
    </row>
    <row r="132" spans="1:6" s="62" customFormat="1" ht="10.199999999999999" customHeight="1">
      <c r="A132" s="91" t="s">
        <v>630</v>
      </c>
      <c r="B132" s="64">
        <v>0</v>
      </c>
      <c r="C132" s="64">
        <v>0</v>
      </c>
      <c r="D132" s="64">
        <v>0</v>
      </c>
      <c r="E132" s="60"/>
      <c r="F132" s="61"/>
    </row>
    <row r="133" spans="1:6" s="62" customFormat="1" ht="10.199999999999999" customHeight="1">
      <c r="A133" s="91" t="s">
        <v>631</v>
      </c>
      <c r="B133" s="64">
        <v>0</v>
      </c>
      <c r="C133" s="64">
        <v>4897463.7139999997</v>
      </c>
      <c r="D133" s="64">
        <v>4897463.7139999997</v>
      </c>
      <c r="E133" s="60"/>
      <c r="F133" s="61"/>
    </row>
    <row r="134" spans="1:6" s="62" customFormat="1" ht="10.199999999999999" customHeight="1">
      <c r="A134" s="91" t="s">
        <v>632</v>
      </c>
      <c r="B134" s="64">
        <v>18304.241000000002</v>
      </c>
      <c r="C134" s="64">
        <v>10005.462</v>
      </c>
      <c r="D134" s="64">
        <v>28309.704000000002</v>
      </c>
      <c r="E134" s="60"/>
      <c r="F134" s="61"/>
    </row>
    <row r="135" spans="1:6" ht="8.4" customHeight="1" thickBot="1">
      <c r="A135" s="96"/>
      <c r="B135" s="96"/>
      <c r="C135" s="96"/>
      <c r="D135" s="96"/>
      <c r="F135" s="61"/>
    </row>
    <row r="136" spans="1:6" s="81" customFormat="1" ht="14.25" customHeight="1">
      <c r="A136" s="99" t="s">
        <v>581</v>
      </c>
      <c r="B136" s="129"/>
      <c r="C136" s="129"/>
      <c r="D136" s="129"/>
      <c r="E136" s="80"/>
    </row>
    <row r="137" spans="1:6" s="81" customFormat="1" ht="10.199999999999999">
      <c r="A137" s="99" t="s">
        <v>633</v>
      </c>
      <c r="B137" s="129"/>
      <c r="C137" s="129"/>
      <c r="D137" s="129"/>
      <c r="E137" s="80"/>
    </row>
    <row r="138" spans="1:6">
      <c r="B138" s="129"/>
      <c r="C138" s="129"/>
      <c r="D138" s="129"/>
    </row>
    <row r="139" spans="1:6" ht="12.75" customHeight="1">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614B6200-0961-4E67-954B-6FA37DADF690}"/>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1CB1-ED95-46C0-A8C6-2C6FE977BA86}">
  <dimension ref="A1:E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21.6640625" style="33" bestFit="1" customWidth="1"/>
    <col min="6" max="16384" width="11.33203125" style="33"/>
  </cols>
  <sheetData>
    <row r="1" spans="1:5" s="101" customFormat="1" ht="16.2" customHeight="1">
      <c r="A1" s="349" t="s">
        <v>821</v>
      </c>
      <c r="B1" s="349"/>
      <c r="C1" s="349"/>
      <c r="D1" s="349"/>
    </row>
    <row r="2" spans="1:5" s="103" customFormat="1" ht="24" customHeight="1">
      <c r="A2" s="102" t="s">
        <v>690</v>
      </c>
      <c r="B2" s="102"/>
      <c r="C2" s="102"/>
      <c r="D2" s="102"/>
    </row>
    <row r="3" spans="1:5" s="105" customFormat="1" ht="16.2" customHeight="1">
      <c r="A3" s="104">
        <v>45716</v>
      </c>
      <c r="B3" s="104"/>
      <c r="C3" s="104"/>
      <c r="D3" s="104"/>
    </row>
    <row r="4" spans="1:5" s="106" customFormat="1" ht="15" customHeight="1">
      <c r="A4" s="47" t="s">
        <v>535</v>
      </c>
      <c r="B4" s="48"/>
      <c r="C4" s="48"/>
      <c r="D4" s="48"/>
    </row>
    <row r="5" spans="1:5" s="101" customFormat="1" ht="3.9" customHeight="1" thickBot="1">
      <c r="A5" s="107"/>
      <c r="B5" s="108"/>
      <c r="C5" s="108"/>
      <c r="D5" s="108"/>
    </row>
    <row r="6" spans="1:5" s="110" customFormat="1" ht="16.2" customHeight="1">
      <c r="A6" s="109"/>
      <c r="B6" s="132" t="s">
        <v>689</v>
      </c>
      <c r="C6" s="132"/>
      <c r="D6" s="132"/>
    </row>
    <row r="7" spans="1:5" s="110" customFormat="1" ht="14.1" customHeight="1">
      <c r="A7" s="111"/>
      <c r="B7" s="55" t="s">
        <v>538</v>
      </c>
      <c r="C7" s="55" t="s">
        <v>539</v>
      </c>
      <c r="D7" s="55" t="s">
        <v>540</v>
      </c>
    </row>
    <row r="8" spans="1:5" s="101" customFormat="1" ht="3.15" customHeight="1">
      <c r="A8" s="56"/>
      <c r="B8" s="88"/>
      <c r="C8" s="88"/>
      <c r="D8" s="88"/>
    </row>
    <row r="9" spans="1:5" s="94" customFormat="1" ht="8.6999999999999993" customHeight="1">
      <c r="A9" s="112" t="s">
        <v>635</v>
      </c>
      <c r="B9" s="113">
        <v>127894.90690999999</v>
      </c>
      <c r="C9" s="113">
        <v>5097.3422099999998</v>
      </c>
      <c r="D9" s="113">
        <v>132992.24911999999</v>
      </c>
      <c r="E9" s="114"/>
    </row>
    <row r="10" spans="1:5" s="94" customFormat="1" ht="8.6999999999999993" customHeight="1">
      <c r="A10" s="115" t="s">
        <v>636</v>
      </c>
      <c r="B10" s="116">
        <v>3214.4257400000001</v>
      </c>
      <c r="C10" s="116">
        <v>2869.8562000000002</v>
      </c>
      <c r="D10" s="116">
        <v>6084.2819400000008</v>
      </c>
    </row>
    <row r="11" spans="1:5" s="94" customFormat="1" ht="8.6999999999999993" customHeight="1">
      <c r="A11" s="63" t="s">
        <v>637</v>
      </c>
      <c r="B11" s="116">
        <v>0</v>
      </c>
      <c r="C11" s="116">
        <v>0</v>
      </c>
      <c r="D11" s="116">
        <v>0</v>
      </c>
    </row>
    <row r="12" spans="1:5" s="94" customFormat="1" ht="8.6999999999999993" customHeight="1">
      <c r="A12" s="63" t="s">
        <v>638</v>
      </c>
      <c r="B12" s="116">
        <v>2730.2218800000001</v>
      </c>
      <c r="C12" s="116">
        <v>612.43340000000001</v>
      </c>
      <c r="D12" s="116">
        <v>3342.6552799999999</v>
      </c>
    </row>
    <row r="13" spans="1:5" s="94" customFormat="1" ht="8.6999999999999993" customHeight="1">
      <c r="A13" s="63" t="s">
        <v>639</v>
      </c>
      <c r="B13" s="116">
        <v>713.55315000000007</v>
      </c>
      <c r="C13" s="116">
        <v>3.0255799999999997</v>
      </c>
      <c r="D13" s="116">
        <v>716.57873000000006</v>
      </c>
    </row>
    <row r="14" spans="1:5" s="94" customFormat="1" ht="8.6999999999999993" customHeight="1">
      <c r="A14" s="63" t="s">
        <v>658</v>
      </c>
      <c r="B14" s="116">
        <v>119613.22252</v>
      </c>
      <c r="C14" s="116">
        <v>31.984159999999999</v>
      </c>
      <c r="D14" s="116">
        <v>119645.20668</v>
      </c>
    </row>
    <row r="15" spans="1:5" s="94" customFormat="1" ht="8.6999999999999993" customHeight="1">
      <c r="A15" s="68" t="s">
        <v>640</v>
      </c>
      <c r="B15" s="116">
        <v>0</v>
      </c>
      <c r="C15" s="116">
        <v>0</v>
      </c>
      <c r="D15" s="116">
        <v>0</v>
      </c>
    </row>
    <row r="16" spans="1:5" s="94" customFormat="1" ht="8.6999999999999993" customHeight="1">
      <c r="A16" s="63" t="s">
        <v>641</v>
      </c>
      <c r="B16" s="116">
        <v>0</v>
      </c>
      <c r="C16" s="116">
        <v>0</v>
      </c>
      <c r="D16" s="116">
        <v>0</v>
      </c>
    </row>
    <row r="17" spans="1:4" s="94" customFormat="1" ht="8.6999999999999993" customHeight="1">
      <c r="A17" s="63" t="s">
        <v>642</v>
      </c>
      <c r="B17" s="116">
        <v>0</v>
      </c>
      <c r="C17" s="116">
        <v>1579.54808</v>
      </c>
      <c r="D17" s="116">
        <v>1579.54808</v>
      </c>
    </row>
    <row r="18" spans="1:4" s="94" customFormat="1" ht="8.6999999999999993" customHeight="1">
      <c r="A18" s="63" t="s">
        <v>643</v>
      </c>
      <c r="B18" s="116">
        <v>0</v>
      </c>
      <c r="C18" s="116">
        <v>0</v>
      </c>
      <c r="D18" s="116">
        <v>0</v>
      </c>
    </row>
    <row r="19" spans="1:4" s="94" customFormat="1" ht="8.6999999999999993" customHeight="1">
      <c r="A19" s="63" t="s">
        <v>563</v>
      </c>
      <c r="B19" s="116">
        <v>1623.4836200000002</v>
      </c>
      <c r="C19" s="116">
        <v>0.49479000000000001</v>
      </c>
      <c r="D19" s="116">
        <v>1623.9784100000002</v>
      </c>
    </row>
    <row r="20" spans="1:4" s="94" customFormat="1" ht="3.15" customHeight="1">
      <c r="A20" s="63"/>
      <c r="B20" s="116"/>
      <c r="C20" s="116"/>
      <c r="D20" s="116"/>
    </row>
    <row r="21" spans="1:4" s="94" customFormat="1" ht="8.6999999999999993" customHeight="1">
      <c r="A21" s="58" t="s">
        <v>644</v>
      </c>
      <c r="B21" s="113">
        <v>34632.738150000005</v>
      </c>
      <c r="C21" s="113">
        <v>63511.827659999995</v>
      </c>
      <c r="D21" s="113">
        <v>98144.56581</v>
      </c>
    </row>
    <row r="22" spans="1:4" s="94" customFormat="1" ht="8.6999999999999993" customHeight="1">
      <c r="A22" s="63" t="s">
        <v>645</v>
      </c>
      <c r="B22" s="116">
        <v>0</v>
      </c>
      <c r="C22" s="116">
        <v>0</v>
      </c>
      <c r="D22" s="116">
        <v>0</v>
      </c>
    </row>
    <row r="23" spans="1:4" s="94" customFormat="1" ht="8.6999999999999993" customHeight="1">
      <c r="A23" s="63" t="s">
        <v>646</v>
      </c>
      <c r="B23" s="116">
        <v>0</v>
      </c>
      <c r="C23" s="116">
        <v>0</v>
      </c>
      <c r="D23" s="116">
        <v>0</v>
      </c>
    </row>
    <row r="24" spans="1:4" s="94" customFormat="1" ht="8.6999999999999993" customHeight="1">
      <c r="A24" s="63" t="s">
        <v>637</v>
      </c>
      <c r="B24" s="116">
        <v>0</v>
      </c>
      <c r="C24" s="116">
        <v>0</v>
      </c>
      <c r="D24" s="116">
        <v>0</v>
      </c>
    </row>
    <row r="25" spans="1:4" s="94" customFormat="1" ht="8.6999999999999993" customHeight="1">
      <c r="A25" s="63" t="s">
        <v>647</v>
      </c>
      <c r="B25" s="116">
        <v>23062.804</v>
      </c>
      <c r="C25" s="116">
        <v>20437.578129999998</v>
      </c>
      <c r="D25" s="116">
        <v>43500.382129999998</v>
      </c>
    </row>
    <row r="26" spans="1:4" s="94" customFormat="1" ht="8.6999999999999993" customHeight="1">
      <c r="A26" s="63" t="s">
        <v>663</v>
      </c>
      <c r="B26" s="116">
        <v>0</v>
      </c>
      <c r="C26" s="116">
        <v>0</v>
      </c>
      <c r="D26" s="116">
        <v>0</v>
      </c>
    </row>
    <row r="27" spans="1:4" s="94" customFormat="1" ht="8.6999999999999993" customHeight="1">
      <c r="A27" s="63" t="s">
        <v>648</v>
      </c>
      <c r="B27" s="116">
        <v>9521.96047</v>
      </c>
      <c r="C27" s="116">
        <v>17292.004510000002</v>
      </c>
      <c r="D27" s="116">
        <v>26813.964980000004</v>
      </c>
    </row>
    <row r="28" spans="1:4" s="94" customFormat="1" ht="8.6999999999999993" customHeight="1">
      <c r="A28" s="63" t="s">
        <v>649</v>
      </c>
      <c r="B28" s="116">
        <v>0</v>
      </c>
      <c r="C28" s="116">
        <v>0</v>
      </c>
      <c r="D28" s="116">
        <v>0</v>
      </c>
    </row>
    <row r="29" spans="1:4" s="94" customFormat="1" ht="8.6999999999999993" customHeight="1">
      <c r="A29" s="63" t="s">
        <v>650</v>
      </c>
      <c r="B29" s="116">
        <v>0</v>
      </c>
      <c r="C29" s="116">
        <v>1342.1265000000001</v>
      </c>
      <c r="D29" s="116">
        <v>1342.1265000000001</v>
      </c>
    </row>
    <row r="30" spans="1:4" s="94" customFormat="1" ht="8.6999999999999993" customHeight="1">
      <c r="A30" s="63" t="s">
        <v>651</v>
      </c>
      <c r="B30" s="116">
        <v>0</v>
      </c>
      <c r="C30" s="116">
        <v>0</v>
      </c>
      <c r="D30" s="116">
        <v>0</v>
      </c>
    </row>
    <row r="31" spans="1:4" s="94" customFormat="1" ht="8.6999999999999993" customHeight="1">
      <c r="A31" s="63" t="s">
        <v>652</v>
      </c>
      <c r="B31" s="116">
        <v>0</v>
      </c>
      <c r="C31" s="116">
        <v>0</v>
      </c>
      <c r="D31" s="116">
        <v>0</v>
      </c>
    </row>
    <row r="32" spans="1:4" s="94" customFormat="1" ht="8.6999999999999993" customHeight="1">
      <c r="A32" s="63" t="s">
        <v>642</v>
      </c>
      <c r="B32" s="116">
        <v>0</v>
      </c>
      <c r="C32" s="116">
        <v>0</v>
      </c>
      <c r="D32" s="116">
        <v>0</v>
      </c>
    </row>
    <row r="33" spans="1:4" s="94" customFormat="1" ht="8.6999999999999993" customHeight="1">
      <c r="A33" s="63" t="s">
        <v>653</v>
      </c>
      <c r="B33" s="116">
        <v>0</v>
      </c>
      <c r="C33" s="116">
        <v>23968.422449999998</v>
      </c>
      <c r="D33" s="116">
        <v>23968.422449999998</v>
      </c>
    </row>
    <row r="34" spans="1:4" s="94" customFormat="1" ht="8.6999999999999993" customHeight="1">
      <c r="A34" s="63" t="s">
        <v>563</v>
      </c>
      <c r="B34" s="116">
        <v>2047.9736799999998</v>
      </c>
      <c r="C34" s="116">
        <v>471.69607000000002</v>
      </c>
      <c r="D34" s="116">
        <v>2519.66975</v>
      </c>
    </row>
    <row r="35" spans="1:4" s="94" customFormat="1" ht="3.15" customHeight="1">
      <c r="A35" s="63"/>
      <c r="B35" s="116"/>
      <c r="C35" s="116"/>
      <c r="D35" s="116"/>
    </row>
    <row r="36" spans="1:4" s="94" customFormat="1" ht="8.6999999999999993" customHeight="1">
      <c r="A36" s="58" t="s">
        <v>654</v>
      </c>
      <c r="B36" s="113">
        <v>93262.168759999986</v>
      </c>
      <c r="C36" s="113">
        <v>-58414.485449999993</v>
      </c>
      <c r="D36" s="113">
        <v>34847.683309999993</v>
      </c>
    </row>
    <row r="37" spans="1:4" s="94" customFormat="1" ht="3.15" customHeight="1">
      <c r="A37" s="65"/>
      <c r="B37" s="117"/>
      <c r="C37" s="117"/>
      <c r="D37" s="117"/>
    </row>
    <row r="38" spans="1:4" s="94" customFormat="1" ht="8.6999999999999993" customHeight="1">
      <c r="A38" s="118" t="s">
        <v>655</v>
      </c>
      <c r="B38" s="113">
        <v>-545.51871999999992</v>
      </c>
      <c r="C38" s="113">
        <v>-0.18903999999999999</v>
      </c>
      <c r="D38" s="113">
        <v>-545.70775999999989</v>
      </c>
    </row>
    <row r="39" spans="1:4" s="94" customFormat="1" ht="3.15" customHeight="1">
      <c r="A39" s="63"/>
      <c r="B39" s="116"/>
      <c r="C39" s="116"/>
      <c r="D39" s="116"/>
    </row>
    <row r="40" spans="1:4" s="94" customFormat="1" ht="8.6999999999999993" customHeight="1">
      <c r="A40" s="58" t="s">
        <v>656</v>
      </c>
      <c r="B40" s="113">
        <v>93807.687479999979</v>
      </c>
      <c r="C40" s="113">
        <v>-58414.296409999995</v>
      </c>
      <c r="D40" s="113">
        <v>35393.391069999983</v>
      </c>
    </row>
    <row r="41" spans="1:4" s="94" customFormat="1" ht="3.15" customHeight="1">
      <c r="A41" s="65"/>
      <c r="B41" s="117"/>
      <c r="C41" s="117"/>
      <c r="D41" s="117"/>
    </row>
    <row r="42" spans="1:4" s="94" customFormat="1" ht="8.6999999999999993" customHeight="1">
      <c r="A42" s="58" t="s">
        <v>657</v>
      </c>
      <c r="B42" s="113">
        <v>737.20482000000004</v>
      </c>
      <c r="C42" s="113">
        <v>137.39493000000002</v>
      </c>
      <c r="D42" s="113">
        <v>874.59975000000009</v>
      </c>
    </row>
    <row r="43" spans="1:4" s="94" customFormat="1" ht="8.6999999999999993" customHeight="1">
      <c r="A43" s="63" t="s">
        <v>659</v>
      </c>
      <c r="B43" s="116">
        <v>0</v>
      </c>
      <c r="C43" s="116">
        <v>0</v>
      </c>
      <c r="D43" s="116">
        <v>0</v>
      </c>
    </row>
    <row r="44" spans="1:4" s="94" customFormat="1" ht="8.6999999999999993" customHeight="1">
      <c r="A44" s="63" t="s">
        <v>660</v>
      </c>
      <c r="B44" s="116">
        <v>8.8586200000000002</v>
      </c>
      <c r="C44" s="116">
        <v>18.589170000000003</v>
      </c>
      <c r="D44" s="116">
        <v>27.447790000000005</v>
      </c>
    </row>
    <row r="45" spans="1:4" s="94" customFormat="1" ht="8.6999999999999993" customHeight="1">
      <c r="A45" s="63" t="s">
        <v>661</v>
      </c>
      <c r="B45" s="116">
        <v>728.34620000000007</v>
      </c>
      <c r="C45" s="116">
        <v>118.80576000000001</v>
      </c>
      <c r="D45" s="116">
        <v>847.15196000000003</v>
      </c>
    </row>
    <row r="46" spans="1:4" s="94" customFormat="1" ht="3.15" customHeight="1">
      <c r="A46" s="63"/>
      <c r="B46" s="117"/>
      <c r="C46" s="117"/>
      <c r="D46" s="117"/>
    </row>
    <row r="47" spans="1:4" s="94" customFormat="1" ht="8.6999999999999993" customHeight="1">
      <c r="A47" s="58" t="s">
        <v>662</v>
      </c>
      <c r="B47" s="113">
        <v>269.82637</v>
      </c>
      <c r="C47" s="113">
        <v>9.7001499999999989</v>
      </c>
      <c r="D47" s="113">
        <v>279.52652</v>
      </c>
    </row>
    <row r="48" spans="1:4" s="94" customFormat="1" ht="8.6999999999999993" customHeight="1">
      <c r="A48" s="63" t="s">
        <v>659</v>
      </c>
      <c r="B48" s="116">
        <v>0</v>
      </c>
      <c r="C48" s="116">
        <v>0</v>
      </c>
      <c r="D48" s="116">
        <v>0</v>
      </c>
    </row>
    <row r="49" spans="1:5" s="94" customFormat="1" ht="8.6999999999999993" customHeight="1">
      <c r="A49" s="63" t="s">
        <v>660</v>
      </c>
      <c r="B49" s="116">
        <v>23.57084</v>
      </c>
      <c r="C49" s="116">
        <v>0</v>
      </c>
      <c r="D49" s="116">
        <v>23.57084</v>
      </c>
    </row>
    <row r="50" spans="1:5" s="94" customFormat="1" ht="8.6999999999999993" customHeight="1">
      <c r="A50" s="63" t="s">
        <v>664</v>
      </c>
      <c r="B50" s="116">
        <v>246.25552999999999</v>
      </c>
      <c r="C50" s="116">
        <v>9.7001499999999989</v>
      </c>
      <c r="D50" s="116">
        <v>255.95568</v>
      </c>
    </row>
    <row r="51" spans="1:5" s="94" customFormat="1" ht="3.15" customHeight="1">
      <c r="A51" s="63"/>
      <c r="B51" s="117"/>
      <c r="C51" s="117"/>
      <c r="D51" s="117"/>
    </row>
    <row r="52" spans="1:5" s="94" customFormat="1" ht="11.25" customHeight="1">
      <c r="A52" s="69" t="s">
        <v>665</v>
      </c>
      <c r="B52" s="116">
        <v>0</v>
      </c>
      <c r="C52" s="116">
        <v>0</v>
      </c>
      <c r="D52" s="116">
        <v>0</v>
      </c>
    </row>
    <row r="53" spans="1:5" s="94" customFormat="1" ht="6.75" customHeight="1">
      <c r="A53" s="69"/>
      <c r="B53" s="116"/>
      <c r="C53" s="116"/>
      <c r="D53" s="116"/>
    </row>
    <row r="54" spans="1:5" s="94" customFormat="1" ht="8.6999999999999993" customHeight="1">
      <c r="A54" s="58" t="s">
        <v>666</v>
      </c>
      <c r="B54" s="113">
        <v>94275.065929999982</v>
      </c>
      <c r="C54" s="113">
        <v>-58286.60162999999</v>
      </c>
      <c r="D54" s="113">
        <v>35988.464299999992</v>
      </c>
      <c r="E54" s="114"/>
    </row>
    <row r="55" spans="1:5" s="94" customFormat="1" ht="3.15" customHeight="1">
      <c r="A55" s="65"/>
      <c r="B55" s="117"/>
      <c r="C55" s="117"/>
      <c r="D55" s="117"/>
    </row>
    <row r="56" spans="1:5" s="94" customFormat="1" ht="8.6999999999999993" customHeight="1">
      <c r="A56" s="58" t="s">
        <v>667</v>
      </c>
      <c r="B56" s="113">
        <v>9090.7843200000007</v>
      </c>
      <c r="C56" s="113">
        <v>592.78661</v>
      </c>
      <c r="D56" s="113">
        <v>9683.5709299999999</v>
      </c>
    </row>
    <row r="57" spans="1:5" s="94" customFormat="1" ht="8.6999999999999993" customHeight="1">
      <c r="A57" s="63" t="s">
        <v>668</v>
      </c>
      <c r="B57" s="116">
        <v>6137.8088200000002</v>
      </c>
      <c r="C57" s="116">
        <v>18.977810000000002</v>
      </c>
      <c r="D57" s="116">
        <v>6156.7866300000005</v>
      </c>
    </row>
    <row r="58" spans="1:5" s="94" customFormat="1" ht="8.6999999999999993" customHeight="1">
      <c r="A58" s="63" t="s">
        <v>669</v>
      </c>
      <c r="B58" s="116">
        <v>19.5</v>
      </c>
      <c r="C58" s="116">
        <v>0</v>
      </c>
      <c r="D58" s="116">
        <v>19.5</v>
      </c>
    </row>
    <row r="59" spans="1:5" s="94" customFormat="1" ht="8.6999999999999993" customHeight="1">
      <c r="A59" s="63" t="s">
        <v>670</v>
      </c>
      <c r="B59" s="116">
        <v>2873.5951099999997</v>
      </c>
      <c r="C59" s="116">
        <v>573.11087999999995</v>
      </c>
      <c r="D59" s="116">
        <v>3446.7059899999995</v>
      </c>
    </row>
    <row r="60" spans="1:5" s="94" customFormat="1" ht="8.6999999999999993" customHeight="1">
      <c r="A60" s="63" t="s">
        <v>671</v>
      </c>
      <c r="B60" s="116">
        <v>59.880389999999998</v>
      </c>
      <c r="C60" s="116">
        <v>0.69791999999999998</v>
      </c>
      <c r="D60" s="116">
        <v>60.578310000000002</v>
      </c>
    </row>
    <row r="61" spans="1:5" s="94" customFormat="1" ht="3.15" customHeight="1">
      <c r="A61" s="63"/>
      <c r="B61" s="116"/>
      <c r="C61" s="116"/>
      <c r="D61" s="116"/>
    </row>
    <row r="62" spans="1:5" s="94" customFormat="1" ht="8.6999999999999993" customHeight="1">
      <c r="A62" s="58" t="s">
        <v>672</v>
      </c>
      <c r="B62" s="113">
        <v>85184.281609999976</v>
      </c>
      <c r="C62" s="113">
        <v>-58879.388239999993</v>
      </c>
      <c r="D62" s="113">
        <v>26304.893369999983</v>
      </c>
    </row>
    <row r="63" spans="1:5" s="94" customFormat="1" ht="3.15" customHeight="1">
      <c r="A63" s="63"/>
      <c r="B63" s="116"/>
      <c r="C63" s="116"/>
      <c r="D63" s="116"/>
    </row>
    <row r="64" spans="1:5" s="94" customFormat="1" ht="8.6999999999999993" customHeight="1">
      <c r="A64" s="58" t="s">
        <v>673</v>
      </c>
      <c r="B64" s="113">
        <v>11416.628269999999</v>
      </c>
      <c r="C64" s="113">
        <v>-6.8537100000000004</v>
      </c>
      <c r="D64" s="113">
        <v>11409.77456</v>
      </c>
    </row>
    <row r="65" spans="1:5" s="94" customFormat="1" ht="8.6999999999999993" customHeight="1">
      <c r="A65" s="63" t="s">
        <v>674</v>
      </c>
      <c r="B65" s="116">
        <v>0</v>
      </c>
      <c r="C65" s="116">
        <v>0</v>
      </c>
      <c r="D65" s="116">
        <v>0</v>
      </c>
    </row>
    <row r="66" spans="1:5" s="94" customFormat="1" ht="8.6999999999999993" customHeight="1">
      <c r="A66" s="63" t="s">
        <v>675</v>
      </c>
      <c r="B66" s="116">
        <v>0</v>
      </c>
      <c r="C66" s="116">
        <v>0</v>
      </c>
      <c r="D66" s="116">
        <v>0</v>
      </c>
    </row>
    <row r="67" spans="1:5" s="94" customFormat="1" ht="8.6999999999999993" customHeight="1">
      <c r="A67" s="63" t="s">
        <v>676</v>
      </c>
      <c r="B67" s="116">
        <v>10321.195169999999</v>
      </c>
      <c r="C67" s="116">
        <v>-30.58841</v>
      </c>
      <c r="D67" s="116">
        <v>10290.606759999999</v>
      </c>
    </row>
    <row r="68" spans="1:5" s="94" customFormat="1" ht="8.6999999999999993" customHeight="1">
      <c r="A68" s="63" t="s">
        <v>677</v>
      </c>
      <c r="B68" s="116">
        <v>0</v>
      </c>
      <c r="C68" s="116">
        <v>0</v>
      </c>
      <c r="D68" s="116">
        <v>0</v>
      </c>
    </row>
    <row r="69" spans="1:5" s="94" customFormat="1" ht="8.6999999999999993" customHeight="1">
      <c r="A69" s="63" t="s">
        <v>678</v>
      </c>
      <c r="B69" s="116">
        <v>682.08356000000003</v>
      </c>
      <c r="C69" s="116">
        <v>23.7347</v>
      </c>
      <c r="D69" s="116">
        <v>705.81826000000001</v>
      </c>
    </row>
    <row r="70" spans="1:5" s="94" customFormat="1" ht="8.6999999999999993" customHeight="1">
      <c r="A70" s="63" t="s">
        <v>679</v>
      </c>
      <c r="B70" s="116">
        <v>62.995609999999999</v>
      </c>
      <c r="C70" s="116">
        <v>0</v>
      </c>
      <c r="D70" s="116">
        <v>62.995609999999999</v>
      </c>
    </row>
    <row r="71" spans="1:5" s="94" customFormat="1" ht="8.6999999999999993" customHeight="1">
      <c r="A71" s="63" t="s">
        <v>680</v>
      </c>
      <c r="B71" s="116">
        <v>350.35392999999999</v>
      </c>
      <c r="C71" s="116">
        <v>0</v>
      </c>
      <c r="D71" s="116">
        <v>350.35392999999999</v>
      </c>
    </row>
    <row r="72" spans="1:5" s="94" customFormat="1" ht="3.15" customHeight="1">
      <c r="A72" s="63"/>
      <c r="B72" s="116"/>
      <c r="C72" s="116"/>
      <c r="D72" s="116"/>
    </row>
    <row r="73" spans="1:5" s="94" customFormat="1" ht="8.6999999999999993" customHeight="1">
      <c r="A73" s="67" t="s">
        <v>681</v>
      </c>
      <c r="B73" s="113">
        <v>145.27983</v>
      </c>
      <c r="C73" s="113">
        <v>9.5653700000000015</v>
      </c>
      <c r="D73" s="113">
        <v>154.84520000000001</v>
      </c>
      <c r="E73" s="114"/>
    </row>
    <row r="74" spans="1:5" s="94" customFormat="1" ht="4.6500000000000004" customHeight="1">
      <c r="A74" s="63"/>
      <c r="B74" s="116"/>
      <c r="C74" s="116"/>
      <c r="D74" s="116"/>
    </row>
    <row r="75" spans="1:5" s="94" customFormat="1" ht="8.6999999999999993" customHeight="1">
      <c r="A75" s="118" t="s">
        <v>682</v>
      </c>
      <c r="B75" s="113">
        <v>73912.933169999975</v>
      </c>
      <c r="C75" s="113">
        <v>-58862.969159999993</v>
      </c>
      <c r="D75" s="113">
        <v>15049.964009999981</v>
      </c>
    </row>
    <row r="76" spans="1:5" s="94" customFormat="1" ht="3.9" customHeight="1">
      <c r="A76" s="65"/>
      <c r="B76" s="117"/>
      <c r="C76" s="117"/>
      <c r="D76" s="117"/>
    </row>
    <row r="77" spans="1:5" s="94" customFormat="1" ht="8.6999999999999993" customHeight="1">
      <c r="A77" s="63" t="s">
        <v>683</v>
      </c>
      <c r="B77" s="116">
        <v>3268.6439999999998</v>
      </c>
      <c r="C77" s="116">
        <v>0</v>
      </c>
      <c r="D77" s="116">
        <v>3268.6439999999998</v>
      </c>
    </row>
    <row r="78" spans="1:5" s="94" customFormat="1" ht="3.9" customHeight="1">
      <c r="A78" s="63"/>
      <c r="B78" s="116"/>
      <c r="C78" s="116"/>
      <c r="D78" s="116"/>
    </row>
    <row r="79" spans="1:5" s="94" customFormat="1" ht="8.6999999999999993" customHeight="1">
      <c r="A79" s="69" t="s">
        <v>684</v>
      </c>
      <c r="B79" s="117">
        <v>70644.289170000004</v>
      </c>
      <c r="C79" s="117">
        <v>-58862.969159999993</v>
      </c>
      <c r="D79" s="117">
        <v>11781.32001000001</v>
      </c>
    </row>
    <row r="80" spans="1:5" s="101" customFormat="1" ht="3.75" customHeight="1" thickBot="1">
      <c r="A80" s="96"/>
      <c r="B80" s="119"/>
      <c r="C80" s="119"/>
      <c r="D80" s="119"/>
    </row>
    <row r="81" spans="1:5" s="101" customFormat="1" ht="15.75" customHeight="1">
      <c r="A81" s="120" t="s">
        <v>581</v>
      </c>
      <c r="B81" s="135"/>
      <c r="C81" s="135"/>
      <c r="D81" s="135"/>
      <c r="E81" s="123"/>
    </row>
    <row r="82" spans="1:5" s="101" customFormat="1">
      <c r="A82" s="107"/>
      <c r="B82" s="122"/>
      <c r="C82" s="122"/>
      <c r="D82" s="122"/>
    </row>
    <row r="83" spans="1:5" s="101" customFormat="1">
      <c r="A83" s="107"/>
      <c r="B83" s="107"/>
      <c r="C83" s="122"/>
      <c r="D83" s="122"/>
    </row>
    <row r="84" spans="1:5" s="101" customFormat="1">
      <c r="A84" s="107"/>
      <c r="B84" s="107"/>
      <c r="C84" s="107"/>
      <c r="D84" s="107"/>
    </row>
    <row r="85" spans="1:5" s="101" customFormat="1">
      <c r="A85" s="107"/>
      <c r="B85" s="107"/>
      <c r="C85" s="107"/>
      <c r="D85" s="107"/>
    </row>
    <row r="86" spans="1:5" s="101" customFormat="1">
      <c r="A86" s="107"/>
      <c r="B86" s="107"/>
      <c r="C86" s="107"/>
      <c r="D86" s="107"/>
    </row>
    <row r="87" spans="1:5" s="101" customFormat="1">
      <c r="A87" s="107"/>
      <c r="B87" s="107"/>
      <c r="C87" s="107"/>
      <c r="D87" s="107"/>
    </row>
    <row r="88" spans="1:5" s="101" customFormat="1">
      <c r="A88" s="107"/>
      <c r="B88" s="107"/>
      <c r="C88" s="107"/>
      <c r="D88" s="107"/>
    </row>
  </sheetData>
  <mergeCells count="5">
    <mergeCell ref="A1:D1"/>
    <mergeCell ref="A2:D2"/>
    <mergeCell ref="A3:D3"/>
    <mergeCell ref="A4:D4"/>
    <mergeCell ref="B6:D6"/>
  </mergeCells>
  <hyperlinks>
    <hyperlink ref="A1:D1" location="Índice!A1" display="Volver al Índice" xr:uid="{20853003-15FF-40C3-9D02-BC5B9335CD4E}"/>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A3F9-08D1-46EB-9BF5-87E74A0C0F96}">
  <dimension ref="A1:IV200"/>
  <sheetViews>
    <sheetView showGridLines="0" topLeftCell="A4" zoomScaleNormal="100" workbookViewId="0"/>
  </sheetViews>
  <sheetFormatPr baseColWidth="10" defaultRowHeight="13.2"/>
  <cols>
    <col min="1" max="1" width="49.88671875" style="33" customWidth="1"/>
    <col min="2" max="4" width="15.6640625" style="33" customWidth="1"/>
    <col min="5" max="5" width="11.5546875" style="33"/>
    <col min="6" max="6" width="12.6640625" style="33" customWidth="1"/>
    <col min="7" max="8" width="11.5546875" style="33"/>
    <col min="9" max="9" width="12" style="33" bestFit="1" customWidth="1"/>
    <col min="10" max="10" width="15.109375" style="33" bestFit="1" customWidth="1"/>
    <col min="11" max="11" width="12" style="33" bestFit="1" customWidth="1"/>
    <col min="12" max="16384" width="11.5546875" style="33"/>
  </cols>
  <sheetData>
    <row r="1" spans="1:11" ht="17.399999999999999">
      <c r="A1" s="351" t="s">
        <v>821</v>
      </c>
      <c r="B1" s="136"/>
      <c r="C1" s="136"/>
      <c r="D1" s="136"/>
    </row>
    <row r="2" spans="1:11" ht="27" customHeight="1">
      <c r="A2" s="137" t="s">
        <v>691</v>
      </c>
      <c r="B2" s="137"/>
      <c r="C2" s="137"/>
      <c r="D2" s="137"/>
    </row>
    <row r="3" spans="1:11" ht="23.25" customHeight="1">
      <c r="A3" s="138">
        <v>45716</v>
      </c>
      <c r="B3" s="138"/>
      <c r="C3" s="138"/>
      <c r="D3" s="138"/>
    </row>
    <row r="4" spans="1:11" ht="18.75" customHeight="1">
      <c r="A4" s="139" t="s">
        <v>692</v>
      </c>
      <c r="B4" s="139"/>
      <c r="C4" s="139"/>
      <c r="D4" s="139"/>
    </row>
    <row r="5" spans="1:11" ht="7.5" customHeight="1" thickBot="1"/>
    <row r="6" spans="1:11" s="142" customFormat="1" ht="12.75" customHeight="1">
      <c r="A6" s="140"/>
      <c r="B6" s="141" t="s">
        <v>693</v>
      </c>
      <c r="C6" s="141" t="s">
        <v>686</v>
      </c>
      <c r="D6" s="141" t="s">
        <v>537</v>
      </c>
    </row>
    <row r="7" spans="1:11" s="142" customFormat="1" ht="47.25" customHeight="1">
      <c r="A7" s="143"/>
      <c r="B7" s="144"/>
      <c r="C7" s="144"/>
      <c r="D7" s="144"/>
      <c r="I7" s="145"/>
    </row>
    <row r="8" spans="1:11" s="142" customFormat="1" ht="8.4" customHeight="1">
      <c r="A8" s="146"/>
      <c r="B8" s="82"/>
      <c r="C8" s="82"/>
      <c r="D8" s="82"/>
      <c r="I8" s="145"/>
    </row>
    <row r="9" spans="1:11" s="142" customFormat="1" ht="16.2" customHeight="1">
      <c r="A9" s="147" t="s">
        <v>694</v>
      </c>
      <c r="B9" s="82"/>
      <c r="C9" s="82"/>
      <c r="D9" s="82"/>
      <c r="I9" s="145"/>
    </row>
    <row r="10" spans="1:11" s="142" customFormat="1" ht="16.2" customHeight="1">
      <c r="A10" s="82" t="s">
        <v>695</v>
      </c>
      <c r="B10" s="148">
        <v>18.630447191100732</v>
      </c>
      <c r="C10" s="148">
        <v>40.036480717273541</v>
      </c>
      <c r="D10" s="148">
        <v>71.542252635096474</v>
      </c>
      <c r="E10" s="148"/>
      <c r="F10" s="148"/>
      <c r="G10" s="148"/>
      <c r="H10" s="148"/>
      <c r="I10" s="149"/>
      <c r="J10" s="149"/>
      <c r="K10" s="149"/>
    </row>
    <row r="11" spans="1:11" s="142" customFormat="1" ht="16.2" customHeight="1">
      <c r="A11" s="82" t="s">
        <v>696</v>
      </c>
      <c r="B11" s="148">
        <v>14.59</v>
      </c>
      <c r="C11" s="148">
        <v>4.5200000000000005</v>
      </c>
      <c r="D11" s="148">
        <v>0.08</v>
      </c>
      <c r="E11" s="148"/>
      <c r="F11" s="148"/>
      <c r="G11" s="148"/>
      <c r="H11" s="148"/>
      <c r="I11" s="149"/>
      <c r="J11" s="149"/>
      <c r="K11" s="149"/>
    </row>
    <row r="12" spans="1:11" s="142" customFormat="1" ht="9.75" customHeight="1">
      <c r="A12" s="82"/>
      <c r="B12" s="148"/>
      <c r="C12" s="148"/>
      <c r="D12" s="148"/>
      <c r="E12" s="148"/>
      <c r="F12" s="148"/>
      <c r="G12" s="148"/>
      <c r="H12" s="148"/>
      <c r="I12" s="149"/>
      <c r="J12" s="149"/>
      <c r="K12" s="149"/>
    </row>
    <row r="13" spans="1:11" s="142" customFormat="1" ht="16.2" customHeight="1">
      <c r="A13" s="147" t="s">
        <v>697</v>
      </c>
      <c r="B13" s="148"/>
      <c r="C13" s="148"/>
      <c r="D13" s="148"/>
      <c r="E13" s="148"/>
      <c r="F13" s="148"/>
      <c r="G13" s="148"/>
      <c r="H13" s="148"/>
      <c r="I13" s="149"/>
      <c r="J13" s="149"/>
      <c r="K13" s="149"/>
    </row>
    <row r="14" spans="1:11" s="142" customFormat="1" ht="16.2" customHeight="1">
      <c r="A14" s="82" t="s">
        <v>698</v>
      </c>
      <c r="B14" s="148">
        <v>2.04</v>
      </c>
      <c r="C14" s="148">
        <v>7.45</v>
      </c>
      <c r="D14" s="148">
        <v>54.86</v>
      </c>
      <c r="E14" s="148"/>
      <c r="F14" s="148"/>
      <c r="G14" s="148"/>
      <c r="H14" s="148"/>
      <c r="I14" s="149"/>
      <c r="J14" s="149"/>
      <c r="K14" s="149"/>
    </row>
    <row r="15" spans="1:11" s="142" customFormat="1" ht="16.2" customHeight="1">
      <c r="A15" s="82" t="s">
        <v>699</v>
      </c>
      <c r="B15" s="148">
        <v>2.02</v>
      </c>
      <c r="C15" s="148">
        <v>0.72</v>
      </c>
      <c r="D15" s="148">
        <v>31.060000000000002</v>
      </c>
      <c r="E15" s="148"/>
      <c r="F15" s="148"/>
      <c r="G15" s="148"/>
      <c r="H15" s="148"/>
      <c r="I15" s="149"/>
      <c r="J15" s="149"/>
      <c r="K15" s="149"/>
    </row>
    <row r="16" spans="1:11" s="142" customFormat="1" ht="16.2" customHeight="1">
      <c r="A16" s="82" t="s">
        <v>700</v>
      </c>
      <c r="B16" s="148">
        <v>100</v>
      </c>
      <c r="C16" s="148">
        <v>23.95</v>
      </c>
      <c r="D16" s="148">
        <v>100</v>
      </c>
      <c r="E16" s="148"/>
      <c r="F16" s="148"/>
      <c r="G16" s="148"/>
      <c r="H16" s="148"/>
      <c r="I16" s="149"/>
      <c r="J16" s="149"/>
      <c r="K16" s="149"/>
    </row>
    <row r="17" spans="1:11" s="142" customFormat="1" ht="16.2" customHeight="1">
      <c r="A17" s="150" t="s">
        <v>701</v>
      </c>
      <c r="B17" s="148">
        <v>0.11</v>
      </c>
      <c r="C17" s="148">
        <v>14.4</v>
      </c>
      <c r="D17" s="148">
        <v>0.18</v>
      </c>
      <c r="E17" s="148"/>
      <c r="F17" s="148"/>
      <c r="G17" s="148"/>
      <c r="H17" s="148"/>
      <c r="I17" s="149"/>
      <c r="J17" s="149"/>
      <c r="K17" s="149"/>
    </row>
    <row r="18" spans="1:11" s="142" customFormat="1" ht="16.2" customHeight="1">
      <c r="A18" s="82" t="s">
        <v>702</v>
      </c>
      <c r="B18" s="151">
        <v>216.31</v>
      </c>
      <c r="C18" s="151">
        <v>287.33</v>
      </c>
      <c r="D18" s="151">
        <v>103.52</v>
      </c>
      <c r="E18" s="151"/>
      <c r="F18" s="148"/>
      <c r="G18" s="151"/>
      <c r="H18" s="151"/>
      <c r="I18" s="149"/>
      <c r="J18" s="149"/>
      <c r="K18" s="149"/>
    </row>
    <row r="19" spans="1:11" s="142" customFormat="1" ht="10.5" customHeight="1">
      <c r="A19" s="82"/>
      <c r="B19" s="148"/>
      <c r="C19" s="148"/>
      <c r="D19" s="148"/>
      <c r="E19" s="148"/>
      <c r="F19" s="148"/>
      <c r="G19" s="148"/>
      <c r="H19" s="148"/>
      <c r="I19" s="149"/>
      <c r="J19" s="149"/>
      <c r="K19" s="149"/>
    </row>
    <row r="20" spans="1:11" s="142" customFormat="1" ht="16.2" customHeight="1">
      <c r="A20" s="147" t="s">
        <v>703</v>
      </c>
      <c r="B20" s="148"/>
      <c r="C20" s="148"/>
      <c r="D20" s="148"/>
      <c r="E20" s="148"/>
      <c r="F20" s="148"/>
      <c r="G20" s="148"/>
      <c r="H20" s="148"/>
      <c r="I20" s="149"/>
      <c r="J20" s="149"/>
      <c r="K20" s="149"/>
    </row>
    <row r="21" spans="1:11" s="142" customFormat="1" ht="16.2" customHeight="1">
      <c r="A21" s="82" t="s">
        <v>704</v>
      </c>
      <c r="B21" s="148">
        <v>3.0552865408842429</v>
      </c>
      <c r="C21" s="148">
        <v>0.88303307622086025</v>
      </c>
      <c r="D21" s="148">
        <v>12.139691315004345</v>
      </c>
      <c r="E21" s="148"/>
      <c r="F21" s="148"/>
      <c r="G21" s="148"/>
      <c r="H21" s="148"/>
      <c r="I21" s="149"/>
      <c r="J21" s="149"/>
      <c r="K21" s="149"/>
    </row>
    <row r="22" spans="1:11" s="142" customFormat="1" ht="16.2" customHeight="1">
      <c r="A22" s="82" t="s">
        <v>705</v>
      </c>
      <c r="B22" s="148">
        <v>32.10594348514644</v>
      </c>
      <c r="C22" s="148">
        <v>85.830736146305199</v>
      </c>
      <c r="D22" s="148">
        <v>66.912502460697368</v>
      </c>
      <c r="E22" s="148"/>
      <c r="F22" s="148"/>
      <c r="G22" s="148"/>
      <c r="H22" s="148"/>
      <c r="I22" s="149"/>
      <c r="J22" s="149"/>
      <c r="K22" s="149"/>
    </row>
    <row r="23" spans="1:11" s="142" customFormat="1" ht="16.2" customHeight="1">
      <c r="A23" s="82" t="s">
        <v>706</v>
      </c>
      <c r="B23" s="148">
        <v>77.649122932682317</v>
      </c>
      <c r="C23" s="148">
        <v>92.472804927790548</v>
      </c>
      <c r="D23" s="148">
        <v>61.225554710415373</v>
      </c>
      <c r="E23" s="148"/>
      <c r="F23" s="148"/>
      <c r="G23" s="148"/>
      <c r="H23" s="148"/>
      <c r="I23" s="149"/>
      <c r="J23" s="149"/>
      <c r="K23" s="149"/>
    </row>
    <row r="24" spans="1:11" s="142" customFormat="1" ht="16.2" customHeight="1">
      <c r="A24" s="82" t="s">
        <v>707</v>
      </c>
      <c r="B24" s="148">
        <v>7.5027586206214902</v>
      </c>
      <c r="C24" s="148">
        <v>7.412122730397412</v>
      </c>
      <c r="D24" s="148">
        <v>21.872203550425592</v>
      </c>
      <c r="E24" s="148"/>
      <c r="F24" s="148"/>
      <c r="G24" s="148"/>
      <c r="H24" s="148"/>
      <c r="I24" s="149"/>
      <c r="J24" s="149"/>
      <c r="K24" s="149"/>
    </row>
    <row r="25" spans="1:11" s="142" customFormat="1" ht="16.2" customHeight="1">
      <c r="A25" s="82" t="s">
        <v>708</v>
      </c>
      <c r="B25" s="152">
        <v>4358</v>
      </c>
      <c r="C25" s="152">
        <v>23425</v>
      </c>
      <c r="D25" s="152">
        <v>814</v>
      </c>
      <c r="E25" s="152"/>
      <c r="F25" s="148"/>
      <c r="G25" s="152"/>
      <c r="H25" s="152"/>
      <c r="I25" s="149"/>
      <c r="J25" s="149"/>
      <c r="K25" s="149"/>
    </row>
    <row r="26" spans="1:11" s="142" customFormat="1" ht="16.2" customHeight="1">
      <c r="A26" s="82" t="s">
        <v>709</v>
      </c>
      <c r="B26" s="152">
        <v>75518.745905999996</v>
      </c>
      <c r="C26" s="153" t="s">
        <v>710</v>
      </c>
      <c r="D26" s="152">
        <v>0</v>
      </c>
      <c r="E26" s="152"/>
      <c r="F26" s="148"/>
      <c r="G26" s="152"/>
      <c r="H26" s="152"/>
      <c r="I26" s="149"/>
      <c r="J26" s="149"/>
      <c r="K26" s="149"/>
    </row>
    <row r="27" spans="1:11" s="142" customFormat="1" ht="9.75" customHeight="1">
      <c r="A27" s="82"/>
      <c r="B27" s="154"/>
      <c r="C27" s="154"/>
      <c r="D27" s="154"/>
      <c r="E27" s="154"/>
      <c r="F27" s="148"/>
      <c r="G27" s="154"/>
      <c r="H27" s="154"/>
      <c r="I27" s="149"/>
      <c r="J27" s="149"/>
      <c r="K27" s="149"/>
    </row>
    <row r="28" spans="1:11" s="142" customFormat="1" ht="16.2" customHeight="1">
      <c r="A28" s="147" t="s">
        <v>711</v>
      </c>
      <c r="B28" s="154"/>
      <c r="C28" s="154"/>
      <c r="D28" s="154"/>
      <c r="E28" s="154"/>
      <c r="F28" s="148"/>
      <c r="G28" s="154"/>
      <c r="H28" s="154"/>
      <c r="I28" s="149"/>
      <c r="J28" s="149"/>
      <c r="K28" s="149"/>
    </row>
    <row r="29" spans="1:11" s="142" customFormat="1" ht="16.2" customHeight="1">
      <c r="A29" s="82" t="s">
        <v>712</v>
      </c>
      <c r="B29" s="148">
        <v>38.37118353030754</v>
      </c>
      <c r="C29" s="148">
        <v>3.5653052911173861</v>
      </c>
      <c r="D29" s="148">
        <v>10.157230318094134</v>
      </c>
      <c r="E29" s="148"/>
      <c r="F29" s="148"/>
      <c r="G29" s="148"/>
      <c r="H29" s="148"/>
      <c r="I29" s="149"/>
      <c r="J29" s="149"/>
      <c r="K29" s="149"/>
    </row>
    <row r="30" spans="1:11" s="142" customFormat="1" ht="16.2" customHeight="1">
      <c r="A30" s="82" t="s">
        <v>713</v>
      </c>
      <c r="B30" s="148">
        <v>2.8855682276302073</v>
      </c>
      <c r="C30" s="148">
        <v>0.71622319564658954</v>
      </c>
      <c r="D30" s="148">
        <v>8.4352476282298205</v>
      </c>
      <c r="E30" s="148"/>
      <c r="F30" s="148"/>
      <c r="G30" s="148"/>
      <c r="H30" s="148"/>
      <c r="I30" s="149"/>
      <c r="J30" s="149"/>
      <c r="K30" s="149"/>
    </row>
    <row r="31" spans="1:11" s="142" customFormat="1" ht="9.75" customHeight="1">
      <c r="A31" s="82"/>
      <c r="B31" s="148"/>
      <c r="C31" s="148"/>
      <c r="D31" s="148"/>
      <c r="E31" s="148"/>
      <c r="F31" s="148"/>
      <c r="G31" s="148"/>
      <c r="H31" s="148"/>
      <c r="I31" s="149"/>
      <c r="J31" s="149"/>
      <c r="K31" s="149"/>
    </row>
    <row r="32" spans="1:11" s="142" customFormat="1" ht="16.2" customHeight="1">
      <c r="A32" s="147" t="s">
        <v>714</v>
      </c>
      <c r="B32" s="148"/>
      <c r="C32" s="148"/>
      <c r="D32" s="148"/>
      <c r="E32" s="148"/>
      <c r="F32" s="148"/>
      <c r="G32" s="148"/>
      <c r="H32" s="148"/>
      <c r="I32" s="149"/>
      <c r="J32" s="149"/>
      <c r="K32" s="149"/>
    </row>
    <row r="33" spans="1:256" s="142" customFormat="1" ht="16.2" customHeight="1">
      <c r="A33" s="82" t="s">
        <v>715</v>
      </c>
      <c r="B33" s="148">
        <v>71.150000000000006</v>
      </c>
      <c r="C33" s="148">
        <v>0</v>
      </c>
      <c r="D33" s="148">
        <v>437.48</v>
      </c>
      <c r="E33" s="148"/>
      <c r="F33" s="148"/>
      <c r="G33" s="148"/>
      <c r="H33" s="148"/>
      <c r="I33" s="149"/>
      <c r="J33" s="149"/>
      <c r="K33" s="149"/>
    </row>
    <row r="34" spans="1:256" s="142" customFormat="1" ht="16.2" customHeight="1">
      <c r="A34" s="82" t="s">
        <v>716</v>
      </c>
      <c r="B34" s="148">
        <v>187.44</v>
      </c>
      <c r="C34" s="148">
        <v>0</v>
      </c>
      <c r="D34" s="148">
        <v>3452.31</v>
      </c>
      <c r="E34" s="148"/>
      <c r="F34" s="148"/>
      <c r="G34" s="148"/>
      <c r="H34" s="148"/>
      <c r="I34" s="149"/>
      <c r="J34" s="149"/>
      <c r="K34" s="149"/>
    </row>
    <row r="35" spans="1:256" s="142" customFormat="1" ht="16.2" customHeight="1">
      <c r="A35" s="82" t="s">
        <v>717</v>
      </c>
      <c r="B35" s="148">
        <v>1.01</v>
      </c>
      <c r="C35" s="148">
        <v>0</v>
      </c>
      <c r="D35" s="148">
        <v>0</v>
      </c>
      <c r="E35" s="148"/>
      <c r="F35" s="148"/>
      <c r="G35" s="148"/>
      <c r="H35" s="148"/>
      <c r="I35" s="149"/>
      <c r="J35" s="149"/>
      <c r="K35" s="149"/>
    </row>
    <row r="36" spans="1:256" s="142" customFormat="1" ht="16.2" customHeight="1">
      <c r="A36" s="82" t="s">
        <v>718</v>
      </c>
      <c r="B36" s="148">
        <v>2.25</v>
      </c>
      <c r="C36" s="148">
        <v>0</v>
      </c>
      <c r="D36" s="148">
        <v>0</v>
      </c>
      <c r="E36" s="148"/>
      <c r="F36" s="148"/>
      <c r="G36" s="148"/>
      <c r="H36" s="148"/>
      <c r="I36" s="149"/>
      <c r="J36" s="149"/>
      <c r="K36" s="149"/>
    </row>
    <row r="37" spans="1:256" s="142" customFormat="1" ht="10.5" customHeight="1" thickBot="1">
      <c r="A37" s="155"/>
      <c r="B37" s="156"/>
      <c r="C37" s="156"/>
      <c r="D37" s="156"/>
    </row>
    <row r="38" spans="1:256" s="142" customFormat="1" ht="5.25" customHeight="1">
      <c r="A38" s="150"/>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c r="EA38" s="157"/>
      <c r="EB38" s="157"/>
      <c r="EC38" s="157"/>
      <c r="ED38" s="157"/>
      <c r="EE38" s="157"/>
      <c r="EF38" s="157"/>
      <c r="EG38" s="157"/>
      <c r="EH38" s="157"/>
      <c r="EI38" s="157"/>
      <c r="EJ38" s="157"/>
      <c r="EK38" s="157"/>
      <c r="EL38" s="157"/>
      <c r="EM38" s="157"/>
      <c r="EN38" s="157"/>
      <c r="EO38" s="157"/>
      <c r="EP38" s="157"/>
      <c r="EQ38" s="157"/>
      <c r="ER38" s="157"/>
      <c r="ES38" s="157"/>
      <c r="ET38" s="157"/>
      <c r="EU38" s="157"/>
      <c r="EV38" s="157"/>
      <c r="EW38" s="157"/>
      <c r="EX38" s="157"/>
      <c r="EY38" s="157"/>
      <c r="EZ38" s="157"/>
      <c r="FA38" s="157"/>
      <c r="FB38" s="157"/>
      <c r="FC38" s="157"/>
      <c r="FD38" s="157"/>
      <c r="FE38" s="157"/>
      <c r="FF38" s="157"/>
      <c r="FG38" s="157"/>
      <c r="FH38" s="157"/>
      <c r="FI38" s="157"/>
      <c r="FJ38" s="157"/>
      <c r="FK38" s="157"/>
      <c r="FL38" s="157"/>
      <c r="FM38" s="157"/>
      <c r="FN38" s="157"/>
      <c r="FO38" s="157"/>
      <c r="FP38" s="157"/>
      <c r="FQ38" s="157"/>
      <c r="FR38" s="157"/>
      <c r="FS38" s="157"/>
      <c r="FT38" s="157"/>
      <c r="FU38" s="157"/>
      <c r="FV38" s="157"/>
      <c r="FW38" s="157"/>
      <c r="FX38" s="157"/>
      <c r="FY38" s="157"/>
      <c r="FZ38" s="157"/>
      <c r="GA38" s="157"/>
      <c r="GB38" s="157"/>
      <c r="GC38" s="157"/>
      <c r="GD38" s="157"/>
      <c r="GE38" s="157"/>
      <c r="GF38" s="157"/>
      <c r="GG38" s="157"/>
      <c r="GH38" s="157"/>
      <c r="GI38" s="157"/>
      <c r="GJ38" s="157"/>
      <c r="GK38" s="157"/>
      <c r="GL38" s="157"/>
      <c r="GM38" s="157"/>
      <c r="GN38" s="157"/>
      <c r="GO38" s="157"/>
      <c r="GP38" s="157"/>
      <c r="GQ38" s="157"/>
      <c r="GR38" s="157"/>
      <c r="GS38" s="157"/>
      <c r="GT38" s="157"/>
      <c r="GU38" s="157"/>
      <c r="GV38" s="157"/>
      <c r="GW38" s="157"/>
      <c r="GX38" s="157"/>
      <c r="GY38" s="157"/>
      <c r="GZ38" s="157"/>
      <c r="HA38" s="157"/>
      <c r="HB38" s="157"/>
      <c r="HC38" s="157"/>
      <c r="HD38" s="157"/>
      <c r="HE38" s="157"/>
      <c r="HF38" s="157"/>
      <c r="HG38" s="157"/>
      <c r="HH38" s="157"/>
      <c r="HI38" s="157"/>
      <c r="HJ38" s="157"/>
      <c r="HK38" s="157"/>
      <c r="HL38" s="157"/>
      <c r="HM38" s="157"/>
      <c r="HN38" s="157"/>
      <c r="HO38" s="157"/>
      <c r="HP38" s="157"/>
      <c r="HQ38" s="157"/>
      <c r="HR38" s="157"/>
      <c r="HS38" s="157"/>
      <c r="HT38" s="157"/>
      <c r="HU38" s="157"/>
      <c r="HV38" s="157"/>
      <c r="HW38" s="157"/>
      <c r="HX38" s="157"/>
      <c r="HY38" s="157"/>
      <c r="HZ38" s="157"/>
      <c r="IA38" s="157"/>
      <c r="IB38" s="157"/>
      <c r="IC38" s="157"/>
      <c r="ID38" s="157"/>
      <c r="IE38" s="157"/>
      <c r="IF38" s="157"/>
      <c r="IG38" s="157"/>
      <c r="IH38" s="157"/>
      <c r="II38" s="157"/>
      <c r="IJ38" s="157"/>
      <c r="IK38" s="157"/>
      <c r="IL38" s="157"/>
      <c r="IM38" s="157"/>
      <c r="IN38" s="157"/>
      <c r="IO38" s="157"/>
      <c r="IP38" s="157"/>
      <c r="IQ38" s="157"/>
      <c r="IR38" s="157"/>
      <c r="IS38" s="157"/>
      <c r="IT38" s="157"/>
      <c r="IU38" s="157"/>
      <c r="IV38" s="157"/>
    </row>
    <row r="39" spans="1:256" s="142" customFormat="1" ht="13.8">
      <c r="A39" s="158" t="s">
        <v>719</v>
      </c>
      <c r="B39" s="82"/>
      <c r="C39" s="82"/>
      <c r="D39" s="82"/>
    </row>
    <row r="40" spans="1:256" s="142" customFormat="1" ht="13.8">
      <c r="A40" s="159"/>
    </row>
    <row r="41" spans="1:256" s="142" customFormat="1" ht="13.8">
      <c r="A41" s="82"/>
    </row>
    <row r="200" spans="3:3">
      <c r="C200" s="33" t="s">
        <v>720</v>
      </c>
    </row>
  </sheetData>
  <mergeCells count="7">
    <mergeCell ref="A2:D2"/>
    <mergeCell ref="A3:D3"/>
    <mergeCell ref="A4:D4"/>
    <mergeCell ref="A6:A7"/>
    <mergeCell ref="B6:B7"/>
    <mergeCell ref="C6:C7"/>
    <mergeCell ref="D6:D7"/>
  </mergeCells>
  <hyperlinks>
    <hyperlink ref="A1" location="Índice!A1" display="Volver al Índice" xr:uid="{3DDDF08B-FA42-4275-A87B-5037CAB99A5D}"/>
  </hyperlinks>
  <printOptions horizontalCentered="1" verticalCentered="1"/>
  <pageMargins left="0.75" right="0.75" top="1" bottom="1" header="0" footer="0"/>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19A-A74A-4DEC-8E15-067967033F83}">
  <dimension ref="A1:G200"/>
  <sheetViews>
    <sheetView showGridLines="0" zoomScale="87" zoomScaleNormal="44" workbookViewId="0"/>
  </sheetViews>
  <sheetFormatPr baseColWidth="10" defaultRowHeight="13.2"/>
  <cols>
    <col min="1" max="1" width="2.109375" style="283" customWidth="1"/>
    <col min="2" max="2" width="46.33203125" style="33" customWidth="1"/>
    <col min="3" max="3" width="26.88671875" style="33" bestFit="1" customWidth="1"/>
    <col min="4" max="6" width="25.6640625" style="33" customWidth="1"/>
    <col min="7" max="7" width="26.88671875" style="33" bestFit="1" customWidth="1"/>
    <col min="8" max="16384" width="11.5546875" style="33"/>
  </cols>
  <sheetData>
    <row r="1" spans="1:7" s="257" customFormat="1" ht="18">
      <c r="A1" s="351" t="s">
        <v>821</v>
      </c>
    </row>
    <row r="2" spans="1:7" s="260" customFormat="1" ht="49.65" customHeight="1">
      <c r="A2" s="258"/>
      <c r="B2" s="259" t="s">
        <v>782</v>
      </c>
      <c r="C2" s="259"/>
      <c r="D2" s="259"/>
      <c r="E2" s="259"/>
      <c r="F2" s="259"/>
      <c r="G2" s="259"/>
    </row>
    <row r="3" spans="1:7" s="263" customFormat="1" ht="31.65" customHeight="1">
      <c r="A3" s="261"/>
      <c r="B3" s="262">
        <v>45716</v>
      </c>
      <c r="C3" s="262"/>
      <c r="D3" s="262"/>
      <c r="E3" s="262"/>
      <c r="F3" s="262"/>
      <c r="G3" s="262"/>
    </row>
    <row r="4" spans="1:7" s="87" customFormat="1" ht="34.5" customHeight="1">
      <c r="A4" s="264"/>
      <c r="B4" s="265" t="s">
        <v>726</v>
      </c>
      <c r="C4" s="265"/>
      <c r="D4" s="265"/>
      <c r="E4" s="265"/>
      <c r="F4" s="265"/>
      <c r="G4" s="265"/>
    </row>
    <row r="5" spans="1:7" s="142" customFormat="1" ht="22.65" customHeight="1" thickBot="1">
      <c r="A5" s="266"/>
    </row>
    <row r="6" spans="1:7" s="142" customFormat="1" ht="74.25" customHeight="1">
      <c r="A6" s="266"/>
      <c r="B6" s="267"/>
      <c r="C6" s="268" t="s">
        <v>783</v>
      </c>
      <c r="D6" s="268" t="s">
        <v>784</v>
      </c>
      <c r="E6" s="268" t="s">
        <v>785</v>
      </c>
      <c r="F6" s="268" t="s">
        <v>786</v>
      </c>
      <c r="G6" s="269" t="s">
        <v>16</v>
      </c>
    </row>
    <row r="7" spans="1:7" s="142" customFormat="1" ht="27" customHeight="1">
      <c r="A7" s="266"/>
      <c r="C7" s="270"/>
      <c r="D7" s="270"/>
      <c r="E7" s="270"/>
      <c r="F7" s="270"/>
      <c r="G7" s="270"/>
    </row>
    <row r="8" spans="1:7" s="82" customFormat="1" ht="60" customHeight="1">
      <c r="A8" s="271">
        <v>61</v>
      </c>
      <c r="B8" s="272" t="s">
        <v>787</v>
      </c>
      <c r="C8" s="273">
        <v>9565156.6459999997</v>
      </c>
      <c r="D8" s="273">
        <v>21314.291000000001</v>
      </c>
      <c r="E8" s="273">
        <v>96780.305999999997</v>
      </c>
      <c r="F8" s="273">
        <v>276378.22700000001</v>
      </c>
      <c r="G8" s="273">
        <v>9959629.4699999988</v>
      </c>
    </row>
    <row r="9" spans="1:7" s="142" customFormat="1" ht="36" customHeight="1" thickBot="1">
      <c r="A9" s="266"/>
      <c r="B9" s="274"/>
      <c r="C9" s="275"/>
      <c r="D9" s="275"/>
      <c r="E9" s="275"/>
      <c r="F9" s="275"/>
      <c r="G9" s="275"/>
    </row>
    <row r="10" spans="1:7" s="142" customFormat="1" ht="22.65" customHeight="1">
      <c r="A10" s="266"/>
      <c r="B10" s="276" t="s">
        <v>788</v>
      </c>
      <c r="C10" s="270"/>
      <c r="D10" s="270"/>
      <c r="E10" s="270"/>
      <c r="F10" s="270"/>
      <c r="G10" s="270"/>
    </row>
    <row r="11" spans="1:7" s="81" customFormat="1" ht="15.75" customHeight="1">
      <c r="A11" s="277"/>
      <c r="B11" s="278"/>
      <c r="C11" s="279"/>
      <c r="D11" s="279"/>
      <c r="E11" s="279"/>
      <c r="F11" s="279"/>
      <c r="G11" s="279"/>
    </row>
    <row r="12" spans="1:7" s="81" customFormat="1" ht="69.75" customHeight="1">
      <c r="A12" s="277"/>
      <c r="B12" s="280" t="s">
        <v>789</v>
      </c>
      <c r="C12" s="281">
        <v>787634</v>
      </c>
      <c r="D12" s="279"/>
      <c r="E12" s="279"/>
      <c r="F12" s="279"/>
      <c r="G12" s="279"/>
    </row>
    <row r="13" spans="1:7" s="142" customFormat="1" ht="13.8">
      <c r="A13" s="266"/>
      <c r="B13" s="282" t="s">
        <v>790</v>
      </c>
      <c r="C13" s="33"/>
      <c r="D13" s="33"/>
      <c r="E13" s="33"/>
      <c r="F13" s="33"/>
      <c r="G13" s="33"/>
    </row>
    <row r="14" spans="1:7" s="142" customFormat="1" ht="13.8">
      <c r="A14" s="266"/>
      <c r="C14" s="270"/>
      <c r="D14" s="270"/>
      <c r="E14" s="270"/>
      <c r="F14" s="270"/>
      <c r="G14" s="270"/>
    </row>
    <row r="15" spans="1:7" s="142" customFormat="1" ht="13.8">
      <c r="A15" s="266"/>
      <c r="B15" s="280" t="s">
        <v>791</v>
      </c>
      <c r="C15" s="281">
        <v>201909</v>
      </c>
    </row>
    <row r="16" spans="1:7" s="142" customFormat="1" ht="13.8">
      <c r="A16" s="266"/>
      <c r="B16" s="276" t="s">
        <v>792</v>
      </c>
    </row>
    <row r="17" spans="1:1" s="142" customFormat="1" ht="13.8">
      <c r="A17" s="266"/>
    </row>
    <row r="18" spans="1:1" s="142" customFormat="1" ht="13.8">
      <c r="A18" s="266"/>
    </row>
    <row r="200" spans="3:3">
      <c r="C200" s="33" t="s">
        <v>720</v>
      </c>
    </row>
  </sheetData>
  <mergeCells count="3">
    <mergeCell ref="B2:G2"/>
    <mergeCell ref="B3:G3"/>
    <mergeCell ref="B4:G4"/>
  </mergeCells>
  <hyperlinks>
    <hyperlink ref="A1" location="Índice!A1" display="Volver al Índice" xr:uid="{D69225A7-8642-42F1-B50C-7702256AAB96}"/>
  </hyperlinks>
  <printOptions horizontalCentered="1" verticalCentered="1"/>
  <pageMargins left="1.1811023622047245" right="1.1811023622047245" top="0.98425196850393704" bottom="0.98425196850393704" header="0.59055118110236227" footer="0.59055118110236227"/>
  <pageSetup paperSize="9" scale="65" fitToWidth="0"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B5969-6A1C-4BD4-BC3F-7D9A07F4264A}">
  <dimension ref="A1:AF270"/>
  <sheetViews>
    <sheetView showGridLines="0" zoomScaleNormal="100" workbookViewId="0"/>
  </sheetViews>
  <sheetFormatPr baseColWidth="10" defaultColWidth="1.33203125" defaultRowHeight="13.2"/>
  <cols>
    <col min="1" max="1" width="46.6640625" style="172" customWidth="1"/>
    <col min="2" max="9" width="15.6640625" style="172" customWidth="1"/>
    <col min="10" max="255" width="11.44140625" style="172" customWidth="1"/>
    <col min="256" max="256" width="1.33203125" style="172"/>
    <col min="257" max="257" width="46.6640625" style="172" customWidth="1"/>
    <col min="258" max="265" width="15.6640625" style="172" customWidth="1"/>
    <col min="266" max="511" width="11.44140625" style="172" customWidth="1"/>
    <col min="512" max="512" width="1.33203125" style="172"/>
    <col min="513" max="513" width="46.6640625" style="172" customWidth="1"/>
    <col min="514" max="521" width="15.6640625" style="172" customWidth="1"/>
    <col min="522" max="767" width="11.44140625" style="172" customWidth="1"/>
    <col min="768" max="768" width="1.33203125" style="172"/>
    <col min="769" max="769" width="46.6640625" style="172" customWidth="1"/>
    <col min="770" max="777" width="15.6640625" style="172" customWidth="1"/>
    <col min="778" max="1023" width="11.44140625" style="172" customWidth="1"/>
    <col min="1024" max="1024" width="1.33203125" style="172"/>
    <col min="1025" max="1025" width="46.6640625" style="172" customWidth="1"/>
    <col min="1026" max="1033" width="15.6640625" style="172" customWidth="1"/>
    <col min="1034" max="1279" width="11.44140625" style="172" customWidth="1"/>
    <col min="1280" max="1280" width="1.33203125" style="172"/>
    <col min="1281" max="1281" width="46.6640625" style="172" customWidth="1"/>
    <col min="1282" max="1289" width="15.6640625" style="172" customWidth="1"/>
    <col min="1290" max="1535" width="11.44140625" style="172" customWidth="1"/>
    <col min="1536" max="1536" width="1.33203125" style="172"/>
    <col min="1537" max="1537" width="46.6640625" style="172" customWidth="1"/>
    <col min="1538" max="1545" width="15.6640625" style="172" customWidth="1"/>
    <col min="1546" max="1791" width="11.44140625" style="172" customWidth="1"/>
    <col min="1792" max="1792" width="1.33203125" style="172"/>
    <col min="1793" max="1793" width="46.6640625" style="172" customWidth="1"/>
    <col min="1794" max="1801" width="15.6640625" style="172" customWidth="1"/>
    <col min="1802" max="2047" width="11.44140625" style="172" customWidth="1"/>
    <col min="2048" max="2048" width="1.33203125" style="172"/>
    <col min="2049" max="2049" width="46.6640625" style="172" customWidth="1"/>
    <col min="2050" max="2057" width="15.6640625" style="172" customWidth="1"/>
    <col min="2058" max="2303" width="11.44140625" style="172" customWidth="1"/>
    <col min="2304" max="2304" width="1.33203125" style="172"/>
    <col min="2305" max="2305" width="46.6640625" style="172" customWidth="1"/>
    <col min="2306" max="2313" width="15.6640625" style="172" customWidth="1"/>
    <col min="2314" max="2559" width="11.44140625" style="172" customWidth="1"/>
    <col min="2560" max="2560" width="1.33203125" style="172"/>
    <col min="2561" max="2561" width="46.6640625" style="172" customWidth="1"/>
    <col min="2562" max="2569" width="15.6640625" style="172" customWidth="1"/>
    <col min="2570" max="2815" width="11.44140625" style="172" customWidth="1"/>
    <col min="2816" max="2816" width="1.33203125" style="172"/>
    <col min="2817" max="2817" width="46.6640625" style="172" customWidth="1"/>
    <col min="2818" max="2825" width="15.6640625" style="172" customWidth="1"/>
    <col min="2826" max="3071" width="11.44140625" style="172" customWidth="1"/>
    <col min="3072" max="3072" width="1.33203125" style="172"/>
    <col min="3073" max="3073" width="46.6640625" style="172" customWidth="1"/>
    <col min="3074" max="3081" width="15.6640625" style="172" customWidth="1"/>
    <col min="3082" max="3327" width="11.44140625" style="172" customWidth="1"/>
    <col min="3328" max="3328" width="1.33203125" style="172"/>
    <col min="3329" max="3329" width="46.6640625" style="172" customWidth="1"/>
    <col min="3330" max="3337" width="15.6640625" style="172" customWidth="1"/>
    <col min="3338" max="3583" width="11.44140625" style="172" customWidth="1"/>
    <col min="3584" max="3584" width="1.33203125" style="172"/>
    <col min="3585" max="3585" width="46.6640625" style="172" customWidth="1"/>
    <col min="3586" max="3593" width="15.6640625" style="172" customWidth="1"/>
    <col min="3594" max="3839" width="11.44140625" style="172" customWidth="1"/>
    <col min="3840" max="3840" width="1.33203125" style="172"/>
    <col min="3841" max="3841" width="46.6640625" style="172" customWidth="1"/>
    <col min="3842" max="3849" width="15.6640625" style="172" customWidth="1"/>
    <col min="3850" max="4095" width="11.44140625" style="172" customWidth="1"/>
    <col min="4096" max="4096" width="1.33203125" style="172"/>
    <col min="4097" max="4097" width="46.6640625" style="172" customWidth="1"/>
    <col min="4098" max="4105" width="15.6640625" style="172" customWidth="1"/>
    <col min="4106" max="4351" width="11.44140625" style="172" customWidth="1"/>
    <col min="4352" max="4352" width="1.33203125" style="172"/>
    <col min="4353" max="4353" width="46.6640625" style="172" customWidth="1"/>
    <col min="4354" max="4361" width="15.6640625" style="172" customWidth="1"/>
    <col min="4362" max="4607" width="11.44140625" style="172" customWidth="1"/>
    <col min="4608" max="4608" width="1.33203125" style="172"/>
    <col min="4609" max="4609" width="46.6640625" style="172" customWidth="1"/>
    <col min="4610" max="4617" width="15.6640625" style="172" customWidth="1"/>
    <col min="4618" max="4863" width="11.44140625" style="172" customWidth="1"/>
    <col min="4864" max="4864" width="1.33203125" style="172"/>
    <col min="4865" max="4865" width="46.6640625" style="172" customWidth="1"/>
    <col min="4866" max="4873" width="15.6640625" style="172" customWidth="1"/>
    <col min="4874" max="5119" width="11.44140625" style="172" customWidth="1"/>
    <col min="5120" max="5120" width="1.33203125" style="172"/>
    <col min="5121" max="5121" width="46.6640625" style="172" customWidth="1"/>
    <col min="5122" max="5129" width="15.6640625" style="172" customWidth="1"/>
    <col min="5130" max="5375" width="11.44140625" style="172" customWidth="1"/>
    <col min="5376" max="5376" width="1.33203125" style="172"/>
    <col min="5377" max="5377" width="46.6640625" style="172" customWidth="1"/>
    <col min="5378" max="5385" width="15.6640625" style="172" customWidth="1"/>
    <col min="5386" max="5631" width="11.44140625" style="172" customWidth="1"/>
    <col min="5632" max="5632" width="1.33203125" style="172"/>
    <col min="5633" max="5633" width="46.6640625" style="172" customWidth="1"/>
    <col min="5634" max="5641" width="15.6640625" style="172" customWidth="1"/>
    <col min="5642" max="5887" width="11.44140625" style="172" customWidth="1"/>
    <col min="5888" max="5888" width="1.33203125" style="172"/>
    <col min="5889" max="5889" width="46.6640625" style="172" customWidth="1"/>
    <col min="5890" max="5897" width="15.6640625" style="172" customWidth="1"/>
    <col min="5898" max="6143" width="11.44140625" style="172" customWidth="1"/>
    <col min="6144" max="6144" width="1.33203125" style="172"/>
    <col min="6145" max="6145" width="46.6640625" style="172" customWidth="1"/>
    <col min="6146" max="6153" width="15.6640625" style="172" customWidth="1"/>
    <col min="6154" max="6399" width="11.44140625" style="172" customWidth="1"/>
    <col min="6400" max="6400" width="1.33203125" style="172"/>
    <col min="6401" max="6401" width="46.6640625" style="172" customWidth="1"/>
    <col min="6402" max="6409" width="15.6640625" style="172" customWidth="1"/>
    <col min="6410" max="6655" width="11.44140625" style="172" customWidth="1"/>
    <col min="6656" max="6656" width="1.33203125" style="172"/>
    <col min="6657" max="6657" width="46.6640625" style="172" customWidth="1"/>
    <col min="6658" max="6665" width="15.6640625" style="172" customWidth="1"/>
    <col min="6666" max="6911" width="11.44140625" style="172" customWidth="1"/>
    <col min="6912" max="6912" width="1.33203125" style="172"/>
    <col min="6913" max="6913" width="46.6640625" style="172" customWidth="1"/>
    <col min="6914" max="6921" width="15.6640625" style="172" customWidth="1"/>
    <col min="6922" max="7167" width="11.44140625" style="172" customWidth="1"/>
    <col min="7168" max="7168" width="1.33203125" style="172"/>
    <col min="7169" max="7169" width="46.6640625" style="172" customWidth="1"/>
    <col min="7170" max="7177" width="15.6640625" style="172" customWidth="1"/>
    <col min="7178" max="7423" width="11.44140625" style="172" customWidth="1"/>
    <col min="7424" max="7424" width="1.33203125" style="172"/>
    <col min="7425" max="7425" width="46.6640625" style="172" customWidth="1"/>
    <col min="7426" max="7433" width="15.6640625" style="172" customWidth="1"/>
    <col min="7434" max="7679" width="11.44140625" style="172" customWidth="1"/>
    <col min="7680" max="7680" width="1.33203125" style="172"/>
    <col min="7681" max="7681" width="46.6640625" style="172" customWidth="1"/>
    <col min="7682" max="7689" width="15.6640625" style="172" customWidth="1"/>
    <col min="7690" max="7935" width="11.44140625" style="172" customWidth="1"/>
    <col min="7936" max="7936" width="1.33203125" style="172"/>
    <col min="7937" max="7937" width="46.6640625" style="172" customWidth="1"/>
    <col min="7938" max="7945" width="15.6640625" style="172" customWidth="1"/>
    <col min="7946" max="8191" width="11.44140625" style="172" customWidth="1"/>
    <col min="8192" max="8192" width="1.33203125" style="172"/>
    <col min="8193" max="8193" width="46.6640625" style="172" customWidth="1"/>
    <col min="8194" max="8201" width="15.6640625" style="172" customWidth="1"/>
    <col min="8202" max="8447" width="11.44140625" style="172" customWidth="1"/>
    <col min="8448" max="8448" width="1.33203125" style="172"/>
    <col min="8449" max="8449" width="46.6640625" style="172" customWidth="1"/>
    <col min="8450" max="8457" width="15.6640625" style="172" customWidth="1"/>
    <col min="8458" max="8703" width="11.44140625" style="172" customWidth="1"/>
    <col min="8704" max="8704" width="1.33203125" style="172"/>
    <col min="8705" max="8705" width="46.6640625" style="172" customWidth="1"/>
    <col min="8706" max="8713" width="15.6640625" style="172" customWidth="1"/>
    <col min="8714" max="8959" width="11.44140625" style="172" customWidth="1"/>
    <col min="8960" max="8960" width="1.33203125" style="172"/>
    <col min="8961" max="8961" width="46.6640625" style="172" customWidth="1"/>
    <col min="8962" max="8969" width="15.6640625" style="172" customWidth="1"/>
    <col min="8970" max="9215" width="11.44140625" style="172" customWidth="1"/>
    <col min="9216" max="9216" width="1.33203125" style="172"/>
    <col min="9217" max="9217" width="46.6640625" style="172" customWidth="1"/>
    <col min="9218" max="9225" width="15.6640625" style="172" customWidth="1"/>
    <col min="9226" max="9471" width="11.44140625" style="172" customWidth="1"/>
    <col min="9472" max="9472" width="1.33203125" style="172"/>
    <col min="9473" max="9473" width="46.6640625" style="172" customWidth="1"/>
    <col min="9474" max="9481" width="15.6640625" style="172" customWidth="1"/>
    <col min="9482" max="9727" width="11.44140625" style="172" customWidth="1"/>
    <col min="9728" max="9728" width="1.33203125" style="172"/>
    <col min="9729" max="9729" width="46.6640625" style="172" customWidth="1"/>
    <col min="9730" max="9737" width="15.6640625" style="172" customWidth="1"/>
    <col min="9738" max="9983" width="11.44140625" style="172" customWidth="1"/>
    <col min="9984" max="9984" width="1.33203125" style="172"/>
    <col min="9985" max="9985" width="46.6640625" style="172" customWidth="1"/>
    <col min="9986" max="9993" width="15.6640625" style="172" customWidth="1"/>
    <col min="9994" max="10239" width="11.44140625" style="172" customWidth="1"/>
    <col min="10240" max="10240" width="1.33203125" style="172"/>
    <col min="10241" max="10241" width="46.6640625" style="172" customWidth="1"/>
    <col min="10242" max="10249" width="15.6640625" style="172" customWidth="1"/>
    <col min="10250" max="10495" width="11.44140625" style="172" customWidth="1"/>
    <col min="10496" max="10496" width="1.33203125" style="172"/>
    <col min="10497" max="10497" width="46.6640625" style="172" customWidth="1"/>
    <col min="10498" max="10505" width="15.6640625" style="172" customWidth="1"/>
    <col min="10506" max="10751" width="11.44140625" style="172" customWidth="1"/>
    <col min="10752" max="10752" width="1.33203125" style="172"/>
    <col min="10753" max="10753" width="46.6640625" style="172" customWidth="1"/>
    <col min="10754" max="10761" width="15.6640625" style="172" customWidth="1"/>
    <col min="10762" max="11007" width="11.44140625" style="172" customWidth="1"/>
    <col min="11008" max="11008" width="1.33203125" style="172"/>
    <col min="11009" max="11009" width="46.6640625" style="172" customWidth="1"/>
    <col min="11010" max="11017" width="15.6640625" style="172" customWidth="1"/>
    <col min="11018" max="11263" width="11.44140625" style="172" customWidth="1"/>
    <col min="11264" max="11264" width="1.33203125" style="172"/>
    <col min="11265" max="11265" width="46.6640625" style="172" customWidth="1"/>
    <col min="11266" max="11273" width="15.6640625" style="172" customWidth="1"/>
    <col min="11274" max="11519" width="11.44140625" style="172" customWidth="1"/>
    <col min="11520" max="11520" width="1.33203125" style="172"/>
    <col min="11521" max="11521" width="46.6640625" style="172" customWidth="1"/>
    <col min="11522" max="11529" width="15.6640625" style="172" customWidth="1"/>
    <col min="11530" max="11775" width="11.44140625" style="172" customWidth="1"/>
    <col min="11776" max="11776" width="1.33203125" style="172"/>
    <col min="11777" max="11777" width="46.6640625" style="172" customWidth="1"/>
    <col min="11778" max="11785" width="15.6640625" style="172" customWidth="1"/>
    <col min="11786" max="12031" width="11.44140625" style="172" customWidth="1"/>
    <col min="12032" max="12032" width="1.33203125" style="172"/>
    <col min="12033" max="12033" width="46.6640625" style="172" customWidth="1"/>
    <col min="12034" max="12041" width="15.6640625" style="172" customWidth="1"/>
    <col min="12042" max="12287" width="11.44140625" style="172" customWidth="1"/>
    <col min="12288" max="12288" width="1.33203125" style="172"/>
    <col min="12289" max="12289" width="46.6640625" style="172" customWidth="1"/>
    <col min="12290" max="12297" width="15.6640625" style="172" customWidth="1"/>
    <col min="12298" max="12543" width="11.44140625" style="172" customWidth="1"/>
    <col min="12544" max="12544" width="1.33203125" style="172"/>
    <col min="12545" max="12545" width="46.6640625" style="172" customWidth="1"/>
    <col min="12546" max="12553" width="15.6640625" style="172" customWidth="1"/>
    <col min="12554" max="12799" width="11.44140625" style="172" customWidth="1"/>
    <col min="12800" max="12800" width="1.33203125" style="172"/>
    <col min="12801" max="12801" width="46.6640625" style="172" customWidth="1"/>
    <col min="12802" max="12809" width="15.6640625" style="172" customWidth="1"/>
    <col min="12810" max="13055" width="11.44140625" style="172" customWidth="1"/>
    <col min="13056" max="13056" width="1.33203125" style="172"/>
    <col min="13057" max="13057" width="46.6640625" style="172" customWidth="1"/>
    <col min="13058" max="13065" width="15.6640625" style="172" customWidth="1"/>
    <col min="13066" max="13311" width="11.44140625" style="172" customWidth="1"/>
    <col min="13312" max="13312" width="1.33203125" style="172"/>
    <col min="13313" max="13313" width="46.6640625" style="172" customWidth="1"/>
    <col min="13314" max="13321" width="15.6640625" style="172" customWidth="1"/>
    <col min="13322" max="13567" width="11.44140625" style="172" customWidth="1"/>
    <col min="13568" max="13568" width="1.33203125" style="172"/>
    <col min="13569" max="13569" width="46.6640625" style="172" customWidth="1"/>
    <col min="13570" max="13577" width="15.6640625" style="172" customWidth="1"/>
    <col min="13578" max="13823" width="11.44140625" style="172" customWidth="1"/>
    <col min="13824" max="13824" width="1.33203125" style="172"/>
    <col min="13825" max="13825" width="46.6640625" style="172" customWidth="1"/>
    <col min="13826" max="13833" width="15.6640625" style="172" customWidth="1"/>
    <col min="13834" max="14079" width="11.44140625" style="172" customWidth="1"/>
    <col min="14080" max="14080" width="1.33203125" style="172"/>
    <col min="14081" max="14081" width="46.6640625" style="172" customWidth="1"/>
    <col min="14082" max="14089" width="15.6640625" style="172" customWidth="1"/>
    <col min="14090" max="14335" width="11.44140625" style="172" customWidth="1"/>
    <col min="14336" max="14336" width="1.33203125" style="172"/>
    <col min="14337" max="14337" width="46.6640625" style="172" customWidth="1"/>
    <col min="14338" max="14345" width="15.6640625" style="172" customWidth="1"/>
    <col min="14346" max="14591" width="11.44140625" style="172" customWidth="1"/>
    <col min="14592" max="14592" width="1.33203125" style="172"/>
    <col min="14593" max="14593" width="46.6640625" style="172" customWidth="1"/>
    <col min="14594" max="14601" width="15.6640625" style="172" customWidth="1"/>
    <col min="14602" max="14847" width="11.44140625" style="172" customWidth="1"/>
    <col min="14848" max="14848" width="1.33203125" style="172"/>
    <col min="14849" max="14849" width="46.6640625" style="172" customWidth="1"/>
    <col min="14850" max="14857" width="15.6640625" style="172" customWidth="1"/>
    <col min="14858" max="15103" width="11.44140625" style="172" customWidth="1"/>
    <col min="15104" max="15104" width="1.33203125" style="172"/>
    <col min="15105" max="15105" width="46.6640625" style="172" customWidth="1"/>
    <col min="15106" max="15113" width="15.6640625" style="172" customWidth="1"/>
    <col min="15114" max="15359" width="11.44140625" style="172" customWidth="1"/>
    <col min="15360" max="15360" width="1.33203125" style="172"/>
    <col min="15361" max="15361" width="46.6640625" style="172" customWidth="1"/>
    <col min="15362" max="15369" width="15.6640625" style="172" customWidth="1"/>
    <col min="15370" max="15615" width="11.44140625" style="172" customWidth="1"/>
    <col min="15616" max="15616" width="1.33203125" style="172"/>
    <col min="15617" max="15617" width="46.6640625" style="172" customWidth="1"/>
    <col min="15618" max="15625" width="15.6640625" style="172" customWidth="1"/>
    <col min="15626" max="15871" width="11.44140625" style="172" customWidth="1"/>
    <col min="15872" max="15872" width="1.33203125" style="172"/>
    <col min="15873" max="15873" width="46.6640625" style="172" customWidth="1"/>
    <col min="15874" max="15881" width="15.6640625" style="172" customWidth="1"/>
    <col min="15882" max="16127" width="11.44140625" style="172" customWidth="1"/>
    <col min="16128" max="16128" width="1.33203125" style="172"/>
    <col min="16129" max="16129" width="46.6640625" style="172" customWidth="1"/>
    <col min="16130" max="16137" width="15.6640625" style="172" customWidth="1"/>
    <col min="16138" max="16383" width="11.44140625" style="172" customWidth="1"/>
    <col min="16384" max="16384" width="1.33203125" style="172"/>
  </cols>
  <sheetData>
    <row r="1" spans="1:32" s="164" customFormat="1" ht="18" customHeight="1">
      <c r="A1" s="351" t="s">
        <v>821</v>
      </c>
      <c r="B1" s="163"/>
      <c r="C1" s="163"/>
      <c r="D1" s="163"/>
      <c r="E1" s="163"/>
      <c r="F1" s="163"/>
      <c r="G1" s="163"/>
      <c r="H1" s="163"/>
      <c r="I1" s="163"/>
    </row>
    <row r="2" spans="1:32" s="166" customFormat="1" ht="25.2" customHeight="1">
      <c r="A2" s="165" t="s">
        <v>725</v>
      </c>
      <c r="B2" s="165"/>
      <c r="C2" s="165"/>
      <c r="D2" s="165"/>
      <c r="E2" s="165"/>
      <c r="F2" s="165"/>
      <c r="G2" s="165"/>
      <c r="H2" s="165"/>
      <c r="I2" s="165"/>
    </row>
    <row r="3" spans="1:32" s="168" customFormat="1" ht="26.4" customHeight="1">
      <c r="A3" s="167">
        <v>45716</v>
      </c>
      <c r="B3" s="167"/>
      <c r="C3" s="167"/>
      <c r="D3" s="167"/>
      <c r="E3" s="167"/>
      <c r="F3" s="167"/>
      <c r="G3" s="167"/>
      <c r="H3" s="167"/>
      <c r="I3" s="167"/>
    </row>
    <row r="4" spans="1:32" s="170" customFormat="1" ht="23.25" customHeight="1">
      <c r="A4" s="169" t="s">
        <v>726</v>
      </c>
      <c r="B4" s="169"/>
      <c r="C4" s="169"/>
      <c r="D4" s="169"/>
      <c r="E4" s="169"/>
      <c r="F4" s="169"/>
      <c r="G4" s="169"/>
      <c r="H4" s="169"/>
      <c r="I4" s="169"/>
    </row>
    <row r="5" spans="1:32" ht="21.75" customHeight="1" thickBot="1">
      <c r="A5" s="171"/>
      <c r="B5" s="171"/>
      <c r="C5" s="171"/>
      <c r="D5" s="171"/>
      <c r="E5" s="171"/>
      <c r="F5" s="171"/>
    </row>
    <row r="6" spans="1:32" ht="27" customHeight="1">
      <c r="A6" s="173" t="s">
        <v>727</v>
      </c>
      <c r="B6" s="174" t="s">
        <v>728</v>
      </c>
      <c r="C6" s="174" t="s">
        <v>729</v>
      </c>
      <c r="D6" s="174" t="s">
        <v>730</v>
      </c>
      <c r="E6" s="174" t="s">
        <v>731</v>
      </c>
      <c r="F6" s="174" t="s">
        <v>732</v>
      </c>
      <c r="G6" s="175" t="s">
        <v>733</v>
      </c>
      <c r="H6" s="176" t="s">
        <v>734</v>
      </c>
      <c r="I6" s="176"/>
      <c r="J6" s="171"/>
      <c r="K6" s="171"/>
      <c r="L6" s="171"/>
      <c r="M6" s="171"/>
      <c r="N6" s="171"/>
      <c r="O6" s="171"/>
      <c r="P6" s="171"/>
      <c r="Q6" s="171"/>
      <c r="R6" s="171"/>
      <c r="S6" s="171"/>
      <c r="T6" s="171"/>
      <c r="U6" s="171"/>
      <c r="V6" s="171"/>
      <c r="W6" s="171"/>
      <c r="X6" s="171"/>
      <c r="Y6" s="171"/>
      <c r="Z6" s="171"/>
      <c r="AA6" s="171"/>
      <c r="AB6" s="171"/>
      <c r="AC6" s="171"/>
      <c r="AD6" s="171"/>
      <c r="AE6" s="171"/>
      <c r="AF6" s="171"/>
    </row>
    <row r="7" spans="1:32" ht="39.15" customHeight="1">
      <c r="A7" s="177"/>
      <c r="B7" s="178"/>
      <c r="C7" s="178"/>
      <c r="D7" s="178"/>
      <c r="E7" s="178"/>
      <c r="F7" s="178"/>
      <c r="G7" s="179"/>
      <c r="H7" s="180" t="s">
        <v>735</v>
      </c>
      <c r="I7" s="180" t="s">
        <v>736</v>
      </c>
      <c r="J7" s="171"/>
      <c r="K7" s="171"/>
      <c r="L7" s="171"/>
      <c r="M7" s="171"/>
      <c r="N7" s="171"/>
      <c r="O7" s="171"/>
      <c r="P7" s="171"/>
      <c r="Q7" s="171"/>
      <c r="R7" s="171"/>
      <c r="S7" s="171"/>
      <c r="T7" s="171"/>
      <c r="U7" s="171"/>
      <c r="V7" s="171"/>
      <c r="W7" s="171"/>
      <c r="X7" s="171"/>
      <c r="Y7" s="171"/>
      <c r="Z7" s="171"/>
      <c r="AA7" s="171"/>
      <c r="AB7" s="171"/>
      <c r="AC7" s="171"/>
      <c r="AD7" s="171"/>
      <c r="AE7" s="171"/>
      <c r="AF7" s="171"/>
    </row>
    <row r="8" spans="1:32" s="185" customFormat="1" ht="24" customHeight="1">
      <c r="A8" s="181"/>
      <c r="B8" s="182"/>
      <c r="C8" s="182"/>
      <c r="D8" s="182"/>
      <c r="E8" s="182"/>
      <c r="F8" s="182"/>
      <c r="G8" s="182"/>
      <c r="H8" s="182"/>
      <c r="I8" s="182"/>
      <c r="J8" s="183"/>
      <c r="K8" s="183"/>
      <c r="L8" s="183"/>
      <c r="M8" s="183"/>
      <c r="N8" s="183"/>
      <c r="O8" s="183"/>
      <c r="P8" s="184"/>
      <c r="Q8" s="184"/>
    </row>
    <row r="9" spans="1:32" s="185" customFormat="1" ht="60" customHeight="1">
      <c r="A9" s="181" t="s">
        <v>693</v>
      </c>
      <c r="B9" s="186">
        <v>1498993.46618</v>
      </c>
      <c r="C9" s="186">
        <v>3225.84987</v>
      </c>
      <c r="D9" s="186">
        <v>1236146.8119300001</v>
      </c>
      <c r="E9" s="186">
        <v>7480.4179199999999</v>
      </c>
      <c r="F9" s="186">
        <v>262846.67096999998</v>
      </c>
      <c r="G9" s="186">
        <v>40458.895850000001</v>
      </c>
      <c r="H9" s="186">
        <v>862.88301999999999</v>
      </c>
      <c r="I9" s="186">
        <v>152.6</v>
      </c>
      <c r="J9" s="183"/>
      <c r="K9" s="183"/>
      <c r="L9" s="183"/>
      <c r="M9" s="183"/>
      <c r="N9" s="183"/>
      <c r="O9" s="183"/>
      <c r="P9" s="184"/>
      <c r="Q9" s="184"/>
    </row>
    <row r="10" spans="1:32" s="185" customFormat="1" ht="60" customHeight="1">
      <c r="A10" s="181" t="s">
        <v>686</v>
      </c>
      <c r="B10" s="186">
        <v>19215345.587990001</v>
      </c>
      <c r="C10" s="186">
        <v>1634378.1303900001</v>
      </c>
      <c r="D10" s="186">
        <v>11609066.691950001</v>
      </c>
      <c r="E10" s="186">
        <v>898754.34883999999</v>
      </c>
      <c r="F10" s="186">
        <v>7606278.89604</v>
      </c>
      <c r="G10" s="186">
        <v>672702.87499000004</v>
      </c>
      <c r="H10" s="186">
        <v>10504.433630000001</v>
      </c>
      <c r="I10" s="186">
        <v>169.40829000000002</v>
      </c>
      <c r="J10" s="183"/>
      <c r="K10" s="183"/>
      <c r="L10" s="183"/>
      <c r="M10" s="183"/>
      <c r="N10" s="183"/>
      <c r="O10" s="183"/>
      <c r="P10" s="184"/>
      <c r="Q10" s="184"/>
    </row>
    <row r="11" spans="1:32" s="185" customFormat="1" ht="60" customHeight="1">
      <c r="A11" s="181" t="s">
        <v>537</v>
      </c>
      <c r="B11" s="186">
        <v>0</v>
      </c>
      <c r="C11" s="186">
        <v>0</v>
      </c>
      <c r="D11" s="186">
        <v>0</v>
      </c>
      <c r="E11" s="186">
        <v>0</v>
      </c>
      <c r="F11" s="186">
        <v>0</v>
      </c>
      <c r="G11" s="186">
        <v>1832785.8687499999</v>
      </c>
      <c r="H11" s="186">
        <v>0</v>
      </c>
      <c r="I11" s="186">
        <v>9376.5078400000002</v>
      </c>
      <c r="J11" s="183"/>
      <c r="K11" s="183"/>
      <c r="L11" s="183"/>
      <c r="M11" s="183"/>
      <c r="N11" s="183"/>
      <c r="O11" s="183"/>
      <c r="P11" s="184"/>
      <c r="Q11" s="184"/>
    </row>
    <row r="12" spans="1:32" s="185" customFormat="1" ht="28.5" customHeight="1" thickBot="1">
      <c r="A12" s="187"/>
      <c r="B12" s="188"/>
      <c r="C12" s="188"/>
      <c r="D12" s="188"/>
      <c r="E12" s="188"/>
      <c r="F12" s="188"/>
      <c r="G12" s="188"/>
      <c r="H12" s="188"/>
      <c r="I12" s="188"/>
      <c r="J12" s="183"/>
      <c r="K12" s="183"/>
      <c r="L12" s="183"/>
      <c r="M12" s="183"/>
      <c r="N12" s="183"/>
      <c r="O12" s="183"/>
      <c r="P12" s="184"/>
      <c r="Q12" s="184"/>
    </row>
    <row r="13" spans="1:32" s="189" customFormat="1" ht="6" customHeight="1">
      <c r="B13" s="190"/>
      <c r="C13" s="190"/>
      <c r="D13" s="191"/>
      <c r="E13" s="191"/>
      <c r="F13" s="191"/>
      <c r="G13" s="190"/>
      <c r="H13" s="190"/>
      <c r="I13" s="190"/>
    </row>
    <row r="14" spans="1:32" s="193" customFormat="1" ht="11.25" customHeight="1">
      <c r="A14" s="192" t="s">
        <v>737</v>
      </c>
      <c r="H14" s="194"/>
      <c r="I14" s="194"/>
    </row>
    <row r="15" spans="1:32" s="189" customFormat="1">
      <c r="I15" s="195"/>
    </row>
    <row r="16" spans="1:32" s="189" customFormat="1"/>
    <row r="17" s="189" customFormat="1"/>
    <row r="18" s="189" customFormat="1"/>
    <row r="19" s="189" customFormat="1"/>
    <row r="20" s="189" customFormat="1"/>
    <row r="21" s="189" customFormat="1"/>
    <row r="22" s="189" customFormat="1"/>
    <row r="23" s="189" customFormat="1"/>
    <row r="24" s="189" customFormat="1"/>
    <row r="25" s="189" customFormat="1"/>
    <row r="26" s="189" customFormat="1"/>
    <row r="27" s="189" customFormat="1"/>
    <row r="28" s="189" customFormat="1"/>
    <row r="29" s="189" customFormat="1"/>
    <row r="30" s="189" customFormat="1"/>
    <row r="31" s="189" customFormat="1"/>
    <row r="32" s="189" customFormat="1"/>
    <row r="33" s="189" customFormat="1"/>
    <row r="34" s="189" customFormat="1"/>
    <row r="35" s="189" customFormat="1"/>
    <row r="36" s="189" customFormat="1"/>
    <row r="37" s="189" customFormat="1"/>
    <row r="38" s="189" customFormat="1"/>
    <row r="39" s="189" customFormat="1"/>
    <row r="40" s="189" customFormat="1"/>
    <row r="41" s="189" customFormat="1"/>
    <row r="42" s="189" customFormat="1"/>
    <row r="43" s="189" customFormat="1"/>
    <row r="44" s="189" customFormat="1"/>
    <row r="45" s="189" customFormat="1"/>
    <row r="46" s="189" customFormat="1"/>
    <row r="47" s="189" customFormat="1"/>
    <row r="48" s="189" customFormat="1"/>
    <row r="49" s="189" customFormat="1"/>
    <row r="50" s="189" customFormat="1"/>
    <row r="51" s="189" customFormat="1"/>
    <row r="52" s="189" customFormat="1"/>
    <row r="53" s="189" customFormat="1"/>
    <row r="54" s="189" customFormat="1"/>
    <row r="55" s="189" customFormat="1"/>
    <row r="56" s="189" customFormat="1"/>
    <row r="57" s="189" customFormat="1"/>
    <row r="58" s="189" customFormat="1"/>
    <row r="59" s="189" customFormat="1"/>
    <row r="60" s="189" customFormat="1"/>
    <row r="61" s="189" customFormat="1"/>
    <row r="62" s="189" customFormat="1"/>
    <row r="63" s="189" customFormat="1"/>
    <row r="64" s="189" customFormat="1"/>
    <row r="65" s="189" customFormat="1"/>
    <row r="66" s="189" customFormat="1"/>
    <row r="67" s="189" customFormat="1"/>
    <row r="68" s="189" customFormat="1"/>
    <row r="69" s="189" customFormat="1"/>
    <row r="70" s="189" customFormat="1"/>
    <row r="71" s="189" customFormat="1"/>
    <row r="72" s="189" customFormat="1"/>
    <row r="73" s="189" customFormat="1"/>
    <row r="74" s="189" customFormat="1"/>
    <row r="75" s="189" customFormat="1"/>
    <row r="76" s="189" customFormat="1"/>
    <row r="77" s="189" customFormat="1"/>
    <row r="78" s="189" customFormat="1"/>
    <row r="79" s="189" customFormat="1"/>
    <row r="80" s="189" customFormat="1"/>
    <row r="81" s="189" customFormat="1"/>
    <row r="82" s="189" customFormat="1"/>
    <row r="83" s="189" customFormat="1"/>
    <row r="84" s="189" customFormat="1"/>
    <row r="85" s="189" customFormat="1"/>
    <row r="86" s="189" customFormat="1"/>
    <row r="87" s="189" customFormat="1"/>
    <row r="88" s="189" customFormat="1"/>
    <row r="89" s="189" customFormat="1"/>
    <row r="90" s="189" customFormat="1"/>
    <row r="91" s="189" customFormat="1"/>
    <row r="92" s="189" customFormat="1"/>
    <row r="93" s="189" customFormat="1"/>
    <row r="94" s="189" customFormat="1"/>
    <row r="95" s="189" customFormat="1"/>
    <row r="96" s="189" customFormat="1"/>
    <row r="97" s="189" customFormat="1"/>
    <row r="98" s="189" customFormat="1"/>
    <row r="99" s="189" customFormat="1"/>
    <row r="100" s="189" customFormat="1"/>
    <row r="101" s="189" customFormat="1"/>
    <row r="102" s="189" customFormat="1"/>
    <row r="103" s="189" customFormat="1"/>
    <row r="104" s="189" customFormat="1"/>
    <row r="105" s="189" customFormat="1"/>
    <row r="106" s="189" customFormat="1"/>
    <row r="107" s="189" customFormat="1"/>
    <row r="108" s="189" customFormat="1"/>
    <row r="109" s="189" customFormat="1"/>
    <row r="110" s="189" customFormat="1"/>
    <row r="111" s="189" customFormat="1"/>
    <row r="112" s="189" customFormat="1"/>
    <row r="113" s="189" customFormat="1"/>
    <row r="114" s="189" customFormat="1"/>
    <row r="115" s="189" customFormat="1"/>
    <row r="116" s="189" customFormat="1"/>
    <row r="117" s="189" customFormat="1"/>
    <row r="118" s="189" customFormat="1"/>
    <row r="119" s="189" customFormat="1"/>
    <row r="120" s="189" customFormat="1"/>
    <row r="121" s="189" customFormat="1"/>
    <row r="122" s="189" customFormat="1"/>
    <row r="123" s="189" customFormat="1"/>
    <row r="124" s="189" customFormat="1"/>
    <row r="125" s="189" customFormat="1"/>
    <row r="126" s="189" customFormat="1"/>
    <row r="127" s="189" customFormat="1"/>
    <row r="128" s="189" customFormat="1"/>
    <row r="129" s="189" customFormat="1"/>
    <row r="130" s="189" customFormat="1"/>
    <row r="131" s="189" customFormat="1"/>
    <row r="132" s="189" customFormat="1"/>
    <row r="133" s="189" customFormat="1"/>
    <row r="134" s="189" customFormat="1"/>
    <row r="135" s="189" customFormat="1"/>
    <row r="136" s="189" customFormat="1"/>
    <row r="137" s="189" customFormat="1"/>
    <row r="138" s="189" customFormat="1"/>
    <row r="139" s="189" customFormat="1"/>
    <row r="140" s="189" customFormat="1"/>
    <row r="141" s="189" customFormat="1"/>
    <row r="142" s="189" customFormat="1"/>
    <row r="143" s="189" customFormat="1"/>
    <row r="144" s="189" customFormat="1"/>
    <row r="145" s="189" customFormat="1"/>
    <row r="146" s="189" customFormat="1"/>
    <row r="147" s="189" customFormat="1"/>
    <row r="148" s="189" customFormat="1"/>
    <row r="149" s="189" customFormat="1"/>
    <row r="150" s="189" customFormat="1"/>
    <row r="151" s="189" customFormat="1"/>
    <row r="152" s="189" customFormat="1"/>
    <row r="153" s="189" customFormat="1"/>
    <row r="154" s="189" customFormat="1"/>
    <row r="155" s="189" customFormat="1"/>
    <row r="156" s="189" customFormat="1"/>
    <row r="157" s="189" customFormat="1"/>
    <row r="158" s="189" customFormat="1"/>
    <row r="159" s="189" customFormat="1"/>
    <row r="160" s="189" customFormat="1"/>
    <row r="161" s="189" customFormat="1"/>
    <row r="162" s="189" customFormat="1"/>
    <row r="163" s="189" customFormat="1"/>
    <row r="164" s="189" customFormat="1"/>
    <row r="165" s="189" customFormat="1"/>
    <row r="166" s="189" customFormat="1"/>
    <row r="167" s="189" customFormat="1"/>
    <row r="168" s="189" customFormat="1"/>
    <row r="169" s="189" customFormat="1"/>
    <row r="170" s="189" customFormat="1"/>
    <row r="171" s="189" customFormat="1"/>
    <row r="172" s="189" customFormat="1"/>
    <row r="173" s="189" customFormat="1"/>
    <row r="174" s="189" customFormat="1"/>
    <row r="175" s="189" customFormat="1"/>
    <row r="176" s="189" customFormat="1"/>
    <row r="177" s="189" customFormat="1"/>
    <row r="178" s="189" customFormat="1"/>
    <row r="179" s="189" customFormat="1"/>
    <row r="180" s="189" customFormat="1"/>
    <row r="181" s="189" customFormat="1"/>
    <row r="182" s="189" customFormat="1"/>
    <row r="183" s="189" customFormat="1"/>
    <row r="184" s="189" customFormat="1"/>
    <row r="185" s="189" customFormat="1"/>
    <row r="186" s="189" customFormat="1"/>
    <row r="187" s="189" customFormat="1"/>
    <row r="188" s="189" customFormat="1"/>
    <row r="189" s="189" customFormat="1"/>
    <row r="190" s="189" customFormat="1"/>
    <row r="191" s="189" customFormat="1"/>
    <row r="192" s="189" customFormat="1"/>
    <row r="193" s="189" customFormat="1"/>
    <row r="194" s="189" customFormat="1"/>
    <row r="195" s="189" customFormat="1"/>
    <row r="196" s="189" customFormat="1"/>
    <row r="197" s="189" customFormat="1"/>
    <row r="198" s="189" customFormat="1"/>
    <row r="199" s="189" customFormat="1"/>
    <row r="200" s="189" customFormat="1"/>
    <row r="201" s="189" customFormat="1"/>
    <row r="202" s="189" customFormat="1"/>
    <row r="203" s="189" customFormat="1"/>
    <row r="204" s="189" customFormat="1"/>
    <row r="205" s="189" customFormat="1"/>
    <row r="206" s="189" customFormat="1"/>
    <row r="207" s="189" customFormat="1"/>
    <row r="208" s="189" customFormat="1"/>
    <row r="209" s="189" customFormat="1"/>
    <row r="210" s="189" customFormat="1"/>
    <row r="211" s="189" customFormat="1"/>
    <row r="212" s="189" customFormat="1"/>
    <row r="213" s="189" customFormat="1"/>
    <row r="214" s="189" customFormat="1"/>
    <row r="215" s="189" customFormat="1"/>
    <row r="216" s="189" customFormat="1"/>
    <row r="217" s="189" customFormat="1"/>
    <row r="218" s="189" customFormat="1"/>
    <row r="219" s="189" customFormat="1"/>
    <row r="220" s="189" customFormat="1"/>
    <row r="221" s="189" customFormat="1"/>
    <row r="222" s="189" customFormat="1"/>
    <row r="223" s="189" customFormat="1"/>
    <row r="224" s="189" customFormat="1"/>
    <row r="225" s="189" customFormat="1"/>
    <row r="226" s="189" customFormat="1"/>
    <row r="227" s="189" customFormat="1"/>
    <row r="228" s="189" customFormat="1"/>
    <row r="229" s="189" customFormat="1"/>
    <row r="230" s="189" customFormat="1"/>
    <row r="231" s="189" customFormat="1"/>
    <row r="232" s="189" customFormat="1"/>
    <row r="233" s="189" customFormat="1"/>
    <row r="234" s="189" customFormat="1"/>
    <row r="235" s="189" customFormat="1"/>
    <row r="236" s="189" customFormat="1"/>
    <row r="237" s="189" customFormat="1"/>
    <row r="238" s="189" customFormat="1"/>
    <row r="239" s="189" customFormat="1"/>
    <row r="240" s="189" customFormat="1"/>
    <row r="241" s="189" customFormat="1"/>
    <row r="242" s="189" customFormat="1"/>
    <row r="243" s="189" customFormat="1"/>
    <row r="244" s="189" customFormat="1"/>
    <row r="245" s="189" customFormat="1"/>
    <row r="246" s="189" customFormat="1"/>
    <row r="247" s="189" customFormat="1"/>
    <row r="248" s="189" customFormat="1"/>
    <row r="249" s="189" customFormat="1"/>
    <row r="250" s="189" customFormat="1"/>
    <row r="251" s="189" customFormat="1"/>
    <row r="252" s="189" customFormat="1"/>
    <row r="253" s="189" customFormat="1"/>
    <row r="254" s="189" customFormat="1"/>
    <row r="255" s="189" customFormat="1"/>
    <row r="256" s="189" customFormat="1"/>
    <row r="257" s="189" customFormat="1"/>
    <row r="258" s="189" customFormat="1"/>
    <row r="259" s="189" customFormat="1"/>
    <row r="260" s="189" customFormat="1"/>
    <row r="261" s="189" customFormat="1"/>
    <row r="262" s="189" customFormat="1"/>
    <row r="263" s="189" customFormat="1"/>
    <row r="264" s="189" customFormat="1"/>
    <row r="265" s="189" customFormat="1"/>
    <row r="266" s="189" customFormat="1"/>
    <row r="267" s="189" customFormat="1"/>
    <row r="268" s="189" customFormat="1"/>
    <row r="269" s="189" customFormat="1"/>
    <row r="270" s="189"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9B094C8F-A140-4A4F-8EB6-9745A8E91908}"/>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C7B1-03E1-4166-94CC-EF2B50C24006}">
  <dimension ref="A1:AB1064"/>
  <sheetViews>
    <sheetView showGridLines="0" zoomScale="69" zoomScaleNormal="69" workbookViewId="0"/>
  </sheetViews>
  <sheetFormatPr baseColWidth="10" defaultColWidth="11.44140625" defaultRowHeight="13.8"/>
  <cols>
    <col min="1" max="1" width="13.109375" style="1" bestFit="1" customWidth="1"/>
    <col min="2" max="2" width="13.44140625" style="1" customWidth="1"/>
    <col min="3" max="3" width="22.109375" style="1" bestFit="1" customWidth="1"/>
    <col min="4" max="4" width="27.109375" style="1" bestFit="1" customWidth="1"/>
    <col min="5" max="5" width="14.44140625" style="1" customWidth="1"/>
    <col min="6" max="6" width="16.109375" style="1" customWidth="1"/>
    <col min="7" max="7" width="13.88671875" style="1" bestFit="1" customWidth="1"/>
    <col min="8" max="8" width="15.109375" style="1" bestFit="1" customWidth="1"/>
    <col min="9" max="9" width="14.109375" style="1" bestFit="1" customWidth="1"/>
    <col min="10" max="10" width="12.109375" style="1" bestFit="1" customWidth="1"/>
    <col min="11" max="12" width="14.109375" style="1" bestFit="1" customWidth="1"/>
    <col min="13" max="13" width="12.44140625" style="1" bestFit="1" customWidth="1"/>
    <col min="14" max="14" width="14.44140625" style="1" bestFit="1" customWidth="1"/>
    <col min="15" max="15" width="14.6640625" style="1" bestFit="1" customWidth="1"/>
    <col min="16" max="16" width="14.88671875" style="1" bestFit="1" customWidth="1"/>
    <col min="17" max="17" width="12.33203125" style="1" bestFit="1" customWidth="1"/>
    <col min="18" max="18" width="15.109375" style="1" bestFit="1" customWidth="1"/>
    <col min="19" max="256" width="11.44140625" style="1"/>
    <col min="257" max="257" width="13.109375" style="1" bestFit="1" customWidth="1"/>
    <col min="258" max="258" width="13.44140625" style="1" customWidth="1"/>
    <col min="259" max="259" width="22.109375" style="1" bestFit="1" customWidth="1"/>
    <col min="260" max="260" width="27.109375" style="1" bestFit="1" customWidth="1"/>
    <col min="261" max="261" width="14.44140625" style="1" customWidth="1"/>
    <col min="262" max="262" width="16.109375" style="1" customWidth="1"/>
    <col min="263" max="263" width="13.88671875" style="1" bestFit="1" customWidth="1"/>
    <col min="264" max="264" width="15.109375" style="1" bestFit="1" customWidth="1"/>
    <col min="265" max="265" width="14.109375" style="1" bestFit="1" customWidth="1"/>
    <col min="266" max="266" width="12.109375" style="1" bestFit="1" customWidth="1"/>
    <col min="267" max="268" width="14.109375" style="1" bestFit="1" customWidth="1"/>
    <col min="269" max="269" width="12.44140625" style="1" bestFit="1" customWidth="1"/>
    <col min="270" max="270" width="14.44140625" style="1" bestFit="1" customWidth="1"/>
    <col min="271" max="271" width="14.6640625" style="1" bestFit="1" customWidth="1"/>
    <col min="272" max="272" width="14.88671875" style="1" bestFit="1" customWidth="1"/>
    <col min="273" max="273" width="12.33203125" style="1" bestFit="1" customWidth="1"/>
    <col min="274" max="274" width="15.109375" style="1" bestFit="1" customWidth="1"/>
    <col min="275" max="512" width="11.44140625" style="1"/>
    <col min="513" max="513" width="13.109375" style="1" bestFit="1" customWidth="1"/>
    <col min="514" max="514" width="13.44140625" style="1" customWidth="1"/>
    <col min="515" max="515" width="22.109375" style="1" bestFit="1" customWidth="1"/>
    <col min="516" max="516" width="27.109375" style="1" bestFit="1" customWidth="1"/>
    <col min="517" max="517" width="14.44140625" style="1" customWidth="1"/>
    <col min="518" max="518" width="16.109375" style="1" customWidth="1"/>
    <col min="519" max="519" width="13.88671875" style="1" bestFit="1" customWidth="1"/>
    <col min="520" max="520" width="15.109375" style="1" bestFit="1" customWidth="1"/>
    <col min="521" max="521" width="14.109375" style="1" bestFit="1" customWidth="1"/>
    <col min="522" max="522" width="12.109375" style="1" bestFit="1" customWidth="1"/>
    <col min="523" max="524" width="14.109375" style="1" bestFit="1" customWidth="1"/>
    <col min="525" max="525" width="12.44140625" style="1" bestFit="1" customWidth="1"/>
    <col min="526" max="526" width="14.44140625" style="1" bestFit="1" customWidth="1"/>
    <col min="527" max="527" width="14.6640625" style="1" bestFit="1" customWidth="1"/>
    <col min="528" max="528" width="14.88671875" style="1" bestFit="1" customWidth="1"/>
    <col min="529" max="529" width="12.33203125" style="1" bestFit="1" customWidth="1"/>
    <col min="530" max="530" width="15.109375" style="1" bestFit="1" customWidth="1"/>
    <col min="531" max="768" width="11.44140625" style="1"/>
    <col min="769" max="769" width="13.109375" style="1" bestFit="1" customWidth="1"/>
    <col min="770" max="770" width="13.44140625" style="1" customWidth="1"/>
    <col min="771" max="771" width="22.109375" style="1" bestFit="1" customWidth="1"/>
    <col min="772" max="772" width="27.109375" style="1" bestFit="1" customWidth="1"/>
    <col min="773" max="773" width="14.44140625" style="1" customWidth="1"/>
    <col min="774" max="774" width="16.109375" style="1" customWidth="1"/>
    <col min="775" max="775" width="13.88671875" style="1" bestFit="1" customWidth="1"/>
    <col min="776" max="776" width="15.109375" style="1" bestFit="1" customWidth="1"/>
    <col min="777" max="777" width="14.109375" style="1" bestFit="1" customWidth="1"/>
    <col min="778" max="778" width="12.109375" style="1" bestFit="1" customWidth="1"/>
    <col min="779" max="780" width="14.109375" style="1" bestFit="1" customWidth="1"/>
    <col min="781" max="781" width="12.44140625" style="1" bestFit="1" customWidth="1"/>
    <col min="782" max="782" width="14.44140625" style="1" bestFit="1" customWidth="1"/>
    <col min="783" max="783" width="14.6640625" style="1" bestFit="1" customWidth="1"/>
    <col min="784" max="784" width="14.88671875" style="1" bestFit="1" customWidth="1"/>
    <col min="785" max="785" width="12.33203125" style="1" bestFit="1" customWidth="1"/>
    <col min="786" max="786" width="15.109375" style="1" bestFit="1" customWidth="1"/>
    <col min="787" max="1024" width="11.44140625" style="1"/>
    <col min="1025" max="1025" width="13.109375" style="1" bestFit="1" customWidth="1"/>
    <col min="1026" max="1026" width="13.44140625" style="1" customWidth="1"/>
    <col min="1027" max="1027" width="22.109375" style="1" bestFit="1" customWidth="1"/>
    <col min="1028" max="1028" width="27.109375" style="1" bestFit="1" customWidth="1"/>
    <col min="1029" max="1029" width="14.44140625" style="1" customWidth="1"/>
    <col min="1030" max="1030" width="16.109375" style="1" customWidth="1"/>
    <col min="1031" max="1031" width="13.88671875" style="1" bestFit="1" customWidth="1"/>
    <col min="1032" max="1032" width="15.109375" style="1" bestFit="1" customWidth="1"/>
    <col min="1033" max="1033" width="14.109375" style="1" bestFit="1" customWidth="1"/>
    <col min="1034" max="1034" width="12.109375" style="1" bestFit="1" customWidth="1"/>
    <col min="1035" max="1036" width="14.109375" style="1" bestFit="1" customWidth="1"/>
    <col min="1037" max="1037" width="12.44140625" style="1" bestFit="1" customWidth="1"/>
    <col min="1038" max="1038" width="14.44140625" style="1" bestFit="1" customWidth="1"/>
    <col min="1039" max="1039" width="14.6640625" style="1" bestFit="1" customWidth="1"/>
    <col min="1040" max="1040" width="14.88671875" style="1" bestFit="1" customWidth="1"/>
    <col min="1041" max="1041" width="12.33203125" style="1" bestFit="1" customWidth="1"/>
    <col min="1042" max="1042" width="15.109375" style="1" bestFit="1" customWidth="1"/>
    <col min="1043" max="1280" width="11.44140625" style="1"/>
    <col min="1281" max="1281" width="13.109375" style="1" bestFit="1" customWidth="1"/>
    <col min="1282" max="1282" width="13.44140625" style="1" customWidth="1"/>
    <col min="1283" max="1283" width="22.109375" style="1" bestFit="1" customWidth="1"/>
    <col min="1284" max="1284" width="27.109375" style="1" bestFit="1" customWidth="1"/>
    <col min="1285" max="1285" width="14.44140625" style="1" customWidth="1"/>
    <col min="1286" max="1286" width="16.109375" style="1" customWidth="1"/>
    <col min="1287" max="1287" width="13.88671875" style="1" bestFit="1" customWidth="1"/>
    <col min="1288" max="1288" width="15.109375" style="1" bestFit="1" customWidth="1"/>
    <col min="1289" max="1289" width="14.109375" style="1" bestFit="1" customWidth="1"/>
    <col min="1290" max="1290" width="12.109375" style="1" bestFit="1" customWidth="1"/>
    <col min="1291" max="1292" width="14.109375" style="1" bestFit="1" customWidth="1"/>
    <col min="1293" max="1293" width="12.44140625" style="1" bestFit="1" customWidth="1"/>
    <col min="1294" max="1294" width="14.44140625" style="1" bestFit="1" customWidth="1"/>
    <col min="1295" max="1295" width="14.6640625" style="1" bestFit="1" customWidth="1"/>
    <col min="1296" max="1296" width="14.88671875" style="1" bestFit="1" customWidth="1"/>
    <col min="1297" max="1297" width="12.33203125" style="1" bestFit="1" customWidth="1"/>
    <col min="1298" max="1298" width="15.109375" style="1" bestFit="1" customWidth="1"/>
    <col min="1299" max="1536" width="11.44140625" style="1"/>
    <col min="1537" max="1537" width="13.109375" style="1" bestFit="1" customWidth="1"/>
    <col min="1538" max="1538" width="13.44140625" style="1" customWidth="1"/>
    <col min="1539" max="1539" width="22.109375" style="1" bestFit="1" customWidth="1"/>
    <col min="1540" max="1540" width="27.109375" style="1" bestFit="1" customWidth="1"/>
    <col min="1541" max="1541" width="14.44140625" style="1" customWidth="1"/>
    <col min="1542" max="1542" width="16.109375" style="1" customWidth="1"/>
    <col min="1543" max="1543" width="13.88671875" style="1" bestFit="1" customWidth="1"/>
    <col min="1544" max="1544" width="15.109375" style="1" bestFit="1" customWidth="1"/>
    <col min="1545" max="1545" width="14.109375" style="1" bestFit="1" customWidth="1"/>
    <col min="1546" max="1546" width="12.109375" style="1" bestFit="1" customWidth="1"/>
    <col min="1547" max="1548" width="14.109375" style="1" bestFit="1" customWidth="1"/>
    <col min="1549" max="1549" width="12.44140625" style="1" bestFit="1" customWidth="1"/>
    <col min="1550" max="1550" width="14.44140625" style="1" bestFit="1" customWidth="1"/>
    <col min="1551" max="1551" width="14.6640625" style="1" bestFit="1" customWidth="1"/>
    <col min="1552" max="1552" width="14.88671875" style="1" bestFit="1" customWidth="1"/>
    <col min="1553" max="1553" width="12.33203125" style="1" bestFit="1" customWidth="1"/>
    <col min="1554" max="1554" width="15.109375" style="1" bestFit="1" customWidth="1"/>
    <col min="1555" max="1792" width="11.44140625" style="1"/>
    <col min="1793" max="1793" width="13.109375" style="1" bestFit="1" customWidth="1"/>
    <col min="1794" max="1794" width="13.44140625" style="1" customWidth="1"/>
    <col min="1795" max="1795" width="22.109375" style="1" bestFit="1" customWidth="1"/>
    <col min="1796" max="1796" width="27.109375" style="1" bestFit="1" customWidth="1"/>
    <col min="1797" max="1797" width="14.44140625" style="1" customWidth="1"/>
    <col min="1798" max="1798" width="16.109375" style="1" customWidth="1"/>
    <col min="1799" max="1799" width="13.88671875" style="1" bestFit="1" customWidth="1"/>
    <col min="1800" max="1800" width="15.109375" style="1" bestFit="1" customWidth="1"/>
    <col min="1801" max="1801" width="14.109375" style="1" bestFit="1" customWidth="1"/>
    <col min="1802" max="1802" width="12.109375" style="1" bestFit="1" customWidth="1"/>
    <col min="1803" max="1804" width="14.109375" style="1" bestFit="1" customWidth="1"/>
    <col min="1805" max="1805" width="12.44140625" style="1" bestFit="1" customWidth="1"/>
    <col min="1806" max="1806" width="14.44140625" style="1" bestFit="1" customWidth="1"/>
    <col min="1807" max="1807" width="14.6640625" style="1" bestFit="1" customWidth="1"/>
    <col min="1808" max="1808" width="14.88671875" style="1" bestFit="1" customWidth="1"/>
    <col min="1809" max="1809" width="12.33203125" style="1" bestFit="1" customWidth="1"/>
    <col min="1810" max="1810" width="15.109375" style="1" bestFit="1" customWidth="1"/>
    <col min="1811" max="2048" width="11.44140625" style="1"/>
    <col min="2049" max="2049" width="13.109375" style="1" bestFit="1" customWidth="1"/>
    <col min="2050" max="2050" width="13.44140625" style="1" customWidth="1"/>
    <col min="2051" max="2051" width="22.109375" style="1" bestFit="1" customWidth="1"/>
    <col min="2052" max="2052" width="27.109375" style="1" bestFit="1" customWidth="1"/>
    <col min="2053" max="2053" width="14.44140625" style="1" customWidth="1"/>
    <col min="2054" max="2054" width="16.109375" style="1" customWidth="1"/>
    <col min="2055" max="2055" width="13.88671875" style="1" bestFit="1" customWidth="1"/>
    <col min="2056" max="2056" width="15.109375" style="1" bestFit="1" customWidth="1"/>
    <col min="2057" max="2057" width="14.109375" style="1" bestFit="1" customWidth="1"/>
    <col min="2058" max="2058" width="12.109375" style="1" bestFit="1" customWidth="1"/>
    <col min="2059" max="2060" width="14.109375" style="1" bestFit="1" customWidth="1"/>
    <col min="2061" max="2061" width="12.44140625" style="1" bestFit="1" customWidth="1"/>
    <col min="2062" max="2062" width="14.44140625" style="1" bestFit="1" customWidth="1"/>
    <col min="2063" max="2063" width="14.6640625" style="1" bestFit="1" customWidth="1"/>
    <col min="2064" max="2064" width="14.88671875" style="1" bestFit="1" customWidth="1"/>
    <col min="2065" max="2065" width="12.33203125" style="1" bestFit="1" customWidth="1"/>
    <col min="2066" max="2066" width="15.109375" style="1" bestFit="1" customWidth="1"/>
    <col min="2067" max="2304" width="11.44140625" style="1"/>
    <col min="2305" max="2305" width="13.109375" style="1" bestFit="1" customWidth="1"/>
    <col min="2306" max="2306" width="13.44140625" style="1" customWidth="1"/>
    <col min="2307" max="2307" width="22.109375" style="1" bestFit="1" customWidth="1"/>
    <col min="2308" max="2308" width="27.109375" style="1" bestFit="1" customWidth="1"/>
    <col min="2309" max="2309" width="14.44140625" style="1" customWidth="1"/>
    <col min="2310" max="2310" width="16.109375" style="1" customWidth="1"/>
    <col min="2311" max="2311" width="13.88671875" style="1" bestFit="1" customWidth="1"/>
    <col min="2312" max="2312" width="15.109375" style="1" bestFit="1" customWidth="1"/>
    <col min="2313" max="2313" width="14.109375" style="1" bestFit="1" customWidth="1"/>
    <col min="2314" max="2314" width="12.109375" style="1" bestFit="1" customWidth="1"/>
    <col min="2315" max="2316" width="14.109375" style="1" bestFit="1" customWidth="1"/>
    <col min="2317" max="2317" width="12.44140625" style="1" bestFit="1" customWidth="1"/>
    <col min="2318" max="2318" width="14.44140625" style="1" bestFit="1" customWidth="1"/>
    <col min="2319" max="2319" width="14.6640625" style="1" bestFit="1" customWidth="1"/>
    <col min="2320" max="2320" width="14.88671875" style="1" bestFit="1" customWidth="1"/>
    <col min="2321" max="2321" width="12.33203125" style="1" bestFit="1" customWidth="1"/>
    <col min="2322" max="2322" width="15.109375" style="1" bestFit="1" customWidth="1"/>
    <col min="2323" max="2560" width="11.44140625" style="1"/>
    <col min="2561" max="2561" width="13.109375" style="1" bestFit="1" customWidth="1"/>
    <col min="2562" max="2562" width="13.44140625" style="1" customWidth="1"/>
    <col min="2563" max="2563" width="22.109375" style="1" bestFit="1" customWidth="1"/>
    <col min="2564" max="2564" width="27.109375" style="1" bestFit="1" customWidth="1"/>
    <col min="2565" max="2565" width="14.44140625" style="1" customWidth="1"/>
    <col min="2566" max="2566" width="16.109375" style="1" customWidth="1"/>
    <col min="2567" max="2567" width="13.88671875" style="1" bestFit="1" customWidth="1"/>
    <col min="2568" max="2568" width="15.109375" style="1" bestFit="1" customWidth="1"/>
    <col min="2569" max="2569" width="14.109375" style="1" bestFit="1" customWidth="1"/>
    <col min="2570" max="2570" width="12.109375" style="1" bestFit="1" customWidth="1"/>
    <col min="2571" max="2572" width="14.109375" style="1" bestFit="1" customWidth="1"/>
    <col min="2573" max="2573" width="12.44140625" style="1" bestFit="1" customWidth="1"/>
    <col min="2574" max="2574" width="14.44140625" style="1" bestFit="1" customWidth="1"/>
    <col min="2575" max="2575" width="14.6640625" style="1" bestFit="1" customWidth="1"/>
    <col min="2576" max="2576" width="14.88671875" style="1" bestFit="1" customWidth="1"/>
    <col min="2577" max="2577" width="12.33203125" style="1" bestFit="1" customWidth="1"/>
    <col min="2578" max="2578" width="15.109375" style="1" bestFit="1" customWidth="1"/>
    <col min="2579" max="2816" width="11.44140625" style="1"/>
    <col min="2817" max="2817" width="13.109375" style="1" bestFit="1" customWidth="1"/>
    <col min="2818" max="2818" width="13.44140625" style="1" customWidth="1"/>
    <col min="2819" max="2819" width="22.109375" style="1" bestFit="1" customWidth="1"/>
    <col min="2820" max="2820" width="27.109375" style="1" bestFit="1" customWidth="1"/>
    <col min="2821" max="2821" width="14.44140625" style="1" customWidth="1"/>
    <col min="2822" max="2822" width="16.109375" style="1" customWidth="1"/>
    <col min="2823" max="2823" width="13.88671875" style="1" bestFit="1" customWidth="1"/>
    <col min="2824" max="2824" width="15.109375" style="1" bestFit="1" customWidth="1"/>
    <col min="2825" max="2825" width="14.109375" style="1" bestFit="1" customWidth="1"/>
    <col min="2826" max="2826" width="12.109375" style="1" bestFit="1" customWidth="1"/>
    <col min="2827" max="2828" width="14.109375" style="1" bestFit="1" customWidth="1"/>
    <col min="2829" max="2829" width="12.44140625" style="1" bestFit="1" customWidth="1"/>
    <col min="2830" max="2830" width="14.44140625" style="1" bestFit="1" customWidth="1"/>
    <col min="2831" max="2831" width="14.6640625" style="1" bestFit="1" customWidth="1"/>
    <col min="2832" max="2832" width="14.88671875" style="1" bestFit="1" customWidth="1"/>
    <col min="2833" max="2833" width="12.33203125" style="1" bestFit="1" customWidth="1"/>
    <col min="2834" max="2834" width="15.109375" style="1" bestFit="1" customWidth="1"/>
    <col min="2835" max="3072" width="11.44140625" style="1"/>
    <col min="3073" max="3073" width="13.109375" style="1" bestFit="1" customWidth="1"/>
    <col min="3074" max="3074" width="13.44140625" style="1" customWidth="1"/>
    <col min="3075" max="3075" width="22.109375" style="1" bestFit="1" customWidth="1"/>
    <col min="3076" max="3076" width="27.109375" style="1" bestFit="1" customWidth="1"/>
    <col min="3077" max="3077" width="14.44140625" style="1" customWidth="1"/>
    <col min="3078" max="3078" width="16.109375" style="1" customWidth="1"/>
    <col min="3079" max="3079" width="13.88671875" style="1" bestFit="1" customWidth="1"/>
    <col min="3080" max="3080" width="15.109375" style="1" bestFit="1" customWidth="1"/>
    <col min="3081" max="3081" width="14.109375" style="1" bestFit="1" customWidth="1"/>
    <col min="3082" max="3082" width="12.109375" style="1" bestFit="1" customWidth="1"/>
    <col min="3083" max="3084" width="14.109375" style="1" bestFit="1" customWidth="1"/>
    <col min="3085" max="3085" width="12.44140625" style="1" bestFit="1" customWidth="1"/>
    <col min="3086" max="3086" width="14.44140625" style="1" bestFit="1" customWidth="1"/>
    <col min="3087" max="3087" width="14.6640625" style="1" bestFit="1" customWidth="1"/>
    <col min="3088" max="3088" width="14.88671875" style="1" bestFit="1" customWidth="1"/>
    <col min="3089" max="3089" width="12.33203125" style="1" bestFit="1" customWidth="1"/>
    <col min="3090" max="3090" width="15.109375" style="1" bestFit="1" customWidth="1"/>
    <col min="3091" max="3328" width="11.44140625" style="1"/>
    <col min="3329" max="3329" width="13.109375" style="1" bestFit="1" customWidth="1"/>
    <col min="3330" max="3330" width="13.44140625" style="1" customWidth="1"/>
    <col min="3331" max="3331" width="22.109375" style="1" bestFit="1" customWidth="1"/>
    <col min="3332" max="3332" width="27.109375" style="1" bestFit="1" customWidth="1"/>
    <col min="3333" max="3333" width="14.44140625" style="1" customWidth="1"/>
    <col min="3334" max="3334" width="16.109375" style="1" customWidth="1"/>
    <col min="3335" max="3335" width="13.88671875" style="1" bestFit="1" customWidth="1"/>
    <col min="3336" max="3336" width="15.109375" style="1" bestFit="1" customWidth="1"/>
    <col min="3337" max="3337" width="14.109375" style="1" bestFit="1" customWidth="1"/>
    <col min="3338" max="3338" width="12.109375" style="1" bestFit="1" customWidth="1"/>
    <col min="3339" max="3340" width="14.109375" style="1" bestFit="1" customWidth="1"/>
    <col min="3341" max="3341" width="12.44140625" style="1" bestFit="1" customWidth="1"/>
    <col min="3342" max="3342" width="14.44140625" style="1" bestFit="1" customWidth="1"/>
    <col min="3343" max="3343" width="14.6640625" style="1" bestFit="1" customWidth="1"/>
    <col min="3344" max="3344" width="14.88671875" style="1" bestFit="1" customWidth="1"/>
    <col min="3345" max="3345" width="12.33203125" style="1" bestFit="1" customWidth="1"/>
    <col min="3346" max="3346" width="15.109375" style="1" bestFit="1" customWidth="1"/>
    <col min="3347" max="3584" width="11.44140625" style="1"/>
    <col min="3585" max="3585" width="13.109375" style="1" bestFit="1" customWidth="1"/>
    <col min="3586" max="3586" width="13.44140625" style="1" customWidth="1"/>
    <col min="3587" max="3587" width="22.109375" style="1" bestFit="1" customWidth="1"/>
    <col min="3588" max="3588" width="27.109375" style="1" bestFit="1" customWidth="1"/>
    <col min="3589" max="3589" width="14.44140625" style="1" customWidth="1"/>
    <col min="3590" max="3590" width="16.109375" style="1" customWidth="1"/>
    <col min="3591" max="3591" width="13.88671875" style="1" bestFit="1" customWidth="1"/>
    <col min="3592" max="3592" width="15.109375" style="1" bestFit="1" customWidth="1"/>
    <col min="3593" max="3593" width="14.109375" style="1" bestFit="1" customWidth="1"/>
    <col min="3594" max="3594" width="12.109375" style="1" bestFit="1" customWidth="1"/>
    <col min="3595" max="3596" width="14.109375" style="1" bestFit="1" customWidth="1"/>
    <col min="3597" max="3597" width="12.44140625" style="1" bestFit="1" customWidth="1"/>
    <col min="3598" max="3598" width="14.44140625" style="1" bestFit="1" customWidth="1"/>
    <col min="3599" max="3599" width="14.6640625" style="1" bestFit="1" customWidth="1"/>
    <col min="3600" max="3600" width="14.88671875" style="1" bestFit="1" customWidth="1"/>
    <col min="3601" max="3601" width="12.33203125" style="1" bestFit="1" customWidth="1"/>
    <col min="3602" max="3602" width="15.109375" style="1" bestFit="1" customWidth="1"/>
    <col min="3603" max="3840" width="11.44140625" style="1"/>
    <col min="3841" max="3841" width="13.109375" style="1" bestFit="1" customWidth="1"/>
    <col min="3842" max="3842" width="13.44140625" style="1" customWidth="1"/>
    <col min="3843" max="3843" width="22.109375" style="1" bestFit="1" customWidth="1"/>
    <col min="3844" max="3844" width="27.109375" style="1" bestFit="1" customWidth="1"/>
    <col min="3845" max="3845" width="14.44140625" style="1" customWidth="1"/>
    <col min="3846" max="3846" width="16.109375" style="1" customWidth="1"/>
    <col min="3847" max="3847" width="13.88671875" style="1" bestFit="1" customWidth="1"/>
    <col min="3848" max="3848" width="15.109375" style="1" bestFit="1" customWidth="1"/>
    <col min="3849" max="3849" width="14.109375" style="1" bestFit="1" customWidth="1"/>
    <col min="3850" max="3850" width="12.109375" style="1" bestFit="1" customWidth="1"/>
    <col min="3851" max="3852" width="14.109375" style="1" bestFit="1" customWidth="1"/>
    <col min="3853" max="3853" width="12.44140625" style="1" bestFit="1" customWidth="1"/>
    <col min="3854" max="3854" width="14.44140625" style="1" bestFit="1" customWidth="1"/>
    <col min="3855" max="3855" width="14.6640625" style="1" bestFit="1" customWidth="1"/>
    <col min="3856" max="3856" width="14.88671875" style="1" bestFit="1" customWidth="1"/>
    <col min="3857" max="3857" width="12.33203125" style="1" bestFit="1" customWidth="1"/>
    <col min="3858" max="3858" width="15.109375" style="1" bestFit="1" customWidth="1"/>
    <col min="3859" max="4096" width="11.44140625" style="1"/>
    <col min="4097" max="4097" width="13.109375" style="1" bestFit="1" customWidth="1"/>
    <col min="4098" max="4098" width="13.44140625" style="1" customWidth="1"/>
    <col min="4099" max="4099" width="22.109375" style="1" bestFit="1" customWidth="1"/>
    <col min="4100" max="4100" width="27.109375" style="1" bestFit="1" customWidth="1"/>
    <col min="4101" max="4101" width="14.44140625" style="1" customWidth="1"/>
    <col min="4102" max="4102" width="16.109375" style="1" customWidth="1"/>
    <col min="4103" max="4103" width="13.88671875" style="1" bestFit="1" customWidth="1"/>
    <col min="4104" max="4104" width="15.109375" style="1" bestFit="1" customWidth="1"/>
    <col min="4105" max="4105" width="14.109375" style="1" bestFit="1" customWidth="1"/>
    <col min="4106" max="4106" width="12.109375" style="1" bestFit="1" customWidth="1"/>
    <col min="4107" max="4108" width="14.109375" style="1" bestFit="1" customWidth="1"/>
    <col min="4109" max="4109" width="12.44140625" style="1" bestFit="1" customWidth="1"/>
    <col min="4110" max="4110" width="14.44140625" style="1" bestFit="1" customWidth="1"/>
    <col min="4111" max="4111" width="14.6640625" style="1" bestFit="1" customWidth="1"/>
    <col min="4112" max="4112" width="14.88671875" style="1" bestFit="1" customWidth="1"/>
    <col min="4113" max="4113" width="12.33203125" style="1" bestFit="1" customWidth="1"/>
    <col min="4114" max="4114" width="15.109375" style="1" bestFit="1" customWidth="1"/>
    <col min="4115" max="4352" width="11.44140625" style="1"/>
    <col min="4353" max="4353" width="13.109375" style="1" bestFit="1" customWidth="1"/>
    <col min="4354" max="4354" width="13.44140625" style="1" customWidth="1"/>
    <col min="4355" max="4355" width="22.109375" style="1" bestFit="1" customWidth="1"/>
    <col min="4356" max="4356" width="27.109375" style="1" bestFit="1" customWidth="1"/>
    <col min="4357" max="4357" width="14.44140625" style="1" customWidth="1"/>
    <col min="4358" max="4358" width="16.109375" style="1" customWidth="1"/>
    <col min="4359" max="4359" width="13.88671875" style="1" bestFit="1" customWidth="1"/>
    <col min="4360" max="4360" width="15.109375" style="1" bestFit="1" customWidth="1"/>
    <col min="4361" max="4361" width="14.109375" style="1" bestFit="1" customWidth="1"/>
    <col min="4362" max="4362" width="12.109375" style="1" bestFit="1" customWidth="1"/>
    <col min="4363" max="4364" width="14.109375" style="1" bestFit="1" customWidth="1"/>
    <col min="4365" max="4365" width="12.44140625" style="1" bestFit="1" customWidth="1"/>
    <col min="4366" max="4366" width="14.44140625" style="1" bestFit="1" customWidth="1"/>
    <col min="4367" max="4367" width="14.6640625" style="1" bestFit="1" customWidth="1"/>
    <col min="4368" max="4368" width="14.88671875" style="1" bestFit="1" customWidth="1"/>
    <col min="4369" max="4369" width="12.33203125" style="1" bestFit="1" customWidth="1"/>
    <col min="4370" max="4370" width="15.109375" style="1" bestFit="1" customWidth="1"/>
    <col min="4371" max="4608" width="11.44140625" style="1"/>
    <col min="4609" max="4609" width="13.109375" style="1" bestFit="1" customWidth="1"/>
    <col min="4610" max="4610" width="13.44140625" style="1" customWidth="1"/>
    <col min="4611" max="4611" width="22.109375" style="1" bestFit="1" customWidth="1"/>
    <col min="4612" max="4612" width="27.109375" style="1" bestFit="1" customWidth="1"/>
    <col min="4613" max="4613" width="14.44140625" style="1" customWidth="1"/>
    <col min="4614" max="4614" width="16.109375" style="1" customWidth="1"/>
    <col min="4615" max="4615" width="13.88671875" style="1" bestFit="1" customWidth="1"/>
    <col min="4616" max="4616" width="15.109375" style="1" bestFit="1" customWidth="1"/>
    <col min="4617" max="4617" width="14.109375" style="1" bestFit="1" customWidth="1"/>
    <col min="4618" max="4618" width="12.109375" style="1" bestFit="1" customWidth="1"/>
    <col min="4619" max="4620" width="14.109375" style="1" bestFit="1" customWidth="1"/>
    <col min="4621" max="4621" width="12.44140625" style="1" bestFit="1" customWidth="1"/>
    <col min="4622" max="4622" width="14.44140625" style="1" bestFit="1" customWidth="1"/>
    <col min="4623" max="4623" width="14.6640625" style="1" bestFit="1" customWidth="1"/>
    <col min="4624" max="4624" width="14.88671875" style="1" bestFit="1" customWidth="1"/>
    <col min="4625" max="4625" width="12.33203125" style="1" bestFit="1" customWidth="1"/>
    <col min="4626" max="4626" width="15.109375" style="1" bestFit="1" customWidth="1"/>
    <col min="4627" max="4864" width="11.44140625" style="1"/>
    <col min="4865" max="4865" width="13.109375" style="1" bestFit="1" customWidth="1"/>
    <col min="4866" max="4866" width="13.44140625" style="1" customWidth="1"/>
    <col min="4867" max="4867" width="22.109375" style="1" bestFit="1" customWidth="1"/>
    <col min="4868" max="4868" width="27.109375" style="1" bestFit="1" customWidth="1"/>
    <col min="4869" max="4869" width="14.44140625" style="1" customWidth="1"/>
    <col min="4870" max="4870" width="16.109375" style="1" customWidth="1"/>
    <col min="4871" max="4871" width="13.88671875" style="1" bestFit="1" customWidth="1"/>
    <col min="4872" max="4872" width="15.109375" style="1" bestFit="1" customWidth="1"/>
    <col min="4873" max="4873" width="14.109375" style="1" bestFit="1" customWidth="1"/>
    <col min="4874" max="4874" width="12.109375" style="1" bestFit="1" customWidth="1"/>
    <col min="4875" max="4876" width="14.109375" style="1" bestFit="1" customWidth="1"/>
    <col min="4877" max="4877" width="12.44140625" style="1" bestFit="1" customWidth="1"/>
    <col min="4878" max="4878" width="14.44140625" style="1" bestFit="1" customWidth="1"/>
    <col min="4879" max="4879" width="14.6640625" style="1" bestFit="1" customWidth="1"/>
    <col min="4880" max="4880" width="14.88671875" style="1" bestFit="1" customWidth="1"/>
    <col min="4881" max="4881" width="12.33203125" style="1" bestFit="1" customWidth="1"/>
    <col min="4882" max="4882" width="15.109375" style="1" bestFit="1" customWidth="1"/>
    <col min="4883" max="5120" width="11.44140625" style="1"/>
    <col min="5121" max="5121" width="13.109375" style="1" bestFit="1" customWidth="1"/>
    <col min="5122" max="5122" width="13.44140625" style="1" customWidth="1"/>
    <col min="5123" max="5123" width="22.109375" style="1" bestFit="1" customWidth="1"/>
    <col min="5124" max="5124" width="27.109375" style="1" bestFit="1" customWidth="1"/>
    <col min="5125" max="5125" width="14.44140625" style="1" customWidth="1"/>
    <col min="5126" max="5126" width="16.109375" style="1" customWidth="1"/>
    <col min="5127" max="5127" width="13.88671875" style="1" bestFit="1" customWidth="1"/>
    <col min="5128" max="5128" width="15.109375" style="1" bestFit="1" customWidth="1"/>
    <col min="5129" max="5129" width="14.109375" style="1" bestFit="1" customWidth="1"/>
    <col min="5130" max="5130" width="12.109375" style="1" bestFit="1" customWidth="1"/>
    <col min="5131" max="5132" width="14.109375" style="1" bestFit="1" customWidth="1"/>
    <col min="5133" max="5133" width="12.44140625" style="1" bestFit="1" customWidth="1"/>
    <col min="5134" max="5134" width="14.44140625" style="1" bestFit="1" customWidth="1"/>
    <col min="5135" max="5135" width="14.6640625" style="1" bestFit="1" customWidth="1"/>
    <col min="5136" max="5136" width="14.88671875" style="1" bestFit="1" customWidth="1"/>
    <col min="5137" max="5137" width="12.33203125" style="1" bestFit="1" customWidth="1"/>
    <col min="5138" max="5138" width="15.109375" style="1" bestFit="1" customWidth="1"/>
    <col min="5139" max="5376" width="11.44140625" style="1"/>
    <col min="5377" max="5377" width="13.109375" style="1" bestFit="1" customWidth="1"/>
    <col min="5378" max="5378" width="13.44140625" style="1" customWidth="1"/>
    <col min="5379" max="5379" width="22.109375" style="1" bestFit="1" customWidth="1"/>
    <col min="5380" max="5380" width="27.109375" style="1" bestFit="1" customWidth="1"/>
    <col min="5381" max="5381" width="14.44140625" style="1" customWidth="1"/>
    <col min="5382" max="5382" width="16.109375" style="1" customWidth="1"/>
    <col min="5383" max="5383" width="13.88671875" style="1" bestFit="1" customWidth="1"/>
    <col min="5384" max="5384" width="15.109375" style="1" bestFit="1" customWidth="1"/>
    <col min="5385" max="5385" width="14.109375" style="1" bestFit="1" customWidth="1"/>
    <col min="5386" max="5386" width="12.109375" style="1" bestFit="1" customWidth="1"/>
    <col min="5387" max="5388" width="14.109375" style="1" bestFit="1" customWidth="1"/>
    <col min="5389" max="5389" width="12.44140625" style="1" bestFit="1" customWidth="1"/>
    <col min="5390" max="5390" width="14.44140625" style="1" bestFit="1" customWidth="1"/>
    <col min="5391" max="5391" width="14.6640625" style="1" bestFit="1" customWidth="1"/>
    <col min="5392" max="5392" width="14.88671875" style="1" bestFit="1" customWidth="1"/>
    <col min="5393" max="5393" width="12.33203125" style="1" bestFit="1" customWidth="1"/>
    <col min="5394" max="5394" width="15.109375" style="1" bestFit="1" customWidth="1"/>
    <col min="5395" max="5632" width="11.44140625" style="1"/>
    <col min="5633" max="5633" width="13.109375" style="1" bestFit="1" customWidth="1"/>
    <col min="5634" max="5634" width="13.44140625" style="1" customWidth="1"/>
    <col min="5635" max="5635" width="22.109375" style="1" bestFit="1" customWidth="1"/>
    <col min="5636" max="5636" width="27.109375" style="1" bestFit="1" customWidth="1"/>
    <col min="5637" max="5637" width="14.44140625" style="1" customWidth="1"/>
    <col min="5638" max="5638" width="16.109375" style="1" customWidth="1"/>
    <col min="5639" max="5639" width="13.88671875" style="1" bestFit="1" customWidth="1"/>
    <col min="5640" max="5640" width="15.109375" style="1" bestFit="1" customWidth="1"/>
    <col min="5641" max="5641" width="14.109375" style="1" bestFit="1" customWidth="1"/>
    <col min="5642" max="5642" width="12.109375" style="1" bestFit="1" customWidth="1"/>
    <col min="5643" max="5644" width="14.109375" style="1" bestFit="1" customWidth="1"/>
    <col min="5645" max="5645" width="12.44140625" style="1" bestFit="1" customWidth="1"/>
    <col min="5646" max="5646" width="14.44140625" style="1" bestFit="1" customWidth="1"/>
    <col min="5647" max="5647" width="14.6640625" style="1" bestFit="1" customWidth="1"/>
    <col min="5648" max="5648" width="14.88671875" style="1" bestFit="1" customWidth="1"/>
    <col min="5649" max="5649" width="12.33203125" style="1" bestFit="1" customWidth="1"/>
    <col min="5650" max="5650" width="15.109375" style="1" bestFit="1" customWidth="1"/>
    <col min="5651" max="5888" width="11.44140625" style="1"/>
    <col min="5889" max="5889" width="13.109375" style="1" bestFit="1" customWidth="1"/>
    <col min="5890" max="5890" width="13.44140625" style="1" customWidth="1"/>
    <col min="5891" max="5891" width="22.109375" style="1" bestFit="1" customWidth="1"/>
    <col min="5892" max="5892" width="27.109375" style="1" bestFit="1" customWidth="1"/>
    <col min="5893" max="5893" width="14.44140625" style="1" customWidth="1"/>
    <col min="5894" max="5894" width="16.109375" style="1" customWidth="1"/>
    <col min="5895" max="5895" width="13.88671875" style="1" bestFit="1" customWidth="1"/>
    <col min="5896" max="5896" width="15.109375" style="1" bestFit="1" customWidth="1"/>
    <col min="5897" max="5897" width="14.109375" style="1" bestFit="1" customWidth="1"/>
    <col min="5898" max="5898" width="12.109375" style="1" bestFit="1" customWidth="1"/>
    <col min="5899" max="5900" width="14.109375" style="1" bestFit="1" customWidth="1"/>
    <col min="5901" max="5901" width="12.44140625" style="1" bestFit="1" customWidth="1"/>
    <col min="5902" max="5902" width="14.44140625" style="1" bestFit="1" customWidth="1"/>
    <col min="5903" max="5903" width="14.6640625" style="1" bestFit="1" customWidth="1"/>
    <col min="5904" max="5904" width="14.88671875" style="1" bestFit="1" customWidth="1"/>
    <col min="5905" max="5905" width="12.33203125" style="1" bestFit="1" customWidth="1"/>
    <col min="5906" max="5906" width="15.109375" style="1" bestFit="1" customWidth="1"/>
    <col min="5907" max="6144" width="11.44140625" style="1"/>
    <col min="6145" max="6145" width="13.109375" style="1" bestFit="1" customWidth="1"/>
    <col min="6146" max="6146" width="13.44140625" style="1" customWidth="1"/>
    <col min="6147" max="6147" width="22.109375" style="1" bestFit="1" customWidth="1"/>
    <col min="6148" max="6148" width="27.109375" style="1" bestFit="1" customWidth="1"/>
    <col min="6149" max="6149" width="14.44140625" style="1" customWidth="1"/>
    <col min="6150" max="6150" width="16.109375" style="1" customWidth="1"/>
    <col min="6151" max="6151" width="13.88671875" style="1" bestFit="1" customWidth="1"/>
    <col min="6152" max="6152" width="15.109375" style="1" bestFit="1" customWidth="1"/>
    <col min="6153" max="6153" width="14.109375" style="1" bestFit="1" customWidth="1"/>
    <col min="6154" max="6154" width="12.109375" style="1" bestFit="1" customWidth="1"/>
    <col min="6155" max="6156" width="14.109375" style="1" bestFit="1" customWidth="1"/>
    <col min="6157" max="6157" width="12.44140625" style="1" bestFit="1" customWidth="1"/>
    <col min="6158" max="6158" width="14.44140625" style="1" bestFit="1" customWidth="1"/>
    <col min="6159" max="6159" width="14.6640625" style="1" bestFit="1" customWidth="1"/>
    <col min="6160" max="6160" width="14.88671875" style="1" bestFit="1" customWidth="1"/>
    <col min="6161" max="6161" width="12.33203125" style="1" bestFit="1" customWidth="1"/>
    <col min="6162" max="6162" width="15.109375" style="1" bestFit="1" customWidth="1"/>
    <col min="6163" max="6400" width="11.44140625" style="1"/>
    <col min="6401" max="6401" width="13.109375" style="1" bestFit="1" customWidth="1"/>
    <col min="6402" max="6402" width="13.44140625" style="1" customWidth="1"/>
    <col min="6403" max="6403" width="22.109375" style="1" bestFit="1" customWidth="1"/>
    <col min="6404" max="6404" width="27.109375" style="1" bestFit="1" customWidth="1"/>
    <col min="6405" max="6405" width="14.44140625" style="1" customWidth="1"/>
    <col min="6406" max="6406" width="16.109375" style="1" customWidth="1"/>
    <col min="6407" max="6407" width="13.88671875" style="1" bestFit="1" customWidth="1"/>
    <col min="6408" max="6408" width="15.109375" style="1" bestFit="1" customWidth="1"/>
    <col min="6409" max="6409" width="14.109375" style="1" bestFit="1" customWidth="1"/>
    <col min="6410" max="6410" width="12.109375" style="1" bestFit="1" customWidth="1"/>
    <col min="6411" max="6412" width="14.109375" style="1" bestFit="1" customWidth="1"/>
    <col min="6413" max="6413" width="12.44140625" style="1" bestFit="1" customWidth="1"/>
    <col min="6414" max="6414" width="14.44140625" style="1" bestFit="1" customWidth="1"/>
    <col min="6415" max="6415" width="14.6640625" style="1" bestFit="1" customWidth="1"/>
    <col min="6416" max="6416" width="14.88671875" style="1" bestFit="1" customWidth="1"/>
    <col min="6417" max="6417" width="12.33203125" style="1" bestFit="1" customWidth="1"/>
    <col min="6418" max="6418" width="15.109375" style="1" bestFit="1" customWidth="1"/>
    <col min="6419" max="6656" width="11.44140625" style="1"/>
    <col min="6657" max="6657" width="13.109375" style="1" bestFit="1" customWidth="1"/>
    <col min="6658" max="6658" width="13.44140625" style="1" customWidth="1"/>
    <col min="6659" max="6659" width="22.109375" style="1" bestFit="1" customWidth="1"/>
    <col min="6660" max="6660" width="27.109375" style="1" bestFit="1" customWidth="1"/>
    <col min="6661" max="6661" width="14.44140625" style="1" customWidth="1"/>
    <col min="6662" max="6662" width="16.109375" style="1" customWidth="1"/>
    <col min="6663" max="6663" width="13.88671875" style="1" bestFit="1" customWidth="1"/>
    <col min="6664" max="6664" width="15.109375" style="1" bestFit="1" customWidth="1"/>
    <col min="6665" max="6665" width="14.109375" style="1" bestFit="1" customWidth="1"/>
    <col min="6666" max="6666" width="12.109375" style="1" bestFit="1" customWidth="1"/>
    <col min="6667" max="6668" width="14.109375" style="1" bestFit="1" customWidth="1"/>
    <col min="6669" max="6669" width="12.44140625" style="1" bestFit="1" customWidth="1"/>
    <col min="6670" max="6670" width="14.44140625" style="1" bestFit="1" customWidth="1"/>
    <col min="6671" max="6671" width="14.6640625" style="1" bestFit="1" customWidth="1"/>
    <col min="6672" max="6672" width="14.88671875" style="1" bestFit="1" customWidth="1"/>
    <col min="6673" max="6673" width="12.33203125" style="1" bestFit="1" customWidth="1"/>
    <col min="6674" max="6674" width="15.109375" style="1" bestFit="1" customWidth="1"/>
    <col min="6675" max="6912" width="11.44140625" style="1"/>
    <col min="6913" max="6913" width="13.109375" style="1" bestFit="1" customWidth="1"/>
    <col min="6914" max="6914" width="13.44140625" style="1" customWidth="1"/>
    <col min="6915" max="6915" width="22.109375" style="1" bestFit="1" customWidth="1"/>
    <col min="6916" max="6916" width="27.109375" style="1" bestFit="1" customWidth="1"/>
    <col min="6917" max="6917" width="14.44140625" style="1" customWidth="1"/>
    <col min="6918" max="6918" width="16.109375" style="1" customWidth="1"/>
    <col min="6919" max="6919" width="13.88671875" style="1" bestFit="1" customWidth="1"/>
    <col min="6920" max="6920" width="15.109375" style="1" bestFit="1" customWidth="1"/>
    <col min="6921" max="6921" width="14.109375" style="1" bestFit="1" customWidth="1"/>
    <col min="6922" max="6922" width="12.109375" style="1" bestFit="1" customWidth="1"/>
    <col min="6923" max="6924" width="14.109375" style="1" bestFit="1" customWidth="1"/>
    <col min="6925" max="6925" width="12.44140625" style="1" bestFit="1" customWidth="1"/>
    <col min="6926" max="6926" width="14.44140625" style="1" bestFit="1" customWidth="1"/>
    <col min="6927" max="6927" width="14.6640625" style="1" bestFit="1" customWidth="1"/>
    <col min="6928" max="6928" width="14.88671875" style="1" bestFit="1" customWidth="1"/>
    <col min="6929" max="6929" width="12.33203125" style="1" bestFit="1" customWidth="1"/>
    <col min="6930" max="6930" width="15.109375" style="1" bestFit="1" customWidth="1"/>
    <col min="6931" max="7168" width="11.44140625" style="1"/>
    <col min="7169" max="7169" width="13.109375" style="1" bestFit="1" customWidth="1"/>
    <col min="7170" max="7170" width="13.44140625" style="1" customWidth="1"/>
    <col min="7171" max="7171" width="22.109375" style="1" bestFit="1" customWidth="1"/>
    <col min="7172" max="7172" width="27.109375" style="1" bestFit="1" customWidth="1"/>
    <col min="7173" max="7173" width="14.44140625" style="1" customWidth="1"/>
    <col min="7174" max="7174" width="16.109375" style="1" customWidth="1"/>
    <col min="7175" max="7175" width="13.88671875" style="1" bestFit="1" customWidth="1"/>
    <col min="7176" max="7176" width="15.109375" style="1" bestFit="1" customWidth="1"/>
    <col min="7177" max="7177" width="14.109375" style="1" bestFit="1" customWidth="1"/>
    <col min="7178" max="7178" width="12.109375" style="1" bestFit="1" customWidth="1"/>
    <col min="7179" max="7180" width="14.109375" style="1" bestFit="1" customWidth="1"/>
    <col min="7181" max="7181" width="12.44140625" style="1" bestFit="1" customWidth="1"/>
    <col min="7182" max="7182" width="14.44140625" style="1" bestFit="1" customWidth="1"/>
    <col min="7183" max="7183" width="14.6640625" style="1" bestFit="1" customWidth="1"/>
    <col min="7184" max="7184" width="14.88671875" style="1" bestFit="1" customWidth="1"/>
    <col min="7185" max="7185" width="12.33203125" style="1" bestFit="1" customWidth="1"/>
    <col min="7186" max="7186" width="15.109375" style="1" bestFit="1" customWidth="1"/>
    <col min="7187" max="7424" width="11.44140625" style="1"/>
    <col min="7425" max="7425" width="13.109375" style="1" bestFit="1" customWidth="1"/>
    <col min="7426" max="7426" width="13.44140625" style="1" customWidth="1"/>
    <col min="7427" max="7427" width="22.109375" style="1" bestFit="1" customWidth="1"/>
    <col min="7428" max="7428" width="27.109375" style="1" bestFit="1" customWidth="1"/>
    <col min="7429" max="7429" width="14.44140625" style="1" customWidth="1"/>
    <col min="7430" max="7430" width="16.109375" style="1" customWidth="1"/>
    <col min="7431" max="7431" width="13.88671875" style="1" bestFit="1" customWidth="1"/>
    <col min="7432" max="7432" width="15.109375" style="1" bestFit="1" customWidth="1"/>
    <col min="7433" max="7433" width="14.109375" style="1" bestFit="1" customWidth="1"/>
    <col min="7434" max="7434" width="12.109375" style="1" bestFit="1" customWidth="1"/>
    <col min="7435" max="7436" width="14.109375" style="1" bestFit="1" customWidth="1"/>
    <col min="7437" max="7437" width="12.44140625" style="1" bestFit="1" customWidth="1"/>
    <col min="7438" max="7438" width="14.44140625" style="1" bestFit="1" customWidth="1"/>
    <col min="7439" max="7439" width="14.6640625" style="1" bestFit="1" customWidth="1"/>
    <col min="7440" max="7440" width="14.88671875" style="1" bestFit="1" customWidth="1"/>
    <col min="7441" max="7441" width="12.33203125" style="1" bestFit="1" customWidth="1"/>
    <col min="7442" max="7442" width="15.109375" style="1" bestFit="1" customWidth="1"/>
    <col min="7443" max="7680" width="11.44140625" style="1"/>
    <col min="7681" max="7681" width="13.109375" style="1" bestFit="1" customWidth="1"/>
    <col min="7682" max="7682" width="13.44140625" style="1" customWidth="1"/>
    <col min="7683" max="7683" width="22.109375" style="1" bestFit="1" customWidth="1"/>
    <col min="7684" max="7684" width="27.109375" style="1" bestFit="1" customWidth="1"/>
    <col min="7685" max="7685" width="14.44140625" style="1" customWidth="1"/>
    <col min="7686" max="7686" width="16.109375" style="1" customWidth="1"/>
    <col min="7687" max="7687" width="13.88671875" style="1" bestFit="1" customWidth="1"/>
    <col min="7688" max="7688" width="15.109375" style="1" bestFit="1" customWidth="1"/>
    <col min="7689" max="7689" width="14.109375" style="1" bestFit="1" customWidth="1"/>
    <col min="7690" max="7690" width="12.109375" style="1" bestFit="1" customWidth="1"/>
    <col min="7691" max="7692" width="14.109375" style="1" bestFit="1" customWidth="1"/>
    <col min="7693" max="7693" width="12.44140625" style="1" bestFit="1" customWidth="1"/>
    <col min="7694" max="7694" width="14.44140625" style="1" bestFit="1" customWidth="1"/>
    <col min="7695" max="7695" width="14.6640625" style="1" bestFit="1" customWidth="1"/>
    <col min="7696" max="7696" width="14.88671875" style="1" bestFit="1" customWidth="1"/>
    <col min="7697" max="7697" width="12.33203125" style="1" bestFit="1" customWidth="1"/>
    <col min="7698" max="7698" width="15.109375" style="1" bestFit="1" customWidth="1"/>
    <col min="7699" max="7936" width="11.44140625" style="1"/>
    <col min="7937" max="7937" width="13.109375" style="1" bestFit="1" customWidth="1"/>
    <col min="7938" max="7938" width="13.44140625" style="1" customWidth="1"/>
    <col min="7939" max="7939" width="22.109375" style="1" bestFit="1" customWidth="1"/>
    <col min="7940" max="7940" width="27.109375" style="1" bestFit="1" customWidth="1"/>
    <col min="7941" max="7941" width="14.44140625" style="1" customWidth="1"/>
    <col min="7942" max="7942" width="16.109375" style="1" customWidth="1"/>
    <col min="7943" max="7943" width="13.88671875" style="1" bestFit="1" customWidth="1"/>
    <col min="7944" max="7944" width="15.109375" style="1" bestFit="1" customWidth="1"/>
    <col min="7945" max="7945" width="14.109375" style="1" bestFit="1" customWidth="1"/>
    <col min="7946" max="7946" width="12.109375" style="1" bestFit="1" customWidth="1"/>
    <col min="7947" max="7948" width="14.109375" style="1" bestFit="1" customWidth="1"/>
    <col min="7949" max="7949" width="12.44140625" style="1" bestFit="1" customWidth="1"/>
    <col min="7950" max="7950" width="14.44140625" style="1" bestFit="1" customWidth="1"/>
    <col min="7951" max="7951" width="14.6640625" style="1" bestFit="1" customWidth="1"/>
    <col min="7952" max="7952" width="14.88671875" style="1" bestFit="1" customWidth="1"/>
    <col min="7953" max="7953" width="12.33203125" style="1" bestFit="1" customWidth="1"/>
    <col min="7954" max="7954" width="15.109375" style="1" bestFit="1" customWidth="1"/>
    <col min="7955" max="8192" width="11.44140625" style="1"/>
    <col min="8193" max="8193" width="13.109375" style="1" bestFit="1" customWidth="1"/>
    <col min="8194" max="8194" width="13.44140625" style="1" customWidth="1"/>
    <col min="8195" max="8195" width="22.109375" style="1" bestFit="1" customWidth="1"/>
    <col min="8196" max="8196" width="27.109375" style="1" bestFit="1" customWidth="1"/>
    <col min="8197" max="8197" width="14.44140625" style="1" customWidth="1"/>
    <col min="8198" max="8198" width="16.109375" style="1" customWidth="1"/>
    <col min="8199" max="8199" width="13.88671875" style="1" bestFit="1" customWidth="1"/>
    <col min="8200" max="8200" width="15.109375" style="1" bestFit="1" customWidth="1"/>
    <col min="8201" max="8201" width="14.109375" style="1" bestFit="1" customWidth="1"/>
    <col min="8202" max="8202" width="12.109375" style="1" bestFit="1" customWidth="1"/>
    <col min="8203" max="8204" width="14.109375" style="1" bestFit="1" customWidth="1"/>
    <col min="8205" max="8205" width="12.44140625" style="1" bestFit="1" customWidth="1"/>
    <col min="8206" max="8206" width="14.44140625" style="1" bestFit="1" customWidth="1"/>
    <col min="8207" max="8207" width="14.6640625" style="1" bestFit="1" customWidth="1"/>
    <col min="8208" max="8208" width="14.88671875" style="1" bestFit="1" customWidth="1"/>
    <col min="8209" max="8209" width="12.33203125" style="1" bestFit="1" customWidth="1"/>
    <col min="8210" max="8210" width="15.109375" style="1" bestFit="1" customWidth="1"/>
    <col min="8211" max="8448" width="11.44140625" style="1"/>
    <col min="8449" max="8449" width="13.109375" style="1" bestFit="1" customWidth="1"/>
    <col min="8450" max="8450" width="13.44140625" style="1" customWidth="1"/>
    <col min="8451" max="8451" width="22.109375" style="1" bestFit="1" customWidth="1"/>
    <col min="8452" max="8452" width="27.109375" style="1" bestFit="1" customWidth="1"/>
    <col min="8453" max="8453" width="14.44140625" style="1" customWidth="1"/>
    <col min="8454" max="8454" width="16.109375" style="1" customWidth="1"/>
    <col min="8455" max="8455" width="13.88671875" style="1" bestFit="1" customWidth="1"/>
    <col min="8456" max="8456" width="15.109375" style="1" bestFit="1" customWidth="1"/>
    <col min="8457" max="8457" width="14.109375" style="1" bestFit="1" customWidth="1"/>
    <col min="8458" max="8458" width="12.109375" style="1" bestFit="1" customWidth="1"/>
    <col min="8459" max="8460" width="14.109375" style="1" bestFit="1" customWidth="1"/>
    <col min="8461" max="8461" width="12.44140625" style="1" bestFit="1" customWidth="1"/>
    <col min="8462" max="8462" width="14.44140625" style="1" bestFit="1" customWidth="1"/>
    <col min="8463" max="8463" width="14.6640625" style="1" bestFit="1" customWidth="1"/>
    <col min="8464" max="8464" width="14.88671875" style="1" bestFit="1" customWidth="1"/>
    <col min="8465" max="8465" width="12.33203125" style="1" bestFit="1" customWidth="1"/>
    <col min="8466" max="8466" width="15.109375" style="1" bestFit="1" customWidth="1"/>
    <col min="8467" max="8704" width="11.44140625" style="1"/>
    <col min="8705" max="8705" width="13.109375" style="1" bestFit="1" customWidth="1"/>
    <col min="8706" max="8706" width="13.44140625" style="1" customWidth="1"/>
    <col min="8707" max="8707" width="22.109375" style="1" bestFit="1" customWidth="1"/>
    <col min="8708" max="8708" width="27.109375" style="1" bestFit="1" customWidth="1"/>
    <col min="8709" max="8709" width="14.44140625" style="1" customWidth="1"/>
    <col min="8710" max="8710" width="16.109375" style="1" customWidth="1"/>
    <col min="8711" max="8711" width="13.88671875" style="1" bestFit="1" customWidth="1"/>
    <col min="8712" max="8712" width="15.109375" style="1" bestFit="1" customWidth="1"/>
    <col min="8713" max="8713" width="14.109375" style="1" bestFit="1" customWidth="1"/>
    <col min="8714" max="8714" width="12.109375" style="1" bestFit="1" customWidth="1"/>
    <col min="8715" max="8716" width="14.109375" style="1" bestFit="1" customWidth="1"/>
    <col min="8717" max="8717" width="12.44140625" style="1" bestFit="1" customWidth="1"/>
    <col min="8718" max="8718" width="14.44140625" style="1" bestFit="1" customWidth="1"/>
    <col min="8719" max="8719" width="14.6640625" style="1" bestFit="1" customWidth="1"/>
    <col min="8720" max="8720" width="14.88671875" style="1" bestFit="1" customWidth="1"/>
    <col min="8721" max="8721" width="12.33203125" style="1" bestFit="1" customWidth="1"/>
    <col min="8722" max="8722" width="15.109375" style="1" bestFit="1" customWidth="1"/>
    <col min="8723" max="8960" width="11.44140625" style="1"/>
    <col min="8961" max="8961" width="13.109375" style="1" bestFit="1" customWidth="1"/>
    <col min="8962" max="8962" width="13.44140625" style="1" customWidth="1"/>
    <col min="8963" max="8963" width="22.109375" style="1" bestFit="1" customWidth="1"/>
    <col min="8964" max="8964" width="27.109375" style="1" bestFit="1" customWidth="1"/>
    <col min="8965" max="8965" width="14.44140625" style="1" customWidth="1"/>
    <col min="8966" max="8966" width="16.109375" style="1" customWidth="1"/>
    <col min="8967" max="8967" width="13.88671875" style="1" bestFit="1" customWidth="1"/>
    <col min="8968" max="8968" width="15.109375" style="1" bestFit="1" customWidth="1"/>
    <col min="8969" max="8969" width="14.109375" style="1" bestFit="1" customWidth="1"/>
    <col min="8970" max="8970" width="12.109375" style="1" bestFit="1" customWidth="1"/>
    <col min="8971" max="8972" width="14.109375" style="1" bestFit="1" customWidth="1"/>
    <col min="8973" max="8973" width="12.44140625" style="1" bestFit="1" customWidth="1"/>
    <col min="8974" max="8974" width="14.44140625" style="1" bestFit="1" customWidth="1"/>
    <col min="8975" max="8975" width="14.6640625" style="1" bestFit="1" customWidth="1"/>
    <col min="8976" max="8976" width="14.88671875" style="1" bestFit="1" customWidth="1"/>
    <col min="8977" max="8977" width="12.33203125" style="1" bestFit="1" customWidth="1"/>
    <col min="8978" max="8978" width="15.109375" style="1" bestFit="1" customWidth="1"/>
    <col min="8979" max="9216" width="11.44140625" style="1"/>
    <col min="9217" max="9217" width="13.109375" style="1" bestFit="1" customWidth="1"/>
    <col min="9218" max="9218" width="13.44140625" style="1" customWidth="1"/>
    <col min="9219" max="9219" width="22.109375" style="1" bestFit="1" customWidth="1"/>
    <col min="9220" max="9220" width="27.109375" style="1" bestFit="1" customWidth="1"/>
    <col min="9221" max="9221" width="14.44140625" style="1" customWidth="1"/>
    <col min="9222" max="9222" width="16.109375" style="1" customWidth="1"/>
    <col min="9223" max="9223" width="13.88671875" style="1" bestFit="1" customWidth="1"/>
    <col min="9224" max="9224" width="15.109375" style="1" bestFit="1" customWidth="1"/>
    <col min="9225" max="9225" width="14.109375" style="1" bestFit="1" customWidth="1"/>
    <col min="9226" max="9226" width="12.109375" style="1" bestFit="1" customWidth="1"/>
    <col min="9227" max="9228" width="14.109375" style="1" bestFit="1" customWidth="1"/>
    <col min="9229" max="9229" width="12.44140625" style="1" bestFit="1" customWidth="1"/>
    <col min="9230" max="9230" width="14.44140625" style="1" bestFit="1" customWidth="1"/>
    <col min="9231" max="9231" width="14.6640625" style="1" bestFit="1" customWidth="1"/>
    <col min="9232" max="9232" width="14.88671875" style="1" bestFit="1" customWidth="1"/>
    <col min="9233" max="9233" width="12.33203125" style="1" bestFit="1" customWidth="1"/>
    <col min="9234" max="9234" width="15.109375" style="1" bestFit="1" customWidth="1"/>
    <col min="9235" max="9472" width="11.44140625" style="1"/>
    <col min="9473" max="9473" width="13.109375" style="1" bestFit="1" customWidth="1"/>
    <col min="9474" max="9474" width="13.44140625" style="1" customWidth="1"/>
    <col min="9475" max="9475" width="22.109375" style="1" bestFit="1" customWidth="1"/>
    <col min="9476" max="9476" width="27.109375" style="1" bestFit="1" customWidth="1"/>
    <col min="9477" max="9477" width="14.44140625" style="1" customWidth="1"/>
    <col min="9478" max="9478" width="16.109375" style="1" customWidth="1"/>
    <col min="9479" max="9479" width="13.88671875" style="1" bestFit="1" customWidth="1"/>
    <col min="9480" max="9480" width="15.109375" style="1" bestFit="1" customWidth="1"/>
    <col min="9481" max="9481" width="14.109375" style="1" bestFit="1" customWidth="1"/>
    <col min="9482" max="9482" width="12.109375" style="1" bestFit="1" customWidth="1"/>
    <col min="9483" max="9484" width="14.109375" style="1" bestFit="1" customWidth="1"/>
    <col min="9485" max="9485" width="12.44140625" style="1" bestFit="1" customWidth="1"/>
    <col min="9486" max="9486" width="14.44140625" style="1" bestFit="1" customWidth="1"/>
    <col min="9487" max="9487" width="14.6640625" style="1" bestFit="1" customWidth="1"/>
    <col min="9488" max="9488" width="14.88671875" style="1" bestFit="1" customWidth="1"/>
    <col min="9489" max="9489" width="12.33203125" style="1" bestFit="1" customWidth="1"/>
    <col min="9490" max="9490" width="15.109375" style="1" bestFit="1" customWidth="1"/>
    <col min="9491" max="9728" width="11.44140625" style="1"/>
    <col min="9729" max="9729" width="13.109375" style="1" bestFit="1" customWidth="1"/>
    <col min="9730" max="9730" width="13.44140625" style="1" customWidth="1"/>
    <col min="9731" max="9731" width="22.109375" style="1" bestFit="1" customWidth="1"/>
    <col min="9732" max="9732" width="27.109375" style="1" bestFit="1" customWidth="1"/>
    <col min="9733" max="9733" width="14.44140625" style="1" customWidth="1"/>
    <col min="9734" max="9734" width="16.109375" style="1" customWidth="1"/>
    <col min="9735" max="9735" width="13.88671875" style="1" bestFit="1" customWidth="1"/>
    <col min="9736" max="9736" width="15.109375" style="1" bestFit="1" customWidth="1"/>
    <col min="9737" max="9737" width="14.109375" style="1" bestFit="1" customWidth="1"/>
    <col min="9738" max="9738" width="12.109375" style="1" bestFit="1" customWidth="1"/>
    <col min="9739" max="9740" width="14.109375" style="1" bestFit="1" customWidth="1"/>
    <col min="9741" max="9741" width="12.44140625" style="1" bestFit="1" customWidth="1"/>
    <col min="9742" max="9742" width="14.44140625" style="1" bestFit="1" customWidth="1"/>
    <col min="9743" max="9743" width="14.6640625" style="1" bestFit="1" customWidth="1"/>
    <col min="9744" max="9744" width="14.88671875" style="1" bestFit="1" customWidth="1"/>
    <col min="9745" max="9745" width="12.33203125" style="1" bestFit="1" customWidth="1"/>
    <col min="9746" max="9746" width="15.109375" style="1" bestFit="1" customWidth="1"/>
    <col min="9747" max="9984" width="11.44140625" style="1"/>
    <col min="9985" max="9985" width="13.109375" style="1" bestFit="1" customWidth="1"/>
    <col min="9986" max="9986" width="13.44140625" style="1" customWidth="1"/>
    <col min="9987" max="9987" width="22.109375" style="1" bestFit="1" customWidth="1"/>
    <col min="9988" max="9988" width="27.109375" style="1" bestFit="1" customWidth="1"/>
    <col min="9989" max="9989" width="14.44140625" style="1" customWidth="1"/>
    <col min="9990" max="9990" width="16.109375" style="1" customWidth="1"/>
    <col min="9991" max="9991" width="13.88671875" style="1" bestFit="1" customWidth="1"/>
    <col min="9992" max="9992" width="15.109375" style="1" bestFit="1" customWidth="1"/>
    <col min="9993" max="9993" width="14.109375" style="1" bestFit="1" customWidth="1"/>
    <col min="9994" max="9994" width="12.109375" style="1" bestFit="1" customWidth="1"/>
    <col min="9995" max="9996" width="14.109375" style="1" bestFit="1" customWidth="1"/>
    <col min="9997" max="9997" width="12.44140625" style="1" bestFit="1" customWidth="1"/>
    <col min="9998" max="9998" width="14.44140625" style="1" bestFit="1" customWidth="1"/>
    <col min="9999" max="9999" width="14.6640625" style="1" bestFit="1" customWidth="1"/>
    <col min="10000" max="10000" width="14.88671875" style="1" bestFit="1" customWidth="1"/>
    <col min="10001" max="10001" width="12.33203125" style="1" bestFit="1" customWidth="1"/>
    <col min="10002" max="10002" width="15.109375" style="1" bestFit="1" customWidth="1"/>
    <col min="10003" max="10240" width="11.44140625" style="1"/>
    <col min="10241" max="10241" width="13.109375" style="1" bestFit="1" customWidth="1"/>
    <col min="10242" max="10242" width="13.44140625" style="1" customWidth="1"/>
    <col min="10243" max="10243" width="22.109375" style="1" bestFit="1" customWidth="1"/>
    <col min="10244" max="10244" width="27.109375" style="1" bestFit="1" customWidth="1"/>
    <col min="10245" max="10245" width="14.44140625" style="1" customWidth="1"/>
    <col min="10246" max="10246" width="16.109375" style="1" customWidth="1"/>
    <col min="10247" max="10247" width="13.88671875" style="1" bestFit="1" customWidth="1"/>
    <col min="10248" max="10248" width="15.109375" style="1" bestFit="1" customWidth="1"/>
    <col min="10249" max="10249" width="14.109375" style="1" bestFit="1" customWidth="1"/>
    <col min="10250" max="10250" width="12.109375" style="1" bestFit="1" customWidth="1"/>
    <col min="10251" max="10252" width="14.109375" style="1" bestFit="1" customWidth="1"/>
    <col min="10253" max="10253" width="12.44140625" style="1" bestFit="1" customWidth="1"/>
    <col min="10254" max="10254" width="14.44140625" style="1" bestFit="1" customWidth="1"/>
    <col min="10255" max="10255" width="14.6640625" style="1" bestFit="1" customWidth="1"/>
    <col min="10256" max="10256" width="14.88671875" style="1" bestFit="1" customWidth="1"/>
    <col min="10257" max="10257" width="12.33203125" style="1" bestFit="1" customWidth="1"/>
    <col min="10258" max="10258" width="15.109375" style="1" bestFit="1" customWidth="1"/>
    <col min="10259" max="10496" width="11.44140625" style="1"/>
    <col min="10497" max="10497" width="13.109375" style="1" bestFit="1" customWidth="1"/>
    <col min="10498" max="10498" width="13.44140625" style="1" customWidth="1"/>
    <col min="10499" max="10499" width="22.109375" style="1" bestFit="1" customWidth="1"/>
    <col min="10500" max="10500" width="27.109375" style="1" bestFit="1" customWidth="1"/>
    <col min="10501" max="10501" width="14.44140625" style="1" customWidth="1"/>
    <col min="10502" max="10502" width="16.109375" style="1" customWidth="1"/>
    <col min="10503" max="10503" width="13.88671875" style="1" bestFit="1" customWidth="1"/>
    <col min="10504" max="10504" width="15.109375" style="1" bestFit="1" customWidth="1"/>
    <col min="10505" max="10505" width="14.109375" style="1" bestFit="1" customWidth="1"/>
    <col min="10506" max="10506" width="12.109375" style="1" bestFit="1" customWidth="1"/>
    <col min="10507" max="10508" width="14.109375" style="1" bestFit="1" customWidth="1"/>
    <col min="10509" max="10509" width="12.44140625" style="1" bestFit="1" customWidth="1"/>
    <col min="10510" max="10510" width="14.44140625" style="1" bestFit="1" customWidth="1"/>
    <col min="10511" max="10511" width="14.6640625" style="1" bestFit="1" customWidth="1"/>
    <col min="10512" max="10512" width="14.88671875" style="1" bestFit="1" customWidth="1"/>
    <col min="10513" max="10513" width="12.33203125" style="1" bestFit="1" customWidth="1"/>
    <col min="10514" max="10514" width="15.109375" style="1" bestFit="1" customWidth="1"/>
    <col min="10515" max="10752" width="11.44140625" style="1"/>
    <col min="10753" max="10753" width="13.109375" style="1" bestFit="1" customWidth="1"/>
    <col min="10754" max="10754" width="13.44140625" style="1" customWidth="1"/>
    <col min="10755" max="10755" width="22.109375" style="1" bestFit="1" customWidth="1"/>
    <col min="10756" max="10756" width="27.109375" style="1" bestFit="1" customWidth="1"/>
    <col min="10757" max="10757" width="14.44140625" style="1" customWidth="1"/>
    <col min="10758" max="10758" width="16.109375" style="1" customWidth="1"/>
    <col min="10759" max="10759" width="13.88671875" style="1" bestFit="1" customWidth="1"/>
    <col min="10760" max="10760" width="15.109375" style="1" bestFit="1" customWidth="1"/>
    <col min="10761" max="10761" width="14.109375" style="1" bestFit="1" customWidth="1"/>
    <col min="10762" max="10762" width="12.109375" style="1" bestFit="1" customWidth="1"/>
    <col min="10763" max="10764" width="14.109375" style="1" bestFit="1" customWidth="1"/>
    <col min="10765" max="10765" width="12.44140625" style="1" bestFit="1" customWidth="1"/>
    <col min="10766" max="10766" width="14.44140625" style="1" bestFit="1" customWidth="1"/>
    <col min="10767" max="10767" width="14.6640625" style="1" bestFit="1" customWidth="1"/>
    <col min="10768" max="10768" width="14.88671875" style="1" bestFit="1" customWidth="1"/>
    <col min="10769" max="10769" width="12.33203125" style="1" bestFit="1" customWidth="1"/>
    <col min="10770" max="10770" width="15.109375" style="1" bestFit="1" customWidth="1"/>
    <col min="10771" max="11008" width="11.44140625" style="1"/>
    <col min="11009" max="11009" width="13.109375" style="1" bestFit="1" customWidth="1"/>
    <col min="11010" max="11010" width="13.44140625" style="1" customWidth="1"/>
    <col min="11011" max="11011" width="22.109375" style="1" bestFit="1" customWidth="1"/>
    <col min="11012" max="11012" width="27.109375" style="1" bestFit="1" customWidth="1"/>
    <col min="11013" max="11013" width="14.44140625" style="1" customWidth="1"/>
    <col min="11014" max="11014" width="16.109375" style="1" customWidth="1"/>
    <col min="11015" max="11015" width="13.88671875" style="1" bestFit="1" customWidth="1"/>
    <col min="11016" max="11016" width="15.109375" style="1" bestFit="1" customWidth="1"/>
    <col min="11017" max="11017" width="14.109375" style="1" bestFit="1" customWidth="1"/>
    <col min="11018" max="11018" width="12.109375" style="1" bestFit="1" customWidth="1"/>
    <col min="11019" max="11020" width="14.109375" style="1" bestFit="1" customWidth="1"/>
    <col min="11021" max="11021" width="12.44140625" style="1" bestFit="1" customWidth="1"/>
    <col min="11022" max="11022" width="14.44140625" style="1" bestFit="1" customWidth="1"/>
    <col min="11023" max="11023" width="14.6640625" style="1" bestFit="1" customWidth="1"/>
    <col min="11024" max="11024" width="14.88671875" style="1" bestFit="1" customWidth="1"/>
    <col min="11025" max="11025" width="12.33203125" style="1" bestFit="1" customWidth="1"/>
    <col min="11026" max="11026" width="15.109375" style="1" bestFit="1" customWidth="1"/>
    <col min="11027" max="11264" width="11.44140625" style="1"/>
    <col min="11265" max="11265" width="13.109375" style="1" bestFit="1" customWidth="1"/>
    <col min="11266" max="11266" width="13.44140625" style="1" customWidth="1"/>
    <col min="11267" max="11267" width="22.109375" style="1" bestFit="1" customWidth="1"/>
    <col min="11268" max="11268" width="27.109375" style="1" bestFit="1" customWidth="1"/>
    <col min="11269" max="11269" width="14.44140625" style="1" customWidth="1"/>
    <col min="11270" max="11270" width="16.109375" style="1" customWidth="1"/>
    <col min="11271" max="11271" width="13.88671875" style="1" bestFit="1" customWidth="1"/>
    <col min="11272" max="11272" width="15.109375" style="1" bestFit="1" customWidth="1"/>
    <col min="11273" max="11273" width="14.109375" style="1" bestFit="1" customWidth="1"/>
    <col min="11274" max="11274" width="12.109375" style="1" bestFit="1" customWidth="1"/>
    <col min="11275" max="11276" width="14.109375" style="1" bestFit="1" customWidth="1"/>
    <col min="11277" max="11277" width="12.44140625" style="1" bestFit="1" customWidth="1"/>
    <col min="11278" max="11278" width="14.44140625" style="1" bestFit="1" customWidth="1"/>
    <col min="11279" max="11279" width="14.6640625" style="1" bestFit="1" customWidth="1"/>
    <col min="11280" max="11280" width="14.88671875" style="1" bestFit="1" customWidth="1"/>
    <col min="11281" max="11281" width="12.33203125" style="1" bestFit="1" customWidth="1"/>
    <col min="11282" max="11282" width="15.109375" style="1" bestFit="1" customWidth="1"/>
    <col min="11283" max="11520" width="11.44140625" style="1"/>
    <col min="11521" max="11521" width="13.109375" style="1" bestFit="1" customWidth="1"/>
    <col min="11522" max="11522" width="13.44140625" style="1" customWidth="1"/>
    <col min="11523" max="11523" width="22.109375" style="1" bestFit="1" customWidth="1"/>
    <col min="11524" max="11524" width="27.109375" style="1" bestFit="1" customWidth="1"/>
    <col min="11525" max="11525" width="14.44140625" style="1" customWidth="1"/>
    <col min="11526" max="11526" width="16.109375" style="1" customWidth="1"/>
    <col min="11527" max="11527" width="13.88671875" style="1" bestFit="1" customWidth="1"/>
    <col min="11528" max="11528" width="15.109375" style="1" bestFit="1" customWidth="1"/>
    <col min="11529" max="11529" width="14.109375" style="1" bestFit="1" customWidth="1"/>
    <col min="11530" max="11530" width="12.109375" style="1" bestFit="1" customWidth="1"/>
    <col min="11531" max="11532" width="14.109375" style="1" bestFit="1" customWidth="1"/>
    <col min="11533" max="11533" width="12.44140625" style="1" bestFit="1" customWidth="1"/>
    <col min="11534" max="11534" width="14.44140625" style="1" bestFit="1" customWidth="1"/>
    <col min="11535" max="11535" width="14.6640625" style="1" bestFit="1" customWidth="1"/>
    <col min="11536" max="11536" width="14.88671875" style="1" bestFit="1" customWidth="1"/>
    <col min="11537" max="11537" width="12.33203125" style="1" bestFit="1" customWidth="1"/>
    <col min="11538" max="11538" width="15.109375" style="1" bestFit="1" customWidth="1"/>
    <col min="11539" max="11776" width="11.44140625" style="1"/>
    <col min="11777" max="11777" width="13.109375" style="1" bestFit="1" customWidth="1"/>
    <col min="11778" max="11778" width="13.44140625" style="1" customWidth="1"/>
    <col min="11779" max="11779" width="22.109375" style="1" bestFit="1" customWidth="1"/>
    <col min="11780" max="11780" width="27.109375" style="1" bestFit="1" customWidth="1"/>
    <col min="11781" max="11781" width="14.44140625" style="1" customWidth="1"/>
    <col min="11782" max="11782" width="16.109375" style="1" customWidth="1"/>
    <col min="11783" max="11783" width="13.88671875" style="1" bestFit="1" customWidth="1"/>
    <col min="11784" max="11784" width="15.109375" style="1" bestFit="1" customWidth="1"/>
    <col min="11785" max="11785" width="14.109375" style="1" bestFit="1" customWidth="1"/>
    <col min="11786" max="11786" width="12.109375" style="1" bestFit="1" customWidth="1"/>
    <col min="11787" max="11788" width="14.109375" style="1" bestFit="1" customWidth="1"/>
    <col min="11789" max="11789" width="12.44140625" style="1" bestFit="1" customWidth="1"/>
    <col min="11790" max="11790" width="14.44140625" style="1" bestFit="1" customWidth="1"/>
    <col min="11791" max="11791" width="14.6640625" style="1" bestFit="1" customWidth="1"/>
    <col min="11792" max="11792" width="14.88671875" style="1" bestFit="1" customWidth="1"/>
    <col min="11793" max="11793" width="12.33203125" style="1" bestFit="1" customWidth="1"/>
    <col min="11794" max="11794" width="15.109375" style="1" bestFit="1" customWidth="1"/>
    <col min="11795" max="12032" width="11.44140625" style="1"/>
    <col min="12033" max="12033" width="13.109375" style="1" bestFit="1" customWidth="1"/>
    <col min="12034" max="12034" width="13.44140625" style="1" customWidth="1"/>
    <col min="12035" max="12035" width="22.109375" style="1" bestFit="1" customWidth="1"/>
    <col min="12036" max="12036" width="27.109375" style="1" bestFit="1" customWidth="1"/>
    <col min="12037" max="12037" width="14.44140625" style="1" customWidth="1"/>
    <col min="12038" max="12038" width="16.109375" style="1" customWidth="1"/>
    <col min="12039" max="12039" width="13.88671875" style="1" bestFit="1" customWidth="1"/>
    <col min="12040" max="12040" width="15.109375" style="1" bestFit="1" customWidth="1"/>
    <col min="12041" max="12041" width="14.109375" style="1" bestFit="1" customWidth="1"/>
    <col min="12042" max="12042" width="12.109375" style="1" bestFit="1" customWidth="1"/>
    <col min="12043" max="12044" width="14.109375" style="1" bestFit="1" customWidth="1"/>
    <col min="12045" max="12045" width="12.44140625" style="1" bestFit="1" customWidth="1"/>
    <col min="12046" max="12046" width="14.44140625" style="1" bestFit="1" customWidth="1"/>
    <col min="12047" max="12047" width="14.6640625" style="1" bestFit="1" customWidth="1"/>
    <col min="12048" max="12048" width="14.88671875" style="1" bestFit="1" customWidth="1"/>
    <col min="12049" max="12049" width="12.33203125" style="1" bestFit="1" customWidth="1"/>
    <col min="12050" max="12050" width="15.109375" style="1" bestFit="1" customWidth="1"/>
    <col min="12051" max="12288" width="11.44140625" style="1"/>
    <col min="12289" max="12289" width="13.109375" style="1" bestFit="1" customWidth="1"/>
    <col min="12290" max="12290" width="13.44140625" style="1" customWidth="1"/>
    <col min="12291" max="12291" width="22.109375" style="1" bestFit="1" customWidth="1"/>
    <col min="12292" max="12292" width="27.109375" style="1" bestFit="1" customWidth="1"/>
    <col min="12293" max="12293" width="14.44140625" style="1" customWidth="1"/>
    <col min="12294" max="12294" width="16.109375" style="1" customWidth="1"/>
    <col min="12295" max="12295" width="13.88671875" style="1" bestFit="1" customWidth="1"/>
    <col min="12296" max="12296" width="15.109375" style="1" bestFit="1" customWidth="1"/>
    <col min="12297" max="12297" width="14.109375" style="1" bestFit="1" customWidth="1"/>
    <col min="12298" max="12298" width="12.109375" style="1" bestFit="1" customWidth="1"/>
    <col min="12299" max="12300" width="14.109375" style="1" bestFit="1" customWidth="1"/>
    <col min="12301" max="12301" width="12.44140625" style="1" bestFit="1" customWidth="1"/>
    <col min="12302" max="12302" width="14.44140625" style="1" bestFit="1" customWidth="1"/>
    <col min="12303" max="12303" width="14.6640625" style="1" bestFit="1" customWidth="1"/>
    <col min="12304" max="12304" width="14.88671875" style="1" bestFit="1" customWidth="1"/>
    <col min="12305" max="12305" width="12.33203125" style="1" bestFit="1" customWidth="1"/>
    <col min="12306" max="12306" width="15.109375" style="1" bestFit="1" customWidth="1"/>
    <col min="12307" max="12544" width="11.44140625" style="1"/>
    <col min="12545" max="12545" width="13.109375" style="1" bestFit="1" customWidth="1"/>
    <col min="12546" max="12546" width="13.44140625" style="1" customWidth="1"/>
    <col min="12547" max="12547" width="22.109375" style="1" bestFit="1" customWidth="1"/>
    <col min="12548" max="12548" width="27.109375" style="1" bestFit="1" customWidth="1"/>
    <col min="12549" max="12549" width="14.44140625" style="1" customWidth="1"/>
    <col min="12550" max="12550" width="16.109375" style="1" customWidth="1"/>
    <col min="12551" max="12551" width="13.88671875" style="1" bestFit="1" customWidth="1"/>
    <col min="12552" max="12552" width="15.109375" style="1" bestFit="1" customWidth="1"/>
    <col min="12553" max="12553" width="14.109375" style="1" bestFit="1" customWidth="1"/>
    <col min="12554" max="12554" width="12.109375" style="1" bestFit="1" customWidth="1"/>
    <col min="12555" max="12556" width="14.109375" style="1" bestFit="1" customWidth="1"/>
    <col min="12557" max="12557" width="12.44140625" style="1" bestFit="1" customWidth="1"/>
    <col min="12558" max="12558" width="14.44140625" style="1" bestFit="1" customWidth="1"/>
    <col min="12559" max="12559" width="14.6640625" style="1" bestFit="1" customWidth="1"/>
    <col min="12560" max="12560" width="14.88671875" style="1" bestFit="1" customWidth="1"/>
    <col min="12561" max="12561" width="12.33203125" style="1" bestFit="1" customWidth="1"/>
    <col min="12562" max="12562" width="15.109375" style="1" bestFit="1" customWidth="1"/>
    <col min="12563" max="12800" width="11.44140625" style="1"/>
    <col min="12801" max="12801" width="13.109375" style="1" bestFit="1" customWidth="1"/>
    <col min="12802" max="12802" width="13.44140625" style="1" customWidth="1"/>
    <col min="12803" max="12803" width="22.109375" style="1" bestFit="1" customWidth="1"/>
    <col min="12804" max="12804" width="27.109375" style="1" bestFit="1" customWidth="1"/>
    <col min="12805" max="12805" width="14.44140625" style="1" customWidth="1"/>
    <col min="12806" max="12806" width="16.109375" style="1" customWidth="1"/>
    <col min="12807" max="12807" width="13.88671875" style="1" bestFit="1" customWidth="1"/>
    <col min="12808" max="12808" width="15.109375" style="1" bestFit="1" customWidth="1"/>
    <col min="12809" max="12809" width="14.109375" style="1" bestFit="1" customWidth="1"/>
    <col min="12810" max="12810" width="12.109375" style="1" bestFit="1" customWidth="1"/>
    <col min="12811" max="12812" width="14.109375" style="1" bestFit="1" customWidth="1"/>
    <col min="12813" max="12813" width="12.44140625" style="1" bestFit="1" customWidth="1"/>
    <col min="12814" max="12814" width="14.44140625" style="1" bestFit="1" customWidth="1"/>
    <col min="12815" max="12815" width="14.6640625" style="1" bestFit="1" customWidth="1"/>
    <col min="12816" max="12816" width="14.88671875" style="1" bestFit="1" customWidth="1"/>
    <col min="12817" max="12817" width="12.33203125" style="1" bestFit="1" customWidth="1"/>
    <col min="12818" max="12818" width="15.109375" style="1" bestFit="1" customWidth="1"/>
    <col min="12819" max="13056" width="11.44140625" style="1"/>
    <col min="13057" max="13057" width="13.109375" style="1" bestFit="1" customWidth="1"/>
    <col min="13058" max="13058" width="13.44140625" style="1" customWidth="1"/>
    <col min="13059" max="13059" width="22.109375" style="1" bestFit="1" customWidth="1"/>
    <col min="13060" max="13060" width="27.109375" style="1" bestFit="1" customWidth="1"/>
    <col min="13061" max="13061" width="14.44140625" style="1" customWidth="1"/>
    <col min="13062" max="13062" width="16.109375" style="1" customWidth="1"/>
    <col min="13063" max="13063" width="13.88671875" style="1" bestFit="1" customWidth="1"/>
    <col min="13064" max="13064" width="15.109375" style="1" bestFit="1" customWidth="1"/>
    <col min="13065" max="13065" width="14.109375" style="1" bestFit="1" customWidth="1"/>
    <col min="13066" max="13066" width="12.109375" style="1" bestFit="1" customWidth="1"/>
    <col min="13067" max="13068" width="14.109375" style="1" bestFit="1" customWidth="1"/>
    <col min="13069" max="13069" width="12.44140625" style="1" bestFit="1" customWidth="1"/>
    <col min="13070" max="13070" width="14.44140625" style="1" bestFit="1" customWidth="1"/>
    <col min="13071" max="13071" width="14.6640625" style="1" bestFit="1" customWidth="1"/>
    <col min="13072" max="13072" width="14.88671875" style="1" bestFit="1" customWidth="1"/>
    <col min="13073" max="13073" width="12.33203125" style="1" bestFit="1" customWidth="1"/>
    <col min="13074" max="13074" width="15.109375" style="1" bestFit="1" customWidth="1"/>
    <col min="13075" max="13312" width="11.44140625" style="1"/>
    <col min="13313" max="13313" width="13.109375" style="1" bestFit="1" customWidth="1"/>
    <col min="13314" max="13314" width="13.44140625" style="1" customWidth="1"/>
    <col min="13315" max="13315" width="22.109375" style="1" bestFit="1" customWidth="1"/>
    <col min="13316" max="13316" width="27.109375" style="1" bestFit="1" customWidth="1"/>
    <col min="13317" max="13317" width="14.44140625" style="1" customWidth="1"/>
    <col min="13318" max="13318" width="16.109375" style="1" customWidth="1"/>
    <col min="13319" max="13319" width="13.88671875" style="1" bestFit="1" customWidth="1"/>
    <col min="13320" max="13320" width="15.109375" style="1" bestFit="1" customWidth="1"/>
    <col min="13321" max="13321" width="14.109375" style="1" bestFit="1" customWidth="1"/>
    <col min="13322" max="13322" width="12.109375" style="1" bestFit="1" customWidth="1"/>
    <col min="13323" max="13324" width="14.109375" style="1" bestFit="1" customWidth="1"/>
    <col min="13325" max="13325" width="12.44140625" style="1" bestFit="1" customWidth="1"/>
    <col min="13326" max="13326" width="14.44140625" style="1" bestFit="1" customWidth="1"/>
    <col min="13327" max="13327" width="14.6640625" style="1" bestFit="1" customWidth="1"/>
    <col min="13328" max="13328" width="14.88671875" style="1" bestFit="1" customWidth="1"/>
    <col min="13329" max="13329" width="12.33203125" style="1" bestFit="1" customWidth="1"/>
    <col min="13330" max="13330" width="15.109375" style="1" bestFit="1" customWidth="1"/>
    <col min="13331" max="13568" width="11.44140625" style="1"/>
    <col min="13569" max="13569" width="13.109375" style="1" bestFit="1" customWidth="1"/>
    <col min="13570" max="13570" width="13.44140625" style="1" customWidth="1"/>
    <col min="13571" max="13571" width="22.109375" style="1" bestFit="1" customWidth="1"/>
    <col min="13572" max="13572" width="27.109375" style="1" bestFit="1" customWidth="1"/>
    <col min="13573" max="13573" width="14.44140625" style="1" customWidth="1"/>
    <col min="13574" max="13574" width="16.109375" style="1" customWidth="1"/>
    <col min="13575" max="13575" width="13.88671875" style="1" bestFit="1" customWidth="1"/>
    <col min="13576" max="13576" width="15.109375" style="1" bestFit="1" customWidth="1"/>
    <col min="13577" max="13577" width="14.109375" style="1" bestFit="1" customWidth="1"/>
    <col min="13578" max="13578" width="12.109375" style="1" bestFit="1" customWidth="1"/>
    <col min="13579" max="13580" width="14.109375" style="1" bestFit="1" customWidth="1"/>
    <col min="13581" max="13581" width="12.44140625" style="1" bestFit="1" customWidth="1"/>
    <col min="13582" max="13582" width="14.44140625" style="1" bestFit="1" customWidth="1"/>
    <col min="13583" max="13583" width="14.6640625" style="1" bestFit="1" customWidth="1"/>
    <col min="13584" max="13584" width="14.88671875" style="1" bestFit="1" customWidth="1"/>
    <col min="13585" max="13585" width="12.33203125" style="1" bestFit="1" customWidth="1"/>
    <col min="13586" max="13586" width="15.109375" style="1" bestFit="1" customWidth="1"/>
    <col min="13587" max="13824" width="11.44140625" style="1"/>
    <col min="13825" max="13825" width="13.109375" style="1" bestFit="1" customWidth="1"/>
    <col min="13826" max="13826" width="13.44140625" style="1" customWidth="1"/>
    <col min="13827" max="13827" width="22.109375" style="1" bestFit="1" customWidth="1"/>
    <col min="13828" max="13828" width="27.109375" style="1" bestFit="1" customWidth="1"/>
    <col min="13829" max="13829" width="14.44140625" style="1" customWidth="1"/>
    <col min="13830" max="13830" width="16.109375" style="1" customWidth="1"/>
    <col min="13831" max="13831" width="13.88671875" style="1" bestFit="1" customWidth="1"/>
    <col min="13832" max="13832" width="15.109375" style="1" bestFit="1" customWidth="1"/>
    <col min="13833" max="13833" width="14.109375" style="1" bestFit="1" customWidth="1"/>
    <col min="13834" max="13834" width="12.109375" style="1" bestFit="1" customWidth="1"/>
    <col min="13835" max="13836" width="14.109375" style="1" bestFit="1" customWidth="1"/>
    <col min="13837" max="13837" width="12.44140625" style="1" bestFit="1" customWidth="1"/>
    <col min="13838" max="13838" width="14.44140625" style="1" bestFit="1" customWidth="1"/>
    <col min="13839" max="13839" width="14.6640625" style="1" bestFit="1" customWidth="1"/>
    <col min="13840" max="13840" width="14.88671875" style="1" bestFit="1" customWidth="1"/>
    <col min="13841" max="13841" width="12.33203125" style="1" bestFit="1" customWidth="1"/>
    <col min="13842" max="13842" width="15.109375" style="1" bestFit="1" customWidth="1"/>
    <col min="13843" max="14080" width="11.44140625" style="1"/>
    <col min="14081" max="14081" width="13.109375" style="1" bestFit="1" customWidth="1"/>
    <col min="14082" max="14082" width="13.44140625" style="1" customWidth="1"/>
    <col min="14083" max="14083" width="22.109375" style="1" bestFit="1" customWidth="1"/>
    <col min="14084" max="14084" width="27.109375" style="1" bestFit="1" customWidth="1"/>
    <col min="14085" max="14085" width="14.44140625" style="1" customWidth="1"/>
    <col min="14086" max="14086" width="16.109375" style="1" customWidth="1"/>
    <col min="14087" max="14087" width="13.88671875" style="1" bestFit="1" customWidth="1"/>
    <col min="14088" max="14088" width="15.109375" style="1" bestFit="1" customWidth="1"/>
    <col min="14089" max="14089" width="14.109375" style="1" bestFit="1" customWidth="1"/>
    <col min="14090" max="14090" width="12.109375" style="1" bestFit="1" customWidth="1"/>
    <col min="14091" max="14092" width="14.109375" style="1" bestFit="1" customWidth="1"/>
    <col min="14093" max="14093" width="12.44140625" style="1" bestFit="1" customWidth="1"/>
    <col min="14094" max="14094" width="14.44140625" style="1" bestFit="1" customWidth="1"/>
    <col min="14095" max="14095" width="14.6640625" style="1" bestFit="1" customWidth="1"/>
    <col min="14096" max="14096" width="14.88671875" style="1" bestFit="1" customWidth="1"/>
    <col min="14097" max="14097" width="12.33203125" style="1" bestFit="1" customWidth="1"/>
    <col min="14098" max="14098" width="15.109375" style="1" bestFit="1" customWidth="1"/>
    <col min="14099" max="14336" width="11.44140625" style="1"/>
    <col min="14337" max="14337" width="13.109375" style="1" bestFit="1" customWidth="1"/>
    <col min="14338" max="14338" width="13.44140625" style="1" customWidth="1"/>
    <col min="14339" max="14339" width="22.109375" style="1" bestFit="1" customWidth="1"/>
    <col min="14340" max="14340" width="27.109375" style="1" bestFit="1" customWidth="1"/>
    <col min="14341" max="14341" width="14.44140625" style="1" customWidth="1"/>
    <col min="14342" max="14342" width="16.109375" style="1" customWidth="1"/>
    <col min="14343" max="14343" width="13.88671875" style="1" bestFit="1" customWidth="1"/>
    <col min="14344" max="14344" width="15.109375" style="1" bestFit="1" customWidth="1"/>
    <col min="14345" max="14345" width="14.109375" style="1" bestFit="1" customWidth="1"/>
    <col min="14346" max="14346" width="12.109375" style="1" bestFit="1" customWidth="1"/>
    <col min="14347" max="14348" width="14.109375" style="1" bestFit="1" customWidth="1"/>
    <col min="14349" max="14349" width="12.44140625" style="1" bestFit="1" customWidth="1"/>
    <col min="14350" max="14350" width="14.44140625" style="1" bestFit="1" customWidth="1"/>
    <col min="14351" max="14351" width="14.6640625" style="1" bestFit="1" customWidth="1"/>
    <col min="14352" max="14352" width="14.88671875" style="1" bestFit="1" customWidth="1"/>
    <col min="14353" max="14353" width="12.33203125" style="1" bestFit="1" customWidth="1"/>
    <col min="14354" max="14354" width="15.109375" style="1" bestFit="1" customWidth="1"/>
    <col min="14355" max="14592" width="11.44140625" style="1"/>
    <col min="14593" max="14593" width="13.109375" style="1" bestFit="1" customWidth="1"/>
    <col min="14594" max="14594" width="13.44140625" style="1" customWidth="1"/>
    <col min="14595" max="14595" width="22.109375" style="1" bestFit="1" customWidth="1"/>
    <col min="14596" max="14596" width="27.109375" style="1" bestFit="1" customWidth="1"/>
    <col min="14597" max="14597" width="14.44140625" style="1" customWidth="1"/>
    <col min="14598" max="14598" width="16.109375" style="1" customWidth="1"/>
    <col min="14599" max="14599" width="13.88671875" style="1" bestFit="1" customWidth="1"/>
    <col min="14600" max="14600" width="15.109375" style="1" bestFit="1" customWidth="1"/>
    <col min="14601" max="14601" width="14.109375" style="1" bestFit="1" customWidth="1"/>
    <col min="14602" max="14602" width="12.109375" style="1" bestFit="1" customWidth="1"/>
    <col min="14603" max="14604" width="14.109375" style="1" bestFit="1" customWidth="1"/>
    <col min="14605" max="14605" width="12.44140625" style="1" bestFit="1" customWidth="1"/>
    <col min="14606" max="14606" width="14.44140625" style="1" bestFit="1" customWidth="1"/>
    <col min="14607" max="14607" width="14.6640625" style="1" bestFit="1" customWidth="1"/>
    <col min="14608" max="14608" width="14.88671875" style="1" bestFit="1" customWidth="1"/>
    <col min="14609" max="14609" width="12.33203125" style="1" bestFit="1" customWidth="1"/>
    <col min="14610" max="14610" width="15.109375" style="1" bestFit="1" customWidth="1"/>
    <col min="14611" max="14848" width="11.44140625" style="1"/>
    <col min="14849" max="14849" width="13.109375" style="1" bestFit="1" customWidth="1"/>
    <col min="14850" max="14850" width="13.44140625" style="1" customWidth="1"/>
    <col min="14851" max="14851" width="22.109375" style="1" bestFit="1" customWidth="1"/>
    <col min="14852" max="14852" width="27.109375" style="1" bestFit="1" customWidth="1"/>
    <col min="14853" max="14853" width="14.44140625" style="1" customWidth="1"/>
    <col min="14854" max="14854" width="16.109375" style="1" customWidth="1"/>
    <col min="14855" max="14855" width="13.88671875" style="1" bestFit="1" customWidth="1"/>
    <col min="14856" max="14856" width="15.109375" style="1" bestFit="1" customWidth="1"/>
    <col min="14857" max="14857" width="14.109375" style="1" bestFit="1" customWidth="1"/>
    <col min="14858" max="14858" width="12.109375" style="1" bestFit="1" customWidth="1"/>
    <col min="14859" max="14860" width="14.109375" style="1" bestFit="1" customWidth="1"/>
    <col min="14861" max="14861" width="12.44140625" style="1" bestFit="1" customWidth="1"/>
    <col min="14862" max="14862" width="14.44140625" style="1" bestFit="1" customWidth="1"/>
    <col min="14863" max="14863" width="14.6640625" style="1" bestFit="1" customWidth="1"/>
    <col min="14864" max="14864" width="14.88671875" style="1" bestFit="1" customWidth="1"/>
    <col min="14865" max="14865" width="12.33203125" style="1" bestFit="1" customWidth="1"/>
    <col min="14866" max="14866" width="15.109375" style="1" bestFit="1" customWidth="1"/>
    <col min="14867" max="15104" width="11.44140625" style="1"/>
    <col min="15105" max="15105" width="13.109375" style="1" bestFit="1" customWidth="1"/>
    <col min="15106" max="15106" width="13.44140625" style="1" customWidth="1"/>
    <col min="15107" max="15107" width="22.109375" style="1" bestFit="1" customWidth="1"/>
    <col min="15108" max="15108" width="27.109375" style="1" bestFit="1" customWidth="1"/>
    <col min="15109" max="15109" width="14.44140625" style="1" customWidth="1"/>
    <col min="15110" max="15110" width="16.109375" style="1" customWidth="1"/>
    <col min="15111" max="15111" width="13.88671875" style="1" bestFit="1" customWidth="1"/>
    <col min="15112" max="15112" width="15.109375" style="1" bestFit="1" customWidth="1"/>
    <col min="15113" max="15113" width="14.109375" style="1" bestFit="1" customWidth="1"/>
    <col min="15114" max="15114" width="12.109375" style="1" bestFit="1" customWidth="1"/>
    <col min="15115" max="15116" width="14.109375" style="1" bestFit="1" customWidth="1"/>
    <col min="15117" max="15117" width="12.44140625" style="1" bestFit="1" customWidth="1"/>
    <col min="15118" max="15118" width="14.44140625" style="1" bestFit="1" customWidth="1"/>
    <col min="15119" max="15119" width="14.6640625" style="1" bestFit="1" customWidth="1"/>
    <col min="15120" max="15120" width="14.88671875" style="1" bestFit="1" customWidth="1"/>
    <col min="15121" max="15121" width="12.33203125" style="1" bestFit="1" customWidth="1"/>
    <col min="15122" max="15122" width="15.109375" style="1" bestFit="1" customWidth="1"/>
    <col min="15123" max="15360" width="11.44140625" style="1"/>
    <col min="15361" max="15361" width="13.109375" style="1" bestFit="1" customWidth="1"/>
    <col min="15362" max="15362" width="13.44140625" style="1" customWidth="1"/>
    <col min="15363" max="15363" width="22.109375" style="1" bestFit="1" customWidth="1"/>
    <col min="15364" max="15364" width="27.109375" style="1" bestFit="1" customWidth="1"/>
    <col min="15365" max="15365" width="14.44140625" style="1" customWidth="1"/>
    <col min="15366" max="15366" width="16.109375" style="1" customWidth="1"/>
    <col min="15367" max="15367" width="13.88671875" style="1" bestFit="1" customWidth="1"/>
    <col min="15368" max="15368" width="15.109375" style="1" bestFit="1" customWidth="1"/>
    <col min="15369" max="15369" width="14.109375" style="1" bestFit="1" customWidth="1"/>
    <col min="15370" max="15370" width="12.109375" style="1" bestFit="1" customWidth="1"/>
    <col min="15371" max="15372" width="14.109375" style="1" bestFit="1" customWidth="1"/>
    <col min="15373" max="15373" width="12.44140625" style="1" bestFit="1" customWidth="1"/>
    <col min="15374" max="15374" width="14.44140625" style="1" bestFit="1" customWidth="1"/>
    <col min="15375" max="15375" width="14.6640625" style="1" bestFit="1" customWidth="1"/>
    <col min="15376" max="15376" width="14.88671875" style="1" bestFit="1" customWidth="1"/>
    <col min="15377" max="15377" width="12.33203125" style="1" bestFit="1" customWidth="1"/>
    <col min="15378" max="15378" width="15.109375" style="1" bestFit="1" customWidth="1"/>
    <col min="15379" max="15616" width="11.44140625" style="1"/>
    <col min="15617" max="15617" width="13.109375" style="1" bestFit="1" customWidth="1"/>
    <col min="15618" max="15618" width="13.44140625" style="1" customWidth="1"/>
    <col min="15619" max="15619" width="22.109375" style="1" bestFit="1" customWidth="1"/>
    <col min="15620" max="15620" width="27.109375" style="1" bestFit="1" customWidth="1"/>
    <col min="15621" max="15621" width="14.44140625" style="1" customWidth="1"/>
    <col min="15622" max="15622" width="16.109375" style="1" customWidth="1"/>
    <col min="15623" max="15623" width="13.88671875" style="1" bestFit="1" customWidth="1"/>
    <col min="15624" max="15624" width="15.109375" style="1" bestFit="1" customWidth="1"/>
    <col min="15625" max="15625" width="14.109375" style="1" bestFit="1" customWidth="1"/>
    <col min="15626" max="15626" width="12.109375" style="1" bestFit="1" customWidth="1"/>
    <col min="15627" max="15628" width="14.109375" style="1" bestFit="1" customWidth="1"/>
    <col min="15629" max="15629" width="12.44140625" style="1" bestFit="1" customWidth="1"/>
    <col min="15630" max="15630" width="14.44140625" style="1" bestFit="1" customWidth="1"/>
    <col min="15631" max="15631" width="14.6640625" style="1" bestFit="1" customWidth="1"/>
    <col min="15632" max="15632" width="14.88671875" style="1" bestFit="1" customWidth="1"/>
    <col min="15633" max="15633" width="12.33203125" style="1" bestFit="1" customWidth="1"/>
    <col min="15634" max="15634" width="15.109375" style="1" bestFit="1" customWidth="1"/>
    <col min="15635" max="15872" width="11.44140625" style="1"/>
    <col min="15873" max="15873" width="13.109375" style="1" bestFit="1" customWidth="1"/>
    <col min="15874" max="15874" width="13.44140625" style="1" customWidth="1"/>
    <col min="15875" max="15875" width="22.109375" style="1" bestFit="1" customWidth="1"/>
    <col min="15876" max="15876" width="27.109375" style="1" bestFit="1" customWidth="1"/>
    <col min="15877" max="15877" width="14.44140625" style="1" customWidth="1"/>
    <col min="15878" max="15878" width="16.109375" style="1" customWidth="1"/>
    <col min="15879" max="15879" width="13.88671875" style="1" bestFit="1" customWidth="1"/>
    <col min="15880" max="15880" width="15.109375" style="1" bestFit="1" customWidth="1"/>
    <col min="15881" max="15881" width="14.109375" style="1" bestFit="1" customWidth="1"/>
    <col min="15882" max="15882" width="12.109375" style="1" bestFit="1" customWidth="1"/>
    <col min="15883" max="15884" width="14.109375" style="1" bestFit="1" customWidth="1"/>
    <col min="15885" max="15885" width="12.44140625" style="1" bestFit="1" customWidth="1"/>
    <col min="15886" max="15886" width="14.44140625" style="1" bestFit="1" customWidth="1"/>
    <col min="15887" max="15887" width="14.6640625" style="1" bestFit="1" customWidth="1"/>
    <col min="15888" max="15888" width="14.88671875" style="1" bestFit="1" customWidth="1"/>
    <col min="15889" max="15889" width="12.33203125" style="1" bestFit="1" customWidth="1"/>
    <col min="15890" max="15890" width="15.109375" style="1" bestFit="1" customWidth="1"/>
    <col min="15891" max="16128" width="11.44140625" style="1"/>
    <col min="16129" max="16129" width="13.109375" style="1" bestFit="1" customWidth="1"/>
    <col min="16130" max="16130" width="13.44140625" style="1" customWidth="1"/>
    <col min="16131" max="16131" width="22.109375" style="1" bestFit="1" customWidth="1"/>
    <col min="16132" max="16132" width="27.109375" style="1" bestFit="1" customWidth="1"/>
    <col min="16133" max="16133" width="14.44140625" style="1" customWidth="1"/>
    <col min="16134" max="16134" width="16.109375" style="1" customWidth="1"/>
    <col min="16135" max="16135" width="13.88671875" style="1" bestFit="1" customWidth="1"/>
    <col min="16136" max="16136" width="15.109375" style="1" bestFit="1" customWidth="1"/>
    <col min="16137" max="16137" width="14.109375" style="1" bestFit="1" customWidth="1"/>
    <col min="16138" max="16138" width="12.109375" style="1" bestFit="1" customWidth="1"/>
    <col min="16139" max="16140" width="14.109375" style="1" bestFit="1" customWidth="1"/>
    <col min="16141" max="16141" width="12.44140625" style="1" bestFit="1" customWidth="1"/>
    <col min="16142" max="16142" width="14.44140625" style="1" bestFit="1" customWidth="1"/>
    <col min="16143" max="16143" width="14.6640625" style="1" bestFit="1" customWidth="1"/>
    <col min="16144" max="16144" width="14.88671875" style="1" bestFit="1" customWidth="1"/>
    <col min="16145" max="16145" width="12.33203125" style="1" bestFit="1" customWidth="1"/>
    <col min="16146" max="16146" width="15.109375" style="1" bestFit="1" customWidth="1"/>
    <col min="16147" max="16384" width="11.44140625" style="1"/>
  </cols>
  <sheetData>
    <row r="1" spans="1:24" ht="14.4">
      <c r="A1" s="351" t="s">
        <v>821</v>
      </c>
      <c r="T1" s="2"/>
      <c r="U1" s="2"/>
      <c r="V1" s="2"/>
      <c r="W1" s="3"/>
      <c r="X1" s="3"/>
    </row>
    <row r="2" spans="1:24" s="5" customFormat="1" ht="27.75" customHeight="1">
      <c r="A2" s="4" t="s">
        <v>0</v>
      </c>
      <c r="B2" s="4"/>
      <c r="C2" s="4"/>
      <c r="D2" s="4"/>
      <c r="E2" s="4"/>
      <c r="F2" s="4"/>
      <c r="G2" s="4"/>
      <c r="H2" s="4"/>
      <c r="I2" s="4"/>
      <c r="J2" s="4"/>
      <c r="K2" s="4"/>
      <c r="L2" s="4"/>
      <c r="M2" s="4"/>
      <c r="N2" s="4"/>
      <c r="O2" s="4"/>
      <c r="P2" s="4"/>
      <c r="Q2" s="4"/>
      <c r="R2" s="4"/>
    </row>
    <row r="3" spans="1:24" s="5" customFormat="1" ht="17.399999999999999">
      <c r="A3" s="6">
        <v>45716</v>
      </c>
      <c r="B3" s="6"/>
      <c r="C3" s="6"/>
      <c r="D3" s="6"/>
      <c r="E3" s="6"/>
      <c r="F3" s="6"/>
      <c r="G3" s="6"/>
      <c r="H3" s="6"/>
      <c r="I3" s="6"/>
      <c r="J3" s="6"/>
      <c r="K3" s="6"/>
      <c r="L3" s="6"/>
      <c r="M3" s="6"/>
      <c r="N3" s="6"/>
      <c r="O3" s="6"/>
      <c r="P3" s="6"/>
      <c r="Q3" s="6"/>
      <c r="R3" s="6"/>
    </row>
    <row r="4" spans="1:24" s="5" customFormat="1" ht="16.8">
      <c r="A4" s="7" t="s">
        <v>1</v>
      </c>
      <c r="B4" s="7"/>
      <c r="C4" s="7"/>
      <c r="D4" s="7"/>
      <c r="E4" s="7"/>
      <c r="F4" s="7"/>
      <c r="G4" s="7"/>
      <c r="H4" s="7"/>
      <c r="I4" s="7"/>
      <c r="J4" s="7"/>
      <c r="K4" s="7"/>
      <c r="L4" s="7"/>
      <c r="M4" s="7"/>
      <c r="N4" s="7"/>
      <c r="O4" s="7"/>
      <c r="P4" s="7"/>
      <c r="Q4" s="7"/>
      <c r="R4" s="7"/>
    </row>
    <row r="5" spans="1:24" s="5" customFormat="1" ht="16.8">
      <c r="A5" s="8"/>
      <c r="B5" s="8"/>
      <c r="C5" s="8"/>
      <c r="D5" s="9"/>
      <c r="E5" s="8"/>
      <c r="F5" s="9"/>
      <c r="G5" s="9"/>
      <c r="H5" s="9"/>
      <c r="I5" s="9"/>
      <c r="J5" s="9"/>
      <c r="K5" s="9"/>
      <c r="L5" s="9"/>
      <c r="M5" s="9"/>
      <c r="N5" s="9"/>
      <c r="O5" s="8"/>
      <c r="P5" s="9"/>
      <c r="Q5" s="9"/>
      <c r="R5" s="8"/>
    </row>
    <row r="6" spans="1:24" s="5" customFormat="1" ht="13.65" customHeight="1">
      <c r="A6" s="10" t="s">
        <v>2</v>
      </c>
      <c r="B6" s="11" t="s">
        <v>3</v>
      </c>
      <c r="C6" s="12"/>
      <c r="D6" s="13"/>
      <c r="E6" s="14" t="s">
        <v>4</v>
      </c>
      <c r="F6" s="11" t="s">
        <v>5</v>
      </c>
      <c r="G6" s="12"/>
      <c r="H6" s="13"/>
      <c r="I6" s="11" t="s">
        <v>6</v>
      </c>
      <c r="J6" s="12"/>
      <c r="K6" s="13"/>
      <c r="L6" s="11" t="s">
        <v>7</v>
      </c>
      <c r="M6" s="12"/>
      <c r="N6" s="13"/>
      <c r="O6" s="14" t="s">
        <v>8</v>
      </c>
      <c r="P6" s="15" t="s">
        <v>9</v>
      </c>
      <c r="Q6" s="16"/>
      <c r="R6" s="14" t="s">
        <v>10</v>
      </c>
    </row>
    <row r="7" spans="1:24" s="5" customFormat="1">
      <c r="A7" s="17"/>
      <c r="B7" s="18" t="s">
        <v>11</v>
      </c>
      <c r="C7" s="18" t="s">
        <v>12</v>
      </c>
      <c r="D7" s="19" t="s">
        <v>13</v>
      </c>
      <c r="E7" s="20"/>
      <c r="F7" s="21" t="s">
        <v>14</v>
      </c>
      <c r="G7" s="18" t="s">
        <v>15</v>
      </c>
      <c r="H7" s="18" t="s">
        <v>16</v>
      </c>
      <c r="I7" s="18" t="s">
        <v>14</v>
      </c>
      <c r="J7" s="18" t="s">
        <v>15</v>
      </c>
      <c r="K7" s="18" t="s">
        <v>16</v>
      </c>
      <c r="L7" s="18" t="s">
        <v>14</v>
      </c>
      <c r="M7" s="18" t="s">
        <v>15</v>
      </c>
      <c r="N7" s="18" t="s">
        <v>16</v>
      </c>
      <c r="O7" s="20"/>
      <c r="P7" s="18" t="s">
        <v>14</v>
      </c>
      <c r="Q7" s="18" t="s">
        <v>15</v>
      </c>
      <c r="R7" s="20"/>
    </row>
    <row r="8" spans="1:24">
      <c r="A8" s="22" t="s">
        <v>17</v>
      </c>
      <c r="B8" s="22" t="s">
        <v>18</v>
      </c>
      <c r="C8" s="22" t="s">
        <v>19</v>
      </c>
      <c r="D8" s="22" t="s">
        <v>19</v>
      </c>
      <c r="E8" s="23">
        <v>3</v>
      </c>
      <c r="F8" s="24">
        <v>7023.3060700000005</v>
      </c>
      <c r="G8" s="25">
        <v>0</v>
      </c>
      <c r="H8" s="25">
        <v>7023.3060700000005</v>
      </c>
      <c r="I8" s="25">
        <v>62046.426329999995</v>
      </c>
      <c r="J8" s="25">
        <v>367.89011999999997</v>
      </c>
      <c r="K8" s="25">
        <v>62414.316450000006</v>
      </c>
      <c r="L8" s="25">
        <v>2509.1158799999998</v>
      </c>
      <c r="M8" s="25">
        <v>4.7133599999999998</v>
      </c>
      <c r="N8" s="25">
        <v>2513.82924</v>
      </c>
      <c r="O8" s="25">
        <v>71951.451760000011</v>
      </c>
      <c r="P8" s="25">
        <v>51634.738880000004</v>
      </c>
      <c r="Q8" s="25">
        <v>0</v>
      </c>
      <c r="R8" s="26">
        <v>51634.738880000004</v>
      </c>
    </row>
    <row r="9" spans="1:24">
      <c r="A9" s="27"/>
      <c r="B9" s="27"/>
      <c r="C9" s="27"/>
      <c r="D9" s="22" t="s">
        <v>20</v>
      </c>
      <c r="E9" s="23">
        <v>618</v>
      </c>
      <c r="F9" s="24">
        <v>291.76276000000001</v>
      </c>
      <c r="G9" s="25">
        <v>0</v>
      </c>
      <c r="H9" s="25">
        <v>291.76276000000001</v>
      </c>
      <c r="I9" s="25">
        <v>3158.0409199999999</v>
      </c>
      <c r="J9" s="25">
        <v>0</v>
      </c>
      <c r="K9" s="25">
        <v>3158.0409199999999</v>
      </c>
      <c r="L9" s="25">
        <v>122.23094</v>
      </c>
      <c r="M9" s="25">
        <v>0</v>
      </c>
      <c r="N9" s="25">
        <v>122.23094</v>
      </c>
      <c r="O9" s="25">
        <v>3572.0346199999999</v>
      </c>
      <c r="P9" s="25">
        <v>15745.908449999999</v>
      </c>
      <c r="Q9" s="25">
        <v>0</v>
      </c>
      <c r="R9" s="26">
        <v>15745.908449999999</v>
      </c>
    </row>
    <row r="10" spans="1:24">
      <c r="A10" s="27"/>
      <c r="B10" s="27"/>
      <c r="C10" s="22" t="s">
        <v>21</v>
      </c>
      <c r="D10" s="22" t="s">
        <v>21</v>
      </c>
      <c r="E10" s="23">
        <v>1</v>
      </c>
      <c r="F10" s="24">
        <v>19698.4496</v>
      </c>
      <c r="G10" s="25">
        <v>0</v>
      </c>
      <c r="H10" s="25">
        <v>19698.4496</v>
      </c>
      <c r="I10" s="25">
        <v>62372.506259999995</v>
      </c>
      <c r="J10" s="25">
        <v>876.94627000000003</v>
      </c>
      <c r="K10" s="25">
        <v>63249.452530000002</v>
      </c>
      <c r="L10" s="25">
        <v>3545.7195899999997</v>
      </c>
      <c r="M10" s="25">
        <v>11.64874</v>
      </c>
      <c r="N10" s="25">
        <v>3557.3683300000002</v>
      </c>
      <c r="O10" s="25">
        <v>86505.27046</v>
      </c>
      <c r="P10" s="25">
        <v>57417.831770000004</v>
      </c>
      <c r="Q10" s="25">
        <v>0</v>
      </c>
      <c r="R10" s="26">
        <v>57417.831770000004</v>
      </c>
    </row>
    <row r="11" spans="1:24">
      <c r="A11" s="27"/>
      <c r="B11" s="27"/>
      <c r="C11" s="27"/>
      <c r="D11" s="27"/>
      <c r="E11" s="28">
        <v>646</v>
      </c>
      <c r="F11" s="29">
        <v>0</v>
      </c>
      <c r="G11" s="30">
        <v>0</v>
      </c>
      <c r="H11" s="30">
        <v>0</v>
      </c>
      <c r="I11" s="30">
        <v>0</v>
      </c>
      <c r="J11" s="30">
        <v>0</v>
      </c>
      <c r="K11" s="30">
        <v>0</v>
      </c>
      <c r="L11" s="30">
        <v>0</v>
      </c>
      <c r="M11" s="30">
        <v>0</v>
      </c>
      <c r="N11" s="30">
        <v>0</v>
      </c>
      <c r="O11" s="30">
        <v>0</v>
      </c>
      <c r="P11" s="30">
        <v>0</v>
      </c>
      <c r="Q11" s="30">
        <v>0</v>
      </c>
      <c r="R11" s="31">
        <v>0</v>
      </c>
    </row>
    <row r="12" spans="1:24">
      <c r="A12" s="27"/>
      <c r="B12" s="27"/>
      <c r="C12" s="22" t="s">
        <v>22</v>
      </c>
      <c r="D12" s="22" t="s">
        <v>23</v>
      </c>
      <c r="E12" s="23">
        <v>8</v>
      </c>
      <c r="F12" s="24">
        <v>7557.62068</v>
      </c>
      <c r="G12" s="25">
        <v>0</v>
      </c>
      <c r="H12" s="25">
        <v>7557.62068</v>
      </c>
      <c r="I12" s="25">
        <v>18983.049329999998</v>
      </c>
      <c r="J12" s="25">
        <v>46.613320000000002</v>
      </c>
      <c r="K12" s="25">
        <v>19029.662649999998</v>
      </c>
      <c r="L12" s="25">
        <v>2927.7457999999997</v>
      </c>
      <c r="M12" s="25">
        <v>28.3721</v>
      </c>
      <c r="N12" s="25">
        <v>2956.1178999999997</v>
      </c>
      <c r="O12" s="25">
        <v>29543.401229999999</v>
      </c>
      <c r="P12" s="25">
        <v>33395.80285</v>
      </c>
      <c r="Q12" s="25">
        <v>0</v>
      </c>
      <c r="R12" s="26">
        <v>33395.80285</v>
      </c>
    </row>
    <row r="13" spans="1:24">
      <c r="A13" s="27"/>
      <c r="B13" s="27"/>
      <c r="C13" s="27"/>
      <c r="D13" s="22" t="s">
        <v>24</v>
      </c>
      <c r="E13" s="23">
        <v>542</v>
      </c>
      <c r="F13" s="24">
        <v>861.77240000000006</v>
      </c>
      <c r="G13" s="25">
        <v>0</v>
      </c>
      <c r="H13" s="25">
        <v>861.77240000000006</v>
      </c>
      <c r="I13" s="25">
        <v>4356.1249000000007</v>
      </c>
      <c r="J13" s="25">
        <v>0</v>
      </c>
      <c r="K13" s="25">
        <v>4356.1249000000007</v>
      </c>
      <c r="L13" s="25">
        <v>78.821649999999991</v>
      </c>
      <c r="M13" s="25">
        <v>0</v>
      </c>
      <c r="N13" s="25">
        <v>78.821649999999991</v>
      </c>
      <c r="O13" s="25">
        <v>5296.7189500000004</v>
      </c>
      <c r="P13" s="25">
        <v>2930.5226000000002</v>
      </c>
      <c r="Q13" s="25">
        <v>0</v>
      </c>
      <c r="R13" s="26">
        <v>2930.5226000000002</v>
      </c>
    </row>
    <row r="14" spans="1:24">
      <c r="A14" s="27"/>
      <c r="B14" s="27"/>
      <c r="C14" s="27"/>
      <c r="D14" s="22" t="s">
        <v>25</v>
      </c>
      <c r="E14" s="23">
        <v>9</v>
      </c>
      <c r="F14" s="24">
        <v>19.976200000000002</v>
      </c>
      <c r="G14" s="25">
        <v>0</v>
      </c>
      <c r="H14" s="25">
        <v>19.976200000000002</v>
      </c>
      <c r="I14" s="25">
        <v>6129.3121100000008</v>
      </c>
      <c r="J14" s="25">
        <v>3.041E-2</v>
      </c>
      <c r="K14" s="25">
        <v>6129.3425199999992</v>
      </c>
      <c r="L14" s="25">
        <v>70.804789999999997</v>
      </c>
      <c r="M14" s="25">
        <v>0</v>
      </c>
      <c r="N14" s="25">
        <v>70.804789999999997</v>
      </c>
      <c r="O14" s="25">
        <v>6220.1235099999994</v>
      </c>
      <c r="P14" s="25">
        <v>3074.48729</v>
      </c>
      <c r="Q14" s="25">
        <v>0</v>
      </c>
      <c r="R14" s="26">
        <v>3074.48729</v>
      </c>
    </row>
    <row r="15" spans="1:24">
      <c r="A15" s="27"/>
      <c r="B15" s="27"/>
      <c r="C15" s="22" t="s">
        <v>26</v>
      </c>
      <c r="D15" s="22" t="s">
        <v>27</v>
      </c>
      <c r="E15" s="23">
        <v>7</v>
      </c>
      <c r="F15" s="24">
        <v>2322.67004</v>
      </c>
      <c r="G15" s="25">
        <v>0</v>
      </c>
      <c r="H15" s="25">
        <v>2322.67004</v>
      </c>
      <c r="I15" s="25">
        <v>19641.343989999998</v>
      </c>
      <c r="J15" s="25">
        <v>79.945080000000004</v>
      </c>
      <c r="K15" s="25">
        <v>19721.289069999999</v>
      </c>
      <c r="L15" s="25">
        <v>602.70826999999997</v>
      </c>
      <c r="M15" s="25">
        <v>0</v>
      </c>
      <c r="N15" s="25">
        <v>602.70826999999997</v>
      </c>
      <c r="O15" s="25">
        <v>22646.667379999999</v>
      </c>
      <c r="P15" s="25">
        <v>8428.8158899999999</v>
      </c>
      <c r="Q15" s="25">
        <v>0</v>
      </c>
      <c r="R15" s="26">
        <v>8428.8158899999999</v>
      </c>
    </row>
    <row r="16" spans="1:24">
      <c r="A16" s="27"/>
      <c r="B16" s="27"/>
      <c r="C16" s="22" t="s">
        <v>28</v>
      </c>
      <c r="D16" s="22" t="s">
        <v>29</v>
      </c>
      <c r="E16" s="23">
        <v>5</v>
      </c>
      <c r="F16" s="24">
        <v>2508.8184900000001</v>
      </c>
      <c r="G16" s="25">
        <v>0</v>
      </c>
      <c r="H16" s="25">
        <v>2508.8184900000001</v>
      </c>
      <c r="I16" s="25">
        <v>13360.97788</v>
      </c>
      <c r="J16" s="25">
        <v>2.1497899999999999</v>
      </c>
      <c r="K16" s="25">
        <v>13363.12767</v>
      </c>
      <c r="L16" s="25">
        <v>486.13729999999998</v>
      </c>
      <c r="M16" s="25">
        <v>0</v>
      </c>
      <c r="N16" s="25">
        <v>486.13729999999998</v>
      </c>
      <c r="O16" s="25">
        <v>16358.083460000002</v>
      </c>
      <c r="P16" s="25">
        <v>5240.7513099999996</v>
      </c>
      <c r="Q16" s="25">
        <v>0</v>
      </c>
      <c r="R16" s="26">
        <v>5240.7513099999996</v>
      </c>
    </row>
    <row r="17" spans="1:18">
      <c r="A17" s="27"/>
      <c r="B17" s="27"/>
      <c r="C17" s="27"/>
      <c r="D17" s="22" t="s">
        <v>30</v>
      </c>
      <c r="E17" s="23">
        <v>443</v>
      </c>
      <c r="F17" s="24">
        <v>80.313910000000007</v>
      </c>
      <c r="G17" s="25">
        <v>0</v>
      </c>
      <c r="H17" s="25">
        <v>80.313910000000007</v>
      </c>
      <c r="I17" s="25">
        <v>6400.6881399999993</v>
      </c>
      <c r="J17" s="25">
        <v>0.58551999999999993</v>
      </c>
      <c r="K17" s="25">
        <v>6401.2736599999998</v>
      </c>
      <c r="L17" s="25">
        <v>190.41956999999999</v>
      </c>
      <c r="M17" s="25">
        <v>0</v>
      </c>
      <c r="N17" s="25">
        <v>190.41956999999999</v>
      </c>
      <c r="O17" s="25">
        <v>6672.0071399999997</v>
      </c>
      <c r="P17" s="25">
        <v>1593.2508899999998</v>
      </c>
      <c r="Q17" s="25">
        <v>0</v>
      </c>
      <c r="R17" s="26">
        <v>1593.2508899999998</v>
      </c>
    </row>
    <row r="18" spans="1:18">
      <c r="A18" s="27"/>
      <c r="B18" s="27"/>
      <c r="C18" s="22" t="s">
        <v>31</v>
      </c>
      <c r="D18" s="22" t="s">
        <v>32</v>
      </c>
      <c r="E18" s="23">
        <v>455</v>
      </c>
      <c r="F18" s="24">
        <v>5957.6743299999998</v>
      </c>
      <c r="G18" s="25">
        <v>0</v>
      </c>
      <c r="H18" s="25">
        <v>5957.6743299999998</v>
      </c>
      <c r="I18" s="25">
        <v>12555.09669</v>
      </c>
      <c r="J18" s="25">
        <v>3.1660000000000001E-2</v>
      </c>
      <c r="K18" s="25">
        <v>12555.128349999999</v>
      </c>
      <c r="L18" s="25">
        <v>262.28035</v>
      </c>
      <c r="M18" s="25">
        <v>0</v>
      </c>
      <c r="N18" s="25">
        <v>262.28035</v>
      </c>
      <c r="O18" s="25">
        <v>18775.083030000002</v>
      </c>
      <c r="P18" s="25">
        <v>25488.281760000002</v>
      </c>
      <c r="Q18" s="25">
        <v>0</v>
      </c>
      <c r="R18" s="26">
        <v>25488.281760000002</v>
      </c>
    </row>
    <row r="19" spans="1:18">
      <c r="A19" s="27"/>
      <c r="B19" s="27"/>
      <c r="C19" s="22" t="s">
        <v>33</v>
      </c>
      <c r="D19" s="22" t="s">
        <v>34</v>
      </c>
      <c r="E19" s="23">
        <v>502</v>
      </c>
      <c r="F19" s="24">
        <v>1530.6389099999999</v>
      </c>
      <c r="G19" s="25">
        <v>0</v>
      </c>
      <c r="H19" s="25">
        <v>1530.6389099999999</v>
      </c>
      <c r="I19" s="25">
        <v>20149.947050000002</v>
      </c>
      <c r="J19" s="25">
        <v>2.8014600000000001</v>
      </c>
      <c r="K19" s="25">
        <v>20152.748510000001</v>
      </c>
      <c r="L19" s="25">
        <v>278.08166</v>
      </c>
      <c r="M19" s="25">
        <v>0</v>
      </c>
      <c r="N19" s="25">
        <v>278.08166</v>
      </c>
      <c r="O19" s="25">
        <v>21961.469079999999</v>
      </c>
      <c r="P19" s="25">
        <v>3413.0539700000004</v>
      </c>
      <c r="Q19" s="25">
        <v>0</v>
      </c>
      <c r="R19" s="26">
        <v>3413.0539700000004</v>
      </c>
    </row>
    <row r="20" spans="1:18">
      <c r="A20" s="27"/>
      <c r="B20" s="27"/>
      <c r="C20" s="27"/>
      <c r="D20" s="22" t="s">
        <v>35</v>
      </c>
      <c r="E20" s="23">
        <v>665</v>
      </c>
      <c r="F20" s="24">
        <v>129.26719</v>
      </c>
      <c r="G20" s="25">
        <v>0</v>
      </c>
      <c r="H20" s="25">
        <v>129.26719</v>
      </c>
      <c r="I20" s="25">
        <v>3299.3064199999999</v>
      </c>
      <c r="J20" s="25">
        <v>0</v>
      </c>
      <c r="K20" s="25">
        <v>3299.3064199999999</v>
      </c>
      <c r="L20" s="25">
        <v>27.8565</v>
      </c>
      <c r="M20" s="25">
        <v>0</v>
      </c>
      <c r="N20" s="25">
        <v>27.8565</v>
      </c>
      <c r="O20" s="25">
        <v>3456.4301099999998</v>
      </c>
      <c r="P20" s="25">
        <v>1870.8312700000001</v>
      </c>
      <c r="Q20" s="25">
        <v>0</v>
      </c>
      <c r="R20" s="26">
        <v>1870.8312700000001</v>
      </c>
    </row>
    <row r="21" spans="1:18">
      <c r="A21" s="27"/>
      <c r="B21" s="22" t="s">
        <v>36</v>
      </c>
      <c r="C21" s="22" t="s">
        <v>37</v>
      </c>
      <c r="D21" s="22" t="s">
        <v>37</v>
      </c>
      <c r="E21" s="23">
        <v>106</v>
      </c>
      <c r="F21" s="24">
        <v>6394.3765199999998</v>
      </c>
      <c r="G21" s="25">
        <v>0</v>
      </c>
      <c r="H21" s="25">
        <v>6394.3765199999998</v>
      </c>
      <c r="I21" s="25">
        <v>4977.0142999999998</v>
      </c>
      <c r="J21" s="25">
        <v>46.07141</v>
      </c>
      <c r="K21" s="25">
        <v>5023.0857100000003</v>
      </c>
      <c r="L21" s="25">
        <v>2358.4827500000001</v>
      </c>
      <c r="M21" s="25">
        <v>95.873140000000006</v>
      </c>
      <c r="N21" s="25">
        <v>2454.3558900000003</v>
      </c>
      <c r="O21" s="25">
        <v>13871.81812</v>
      </c>
      <c r="P21" s="25">
        <v>7422.3854199999996</v>
      </c>
      <c r="Q21" s="25">
        <v>0</v>
      </c>
      <c r="R21" s="26">
        <v>7422.3854199999996</v>
      </c>
    </row>
    <row r="22" spans="1:18">
      <c r="A22" s="27"/>
      <c r="B22" s="27"/>
      <c r="C22" s="22" t="s">
        <v>38</v>
      </c>
      <c r="D22" s="22" t="s">
        <v>38</v>
      </c>
      <c r="E22" s="23">
        <v>99</v>
      </c>
      <c r="F22" s="24">
        <v>81145.559890000004</v>
      </c>
      <c r="G22" s="25">
        <v>0</v>
      </c>
      <c r="H22" s="25">
        <v>81145.559890000004</v>
      </c>
      <c r="I22" s="25">
        <v>162461.93012999999</v>
      </c>
      <c r="J22" s="25">
        <v>934.65707999999995</v>
      </c>
      <c r="K22" s="25">
        <v>163396.58721</v>
      </c>
      <c r="L22" s="25">
        <v>21238.62686</v>
      </c>
      <c r="M22" s="25">
        <v>3084.3548599999999</v>
      </c>
      <c r="N22" s="25">
        <v>24322.98172</v>
      </c>
      <c r="O22" s="25">
        <v>268865.12881999998</v>
      </c>
      <c r="P22" s="25">
        <v>75694.043540000013</v>
      </c>
      <c r="Q22" s="25">
        <v>0</v>
      </c>
      <c r="R22" s="26">
        <v>75694.043540000013</v>
      </c>
    </row>
    <row r="23" spans="1:18">
      <c r="A23" s="27"/>
      <c r="B23" s="27"/>
      <c r="C23" s="27"/>
      <c r="D23" s="22" t="s">
        <v>39</v>
      </c>
      <c r="E23" s="23">
        <v>632</v>
      </c>
      <c r="F23" s="24">
        <v>4732.6625000000004</v>
      </c>
      <c r="G23" s="25">
        <v>0</v>
      </c>
      <c r="H23" s="25">
        <v>4732.6625000000004</v>
      </c>
      <c r="I23" s="25">
        <v>32034.157039999998</v>
      </c>
      <c r="J23" s="25">
        <v>0</v>
      </c>
      <c r="K23" s="25">
        <v>32034.157039999998</v>
      </c>
      <c r="L23" s="25">
        <v>2571.3435199999999</v>
      </c>
      <c r="M23" s="25">
        <v>143.65304</v>
      </c>
      <c r="N23" s="25">
        <v>2714.99656</v>
      </c>
      <c r="O23" s="25">
        <v>39481.816100000004</v>
      </c>
      <c r="P23" s="25">
        <v>4716.8415999999997</v>
      </c>
      <c r="Q23" s="25">
        <v>0</v>
      </c>
      <c r="R23" s="26">
        <v>4716.8415999999997</v>
      </c>
    </row>
    <row r="24" spans="1:18">
      <c r="A24" s="27"/>
      <c r="B24" s="27"/>
      <c r="C24" s="22" t="s">
        <v>40</v>
      </c>
      <c r="D24" s="32"/>
      <c r="E24" s="32"/>
      <c r="F24" s="24">
        <v>6301.6203800000003</v>
      </c>
      <c r="G24" s="25">
        <v>0</v>
      </c>
      <c r="H24" s="25">
        <v>6301.6203800000003</v>
      </c>
      <c r="I24" s="25">
        <v>18061.984530000002</v>
      </c>
      <c r="J24" s="25">
        <v>44.86112</v>
      </c>
      <c r="K24" s="25">
        <v>18106.845649999999</v>
      </c>
      <c r="L24" s="25">
        <v>1089.7849699999999</v>
      </c>
      <c r="M24" s="25">
        <v>33.933709999999998</v>
      </c>
      <c r="N24" s="25">
        <v>1123.7186799999999</v>
      </c>
      <c r="O24" s="25">
        <v>25532.184710000001</v>
      </c>
      <c r="P24" s="25">
        <v>5629.5558200000005</v>
      </c>
      <c r="Q24" s="25">
        <v>0</v>
      </c>
      <c r="R24" s="26">
        <v>5629.5558200000005</v>
      </c>
    </row>
    <row r="25" spans="1:18">
      <c r="A25" s="27"/>
      <c r="B25" s="27"/>
      <c r="C25" s="22" t="s">
        <v>41</v>
      </c>
      <c r="D25" s="22" t="s">
        <v>42</v>
      </c>
      <c r="E25" s="23">
        <v>107</v>
      </c>
      <c r="F25" s="24">
        <v>4439.8240700000006</v>
      </c>
      <c r="G25" s="25">
        <v>0</v>
      </c>
      <c r="H25" s="25">
        <v>4439.8240700000006</v>
      </c>
      <c r="I25" s="25">
        <v>48453.587240000001</v>
      </c>
      <c r="J25" s="25">
        <v>528.31990000000008</v>
      </c>
      <c r="K25" s="25">
        <v>48981.907140000003</v>
      </c>
      <c r="L25" s="25">
        <v>1543.9324799999999</v>
      </c>
      <c r="M25" s="25">
        <v>853.91416000000004</v>
      </c>
      <c r="N25" s="25">
        <v>2397.8466400000002</v>
      </c>
      <c r="O25" s="25">
        <v>55819.577850000001</v>
      </c>
      <c r="P25" s="25">
        <v>16964.459269999999</v>
      </c>
      <c r="Q25" s="25">
        <v>0</v>
      </c>
      <c r="R25" s="26">
        <v>16964.459269999999</v>
      </c>
    </row>
    <row r="26" spans="1:18">
      <c r="A26" s="27"/>
      <c r="B26" s="27"/>
      <c r="C26" s="27"/>
      <c r="D26" s="22" t="s">
        <v>41</v>
      </c>
      <c r="E26" s="23">
        <v>109</v>
      </c>
      <c r="F26" s="24">
        <v>56.867330000000003</v>
      </c>
      <c r="G26" s="25">
        <v>0</v>
      </c>
      <c r="H26" s="25">
        <v>56.867330000000003</v>
      </c>
      <c r="I26" s="25">
        <v>3150.3810400000002</v>
      </c>
      <c r="J26" s="25">
        <v>6.0340000000000005E-2</v>
      </c>
      <c r="K26" s="25">
        <v>3150.4413799999998</v>
      </c>
      <c r="L26" s="25">
        <v>12.638</v>
      </c>
      <c r="M26" s="25">
        <v>0</v>
      </c>
      <c r="N26" s="25">
        <v>12.638</v>
      </c>
      <c r="O26" s="25">
        <v>3219.9467100000002</v>
      </c>
      <c r="P26" s="25">
        <v>1404.9244699999999</v>
      </c>
      <c r="Q26" s="25">
        <v>0</v>
      </c>
      <c r="R26" s="26">
        <v>1404.9244699999999</v>
      </c>
    </row>
    <row r="27" spans="1:18">
      <c r="A27" s="27"/>
      <c r="B27" s="27"/>
      <c r="C27" s="22" t="s">
        <v>43</v>
      </c>
      <c r="D27" s="22" t="s">
        <v>44</v>
      </c>
      <c r="E27" s="23">
        <v>116</v>
      </c>
      <c r="F27" s="24">
        <v>48526.874750000003</v>
      </c>
      <c r="G27" s="25">
        <v>0</v>
      </c>
      <c r="H27" s="25">
        <v>48526.874750000003</v>
      </c>
      <c r="I27" s="25">
        <v>113315.46017000001</v>
      </c>
      <c r="J27" s="25">
        <v>1538.6367700000001</v>
      </c>
      <c r="K27" s="25">
        <v>114854.09694</v>
      </c>
      <c r="L27" s="25">
        <v>63074.76369</v>
      </c>
      <c r="M27" s="25">
        <v>7136.1834900000003</v>
      </c>
      <c r="N27" s="25">
        <v>70210.947180000003</v>
      </c>
      <c r="O27" s="25">
        <v>233591.91886999999</v>
      </c>
      <c r="P27" s="25">
        <v>158524.37615999999</v>
      </c>
      <c r="Q27" s="25">
        <v>0</v>
      </c>
      <c r="R27" s="26">
        <v>158524.37615999999</v>
      </c>
    </row>
    <row r="28" spans="1:18">
      <c r="A28" s="27"/>
      <c r="B28" s="27"/>
      <c r="C28" s="27"/>
      <c r="D28" s="22" t="s">
        <v>45</v>
      </c>
      <c r="E28" s="23">
        <v>564</v>
      </c>
      <c r="F28" s="24">
        <v>11917.940929999999</v>
      </c>
      <c r="G28" s="25">
        <v>0</v>
      </c>
      <c r="H28" s="25">
        <v>11917.940929999999</v>
      </c>
      <c r="I28" s="25">
        <v>38018.536909999995</v>
      </c>
      <c r="J28" s="25">
        <v>0</v>
      </c>
      <c r="K28" s="25">
        <v>38018.536909999995</v>
      </c>
      <c r="L28" s="25">
        <v>7247.8047200000001</v>
      </c>
      <c r="M28" s="25">
        <v>627.80484000000001</v>
      </c>
      <c r="N28" s="25">
        <v>7875.6095599999999</v>
      </c>
      <c r="O28" s="25">
        <v>57812.087399999997</v>
      </c>
      <c r="P28" s="25">
        <v>35580.684390000002</v>
      </c>
      <c r="Q28" s="25">
        <v>0</v>
      </c>
      <c r="R28" s="26">
        <v>35580.684390000002</v>
      </c>
    </row>
    <row r="29" spans="1:18">
      <c r="A29" s="27"/>
      <c r="B29" s="27"/>
      <c r="C29" s="27"/>
      <c r="D29" s="22" t="s">
        <v>43</v>
      </c>
      <c r="E29" s="23">
        <v>494</v>
      </c>
      <c r="F29" s="24">
        <v>1027.4331199999999</v>
      </c>
      <c r="G29" s="25">
        <v>0</v>
      </c>
      <c r="H29" s="25">
        <v>1027.4331199999999</v>
      </c>
      <c r="I29" s="25">
        <v>13196.08066</v>
      </c>
      <c r="J29" s="25">
        <v>19.7759</v>
      </c>
      <c r="K29" s="25">
        <v>13215.85656</v>
      </c>
      <c r="L29" s="25">
        <v>1736.2562499999999</v>
      </c>
      <c r="M29" s="25">
        <v>23.757099999999998</v>
      </c>
      <c r="N29" s="25">
        <v>1760.0133500000002</v>
      </c>
      <c r="O29" s="25">
        <v>16003.303029999999</v>
      </c>
      <c r="P29" s="25">
        <v>1829.8635300000001</v>
      </c>
      <c r="Q29" s="25">
        <v>0</v>
      </c>
      <c r="R29" s="26">
        <v>1829.8635300000001</v>
      </c>
    </row>
    <row r="30" spans="1:18">
      <c r="A30" s="27"/>
      <c r="B30" s="27"/>
      <c r="C30" s="27"/>
      <c r="D30" s="22" t="s">
        <v>46</v>
      </c>
      <c r="E30" s="23">
        <v>119</v>
      </c>
      <c r="F30" s="24">
        <v>1372.7943</v>
      </c>
      <c r="G30" s="25">
        <v>0</v>
      </c>
      <c r="H30" s="25">
        <v>1372.7943</v>
      </c>
      <c r="I30" s="25">
        <v>5759.6504299999997</v>
      </c>
      <c r="J30" s="25">
        <v>3.2660900000000002</v>
      </c>
      <c r="K30" s="25">
        <v>5762.9165199999998</v>
      </c>
      <c r="L30" s="25">
        <v>717.29309999999998</v>
      </c>
      <c r="M30" s="25">
        <v>0</v>
      </c>
      <c r="N30" s="25">
        <v>717.29309999999998</v>
      </c>
      <c r="O30" s="25">
        <v>7853.0039200000001</v>
      </c>
      <c r="P30" s="25">
        <v>2693.8436400000001</v>
      </c>
      <c r="Q30" s="25">
        <v>0</v>
      </c>
      <c r="R30" s="26">
        <v>2693.8436400000001</v>
      </c>
    </row>
    <row r="31" spans="1:18">
      <c r="A31" s="27"/>
      <c r="B31" s="27"/>
      <c r="C31" s="27"/>
      <c r="D31" s="22" t="s">
        <v>47</v>
      </c>
      <c r="E31" s="23">
        <v>117</v>
      </c>
      <c r="F31" s="24">
        <v>660.67363999999998</v>
      </c>
      <c r="G31" s="25">
        <v>0</v>
      </c>
      <c r="H31" s="25">
        <v>660.67363999999998</v>
      </c>
      <c r="I31" s="25">
        <v>4720.2388200000005</v>
      </c>
      <c r="J31" s="25">
        <v>0.32092999999999999</v>
      </c>
      <c r="K31" s="25">
        <v>4720.5597500000003</v>
      </c>
      <c r="L31" s="25">
        <v>211.80151000000001</v>
      </c>
      <c r="M31" s="25">
        <v>0</v>
      </c>
      <c r="N31" s="25">
        <v>211.80151000000001</v>
      </c>
      <c r="O31" s="25">
        <v>5593.0349000000006</v>
      </c>
      <c r="P31" s="25">
        <v>2712.0070499999997</v>
      </c>
      <c r="Q31" s="25">
        <v>0</v>
      </c>
      <c r="R31" s="26">
        <v>2712.0070499999997</v>
      </c>
    </row>
    <row r="32" spans="1:18">
      <c r="A32" s="27"/>
      <c r="B32" s="27"/>
      <c r="C32" s="22" t="s">
        <v>48</v>
      </c>
      <c r="D32" s="22" t="s">
        <v>48</v>
      </c>
      <c r="E32" s="23">
        <v>104</v>
      </c>
      <c r="F32" s="24">
        <v>8631.43433</v>
      </c>
      <c r="G32" s="25">
        <v>0</v>
      </c>
      <c r="H32" s="25">
        <v>8631.43433</v>
      </c>
      <c r="I32" s="25">
        <v>27298.126579999996</v>
      </c>
      <c r="J32" s="25">
        <v>5.4247200000000007</v>
      </c>
      <c r="K32" s="25">
        <v>27303.551299999999</v>
      </c>
      <c r="L32" s="25">
        <v>636.74603999999999</v>
      </c>
      <c r="M32" s="25">
        <v>0</v>
      </c>
      <c r="N32" s="25">
        <v>636.74603999999999</v>
      </c>
      <c r="O32" s="25">
        <v>36571.731670000001</v>
      </c>
      <c r="P32" s="25">
        <v>4108.3358900000003</v>
      </c>
      <c r="Q32" s="25">
        <v>0</v>
      </c>
      <c r="R32" s="26">
        <v>4108.3358900000003</v>
      </c>
    </row>
    <row r="33" spans="1:18">
      <c r="A33" s="27"/>
      <c r="B33" s="27"/>
      <c r="C33" s="27"/>
      <c r="D33" s="22" t="s">
        <v>49</v>
      </c>
      <c r="E33" s="23">
        <v>105</v>
      </c>
      <c r="F33" s="24">
        <v>35331.699009999997</v>
      </c>
      <c r="G33" s="25">
        <v>0</v>
      </c>
      <c r="H33" s="25">
        <v>35331.699009999997</v>
      </c>
      <c r="I33" s="25">
        <v>12915.46675</v>
      </c>
      <c r="J33" s="25">
        <v>2.0224600000000001</v>
      </c>
      <c r="K33" s="25">
        <v>12917.489210000002</v>
      </c>
      <c r="L33" s="25">
        <v>459.90962999999999</v>
      </c>
      <c r="M33" s="25">
        <v>0.36769999999999997</v>
      </c>
      <c r="N33" s="25">
        <v>460.27733000000001</v>
      </c>
      <c r="O33" s="25">
        <v>48709.465549999994</v>
      </c>
      <c r="P33" s="25">
        <v>1507.9253799999999</v>
      </c>
      <c r="Q33" s="25">
        <v>0</v>
      </c>
      <c r="R33" s="26">
        <v>1507.9253799999999</v>
      </c>
    </row>
    <row r="34" spans="1:18">
      <c r="A34" s="27"/>
      <c r="B34" s="27"/>
      <c r="C34" s="27"/>
      <c r="D34" s="22" t="s">
        <v>50</v>
      </c>
      <c r="E34" s="23">
        <v>586</v>
      </c>
      <c r="F34" s="24">
        <v>6590.3590000000004</v>
      </c>
      <c r="G34" s="25">
        <v>0</v>
      </c>
      <c r="H34" s="25">
        <v>6590.3590000000004</v>
      </c>
      <c r="I34" s="25">
        <v>3980.3772799999997</v>
      </c>
      <c r="J34" s="25">
        <v>0</v>
      </c>
      <c r="K34" s="25">
        <v>3980.3772799999997</v>
      </c>
      <c r="L34" s="25">
        <v>92.058549999999997</v>
      </c>
      <c r="M34" s="25">
        <v>0</v>
      </c>
      <c r="N34" s="25">
        <v>92.058549999999997</v>
      </c>
      <c r="O34" s="25">
        <v>10662.794830000001</v>
      </c>
      <c r="P34" s="25">
        <v>1262.5805800000001</v>
      </c>
      <c r="Q34" s="25">
        <v>0</v>
      </c>
      <c r="R34" s="26">
        <v>1262.5805800000001</v>
      </c>
    </row>
    <row r="35" spans="1:18">
      <c r="A35" s="27"/>
      <c r="B35" s="27"/>
      <c r="C35" s="27"/>
      <c r="D35" s="22" t="s">
        <v>51</v>
      </c>
      <c r="E35" s="23">
        <v>613</v>
      </c>
      <c r="F35" s="24">
        <v>516.67245000000003</v>
      </c>
      <c r="G35" s="25">
        <v>0</v>
      </c>
      <c r="H35" s="25">
        <v>516.67245000000003</v>
      </c>
      <c r="I35" s="25">
        <v>1592.6834799999999</v>
      </c>
      <c r="J35" s="25">
        <v>0</v>
      </c>
      <c r="K35" s="25">
        <v>1592.6834799999999</v>
      </c>
      <c r="L35" s="25">
        <v>12.262450000000001</v>
      </c>
      <c r="M35" s="25">
        <v>0</v>
      </c>
      <c r="N35" s="25">
        <v>12.262450000000001</v>
      </c>
      <c r="O35" s="25">
        <v>2121.6183799999999</v>
      </c>
      <c r="P35" s="25">
        <v>944.98996</v>
      </c>
      <c r="Q35" s="25">
        <v>0</v>
      </c>
      <c r="R35" s="26">
        <v>944.98996</v>
      </c>
    </row>
    <row r="36" spans="1:18">
      <c r="A36" s="27"/>
      <c r="B36" s="27"/>
      <c r="C36" s="22" t="s">
        <v>52</v>
      </c>
      <c r="D36" s="22" t="s">
        <v>52</v>
      </c>
      <c r="E36" s="23">
        <v>102</v>
      </c>
      <c r="F36" s="24">
        <v>3809.5119300000001</v>
      </c>
      <c r="G36" s="25">
        <v>0</v>
      </c>
      <c r="H36" s="25">
        <v>3809.5119300000001</v>
      </c>
      <c r="I36" s="25">
        <v>20744.767309999999</v>
      </c>
      <c r="J36" s="25">
        <v>2.6800000000000001E-3</v>
      </c>
      <c r="K36" s="25">
        <v>20744.769989999997</v>
      </c>
      <c r="L36" s="25">
        <v>1142.05882</v>
      </c>
      <c r="M36" s="25">
        <v>0.18384999999999999</v>
      </c>
      <c r="N36" s="25">
        <v>1142.2426699999999</v>
      </c>
      <c r="O36" s="25">
        <v>25696.524590000001</v>
      </c>
      <c r="P36" s="25">
        <v>3310.39977</v>
      </c>
      <c r="Q36" s="25">
        <v>0</v>
      </c>
      <c r="R36" s="26">
        <v>3310.39977</v>
      </c>
    </row>
    <row r="37" spans="1:18">
      <c r="A37" s="27"/>
      <c r="B37" s="27"/>
      <c r="C37" s="22" t="s">
        <v>53</v>
      </c>
      <c r="D37" s="22" t="s">
        <v>53</v>
      </c>
      <c r="E37" s="23">
        <v>121</v>
      </c>
      <c r="F37" s="24">
        <v>2951.3499200000001</v>
      </c>
      <c r="G37" s="25">
        <v>0</v>
      </c>
      <c r="H37" s="25">
        <v>2951.3499200000001</v>
      </c>
      <c r="I37" s="25">
        <v>31057.44326</v>
      </c>
      <c r="J37" s="25">
        <v>87.130449999999996</v>
      </c>
      <c r="K37" s="25">
        <v>31144.573710000001</v>
      </c>
      <c r="L37" s="25">
        <v>682.83266000000003</v>
      </c>
      <c r="M37" s="25">
        <v>0</v>
      </c>
      <c r="N37" s="25">
        <v>682.83266000000003</v>
      </c>
      <c r="O37" s="25">
        <v>34778.756289999998</v>
      </c>
      <c r="P37" s="25">
        <v>5367.1920099999998</v>
      </c>
      <c r="Q37" s="25">
        <v>0</v>
      </c>
      <c r="R37" s="26">
        <v>5367.1920099999998</v>
      </c>
    </row>
    <row r="38" spans="1:18">
      <c r="A38" s="27"/>
      <c r="B38" s="27"/>
      <c r="C38" s="22" t="s">
        <v>54</v>
      </c>
      <c r="D38" s="22" t="s">
        <v>54</v>
      </c>
      <c r="E38" s="23">
        <v>115</v>
      </c>
      <c r="F38" s="24">
        <v>2113.04036</v>
      </c>
      <c r="G38" s="25">
        <v>0</v>
      </c>
      <c r="H38" s="25">
        <v>2113.04036</v>
      </c>
      <c r="I38" s="25">
        <v>17725.316280000003</v>
      </c>
      <c r="J38" s="25">
        <v>3.31202</v>
      </c>
      <c r="K38" s="25">
        <v>17728.6283</v>
      </c>
      <c r="L38" s="25">
        <v>404.61583000000002</v>
      </c>
      <c r="M38" s="25">
        <v>7.5451999999999995</v>
      </c>
      <c r="N38" s="25">
        <v>412.16103000000004</v>
      </c>
      <c r="O38" s="25">
        <v>20253.829690000002</v>
      </c>
      <c r="P38" s="25">
        <v>1947.3345400000001</v>
      </c>
      <c r="Q38" s="25">
        <v>0</v>
      </c>
      <c r="R38" s="26">
        <v>1947.3345400000001</v>
      </c>
    </row>
    <row r="39" spans="1:18">
      <c r="A39" s="27"/>
      <c r="B39" s="27"/>
      <c r="C39" s="22" t="s">
        <v>55</v>
      </c>
      <c r="D39" s="22" t="s">
        <v>55</v>
      </c>
      <c r="E39" s="23">
        <v>123</v>
      </c>
      <c r="F39" s="24">
        <v>3093.6895499999996</v>
      </c>
      <c r="G39" s="25">
        <v>0</v>
      </c>
      <c r="H39" s="25">
        <v>3093.6895499999996</v>
      </c>
      <c r="I39" s="25">
        <v>17282.862079999999</v>
      </c>
      <c r="J39" s="25">
        <v>29.123669999999997</v>
      </c>
      <c r="K39" s="25">
        <v>17311.98575</v>
      </c>
      <c r="L39" s="25">
        <v>221.58861999999999</v>
      </c>
      <c r="M39" s="25">
        <v>0</v>
      </c>
      <c r="N39" s="25">
        <v>221.58861999999999</v>
      </c>
      <c r="O39" s="25">
        <v>20627.263920000001</v>
      </c>
      <c r="P39" s="25">
        <v>7021.1597499999998</v>
      </c>
      <c r="Q39" s="25">
        <v>0</v>
      </c>
      <c r="R39" s="26">
        <v>7021.1597499999998</v>
      </c>
    </row>
    <row r="40" spans="1:18">
      <c r="A40" s="27"/>
      <c r="B40" s="27"/>
      <c r="C40" s="22" t="s">
        <v>56</v>
      </c>
      <c r="D40" s="22" t="s">
        <v>57</v>
      </c>
      <c r="E40" s="23">
        <v>489</v>
      </c>
      <c r="F40" s="24">
        <v>1104.91506</v>
      </c>
      <c r="G40" s="25">
        <v>0</v>
      </c>
      <c r="H40" s="25">
        <v>1104.91506</v>
      </c>
      <c r="I40" s="25">
        <v>12180.857820000001</v>
      </c>
      <c r="J40" s="25">
        <v>1.3967499999999999</v>
      </c>
      <c r="K40" s="25">
        <v>12182.254570000001</v>
      </c>
      <c r="L40" s="25">
        <v>537.25168999999994</v>
      </c>
      <c r="M40" s="25">
        <v>0</v>
      </c>
      <c r="N40" s="25">
        <v>537.25168999999994</v>
      </c>
      <c r="O40" s="25">
        <v>13824.421319999999</v>
      </c>
      <c r="P40" s="25">
        <v>2332.9440099999997</v>
      </c>
      <c r="Q40" s="25">
        <v>0</v>
      </c>
      <c r="R40" s="26">
        <v>2332.9440099999997</v>
      </c>
    </row>
    <row r="41" spans="1:18">
      <c r="A41" s="27"/>
      <c r="B41" s="27"/>
      <c r="C41" s="27"/>
      <c r="D41" s="22" t="s">
        <v>58</v>
      </c>
      <c r="E41" s="23">
        <v>491</v>
      </c>
      <c r="F41" s="24">
        <v>1011.1780799999999</v>
      </c>
      <c r="G41" s="25">
        <v>0</v>
      </c>
      <c r="H41" s="25">
        <v>1011.1780799999999</v>
      </c>
      <c r="I41" s="25">
        <v>4985.9245499999997</v>
      </c>
      <c r="J41" s="25">
        <v>3.236E-2</v>
      </c>
      <c r="K41" s="25">
        <v>4985.9569099999999</v>
      </c>
      <c r="L41" s="25">
        <v>80.539529999999999</v>
      </c>
      <c r="M41" s="25">
        <v>0</v>
      </c>
      <c r="N41" s="25">
        <v>80.539529999999999</v>
      </c>
      <c r="O41" s="25">
        <v>6077.6745199999996</v>
      </c>
      <c r="P41" s="25">
        <v>1212.2488700000001</v>
      </c>
      <c r="Q41" s="25">
        <v>0</v>
      </c>
      <c r="R41" s="26">
        <v>1212.2488700000001</v>
      </c>
    </row>
    <row r="42" spans="1:18">
      <c r="A42" s="27"/>
      <c r="B42" s="27"/>
      <c r="C42" s="22" t="s">
        <v>59</v>
      </c>
      <c r="D42" s="22" t="s">
        <v>59</v>
      </c>
      <c r="E42" s="23">
        <v>114</v>
      </c>
      <c r="F42" s="24">
        <v>4742.0884699999997</v>
      </c>
      <c r="G42" s="25">
        <v>0</v>
      </c>
      <c r="H42" s="25">
        <v>4742.0884699999997</v>
      </c>
      <c r="I42" s="25">
        <v>26189.954809999999</v>
      </c>
      <c r="J42" s="25">
        <v>0.32250999999999996</v>
      </c>
      <c r="K42" s="25">
        <v>26190.277320000001</v>
      </c>
      <c r="L42" s="25">
        <v>320.15264000000002</v>
      </c>
      <c r="M42" s="25">
        <v>2.13266</v>
      </c>
      <c r="N42" s="25">
        <v>322.28530000000001</v>
      </c>
      <c r="O42" s="25">
        <v>31254.651089999999</v>
      </c>
      <c r="P42" s="25">
        <v>9257.0046300000013</v>
      </c>
      <c r="Q42" s="25">
        <v>0</v>
      </c>
      <c r="R42" s="26">
        <v>9257.0046300000013</v>
      </c>
    </row>
    <row r="43" spans="1:18">
      <c r="A43" s="27"/>
      <c r="B43" s="27"/>
      <c r="C43" s="22" t="s">
        <v>60</v>
      </c>
      <c r="D43" s="22" t="s">
        <v>60</v>
      </c>
      <c r="E43" s="23">
        <v>510</v>
      </c>
      <c r="F43" s="24">
        <v>1661.6248000000001</v>
      </c>
      <c r="G43" s="25">
        <v>0</v>
      </c>
      <c r="H43" s="25">
        <v>1661.6248000000001</v>
      </c>
      <c r="I43" s="25">
        <v>6094.3382000000001</v>
      </c>
      <c r="J43" s="25">
        <v>0.49013999999999996</v>
      </c>
      <c r="K43" s="25">
        <v>6094.82834</v>
      </c>
      <c r="L43" s="25">
        <v>57.446640000000002</v>
      </c>
      <c r="M43" s="25">
        <v>0</v>
      </c>
      <c r="N43" s="25">
        <v>57.446640000000002</v>
      </c>
      <c r="O43" s="25">
        <v>7813.8997800000006</v>
      </c>
      <c r="P43" s="25">
        <v>1503.4538300000002</v>
      </c>
      <c r="Q43" s="25">
        <v>0</v>
      </c>
      <c r="R43" s="26">
        <v>1503.4538300000002</v>
      </c>
    </row>
    <row r="44" spans="1:18">
      <c r="A44" s="27"/>
      <c r="B44" s="27"/>
      <c r="C44" s="22" t="s">
        <v>61</v>
      </c>
      <c r="D44" s="22" t="s">
        <v>62</v>
      </c>
      <c r="E44" s="23">
        <v>492</v>
      </c>
      <c r="F44" s="24">
        <v>971.20306999999991</v>
      </c>
      <c r="G44" s="25">
        <v>0</v>
      </c>
      <c r="H44" s="25">
        <v>971.20306999999991</v>
      </c>
      <c r="I44" s="25">
        <v>12403.06207</v>
      </c>
      <c r="J44" s="25">
        <v>9.3028099999999991</v>
      </c>
      <c r="K44" s="25">
        <v>12412.364880000001</v>
      </c>
      <c r="L44" s="25">
        <v>111.54697999999999</v>
      </c>
      <c r="M44" s="25">
        <v>0</v>
      </c>
      <c r="N44" s="25">
        <v>111.54697999999999</v>
      </c>
      <c r="O44" s="25">
        <v>13495.11493</v>
      </c>
      <c r="P44" s="25">
        <v>2333.6842900000001</v>
      </c>
      <c r="Q44" s="25">
        <v>0</v>
      </c>
      <c r="R44" s="26">
        <v>2333.6842900000001</v>
      </c>
    </row>
    <row r="45" spans="1:18">
      <c r="A45" s="27"/>
      <c r="B45" s="27"/>
      <c r="C45" s="22" t="s">
        <v>63</v>
      </c>
      <c r="D45" s="22" t="s">
        <v>64</v>
      </c>
      <c r="E45" s="23">
        <v>126</v>
      </c>
      <c r="F45" s="24">
        <v>358.15153000000004</v>
      </c>
      <c r="G45" s="25">
        <v>0</v>
      </c>
      <c r="H45" s="25">
        <v>358.15153000000004</v>
      </c>
      <c r="I45" s="25">
        <v>8597.8153699999984</v>
      </c>
      <c r="J45" s="25">
        <v>3.6990000000000002E-2</v>
      </c>
      <c r="K45" s="25">
        <v>8597.852359999999</v>
      </c>
      <c r="L45" s="25">
        <v>82.234220000000008</v>
      </c>
      <c r="M45" s="25">
        <v>0</v>
      </c>
      <c r="N45" s="25">
        <v>82.234220000000008</v>
      </c>
      <c r="O45" s="25">
        <v>9038.2381100000002</v>
      </c>
      <c r="P45" s="25">
        <v>2271.1852100000001</v>
      </c>
      <c r="Q45" s="25">
        <v>0</v>
      </c>
      <c r="R45" s="26">
        <v>2271.1852100000001</v>
      </c>
    </row>
    <row r="46" spans="1:18">
      <c r="A46" s="27"/>
      <c r="B46" s="27"/>
      <c r="C46" s="22" t="s">
        <v>65</v>
      </c>
      <c r="D46" s="22" t="s">
        <v>66</v>
      </c>
      <c r="E46" s="23">
        <v>125</v>
      </c>
      <c r="F46" s="24">
        <v>1608.28601</v>
      </c>
      <c r="G46" s="25">
        <v>0</v>
      </c>
      <c r="H46" s="25">
        <v>1608.28601</v>
      </c>
      <c r="I46" s="25">
        <v>13702.92474</v>
      </c>
      <c r="J46" s="25">
        <v>0</v>
      </c>
      <c r="K46" s="25">
        <v>13702.92474</v>
      </c>
      <c r="L46" s="25">
        <v>108.62357</v>
      </c>
      <c r="M46" s="25">
        <v>0</v>
      </c>
      <c r="N46" s="25">
        <v>108.62357</v>
      </c>
      <c r="O46" s="25">
        <v>15419.83432</v>
      </c>
      <c r="P46" s="25">
        <v>2152.5368199999998</v>
      </c>
      <c r="Q46" s="25">
        <v>0</v>
      </c>
      <c r="R46" s="26">
        <v>2152.5368199999998</v>
      </c>
    </row>
    <row r="47" spans="1:18">
      <c r="A47" s="27"/>
      <c r="B47" s="27"/>
      <c r="C47" s="22" t="s">
        <v>67</v>
      </c>
      <c r="D47" s="22" t="s">
        <v>67</v>
      </c>
      <c r="E47" s="23">
        <v>103</v>
      </c>
      <c r="F47" s="24">
        <v>1318.7487100000001</v>
      </c>
      <c r="G47" s="25">
        <v>0</v>
      </c>
      <c r="H47" s="25">
        <v>1318.7487100000001</v>
      </c>
      <c r="I47" s="25">
        <v>6303.1641300000001</v>
      </c>
      <c r="J47" s="25">
        <v>1.5400000000000001E-3</v>
      </c>
      <c r="K47" s="25">
        <v>6303.1656700000003</v>
      </c>
      <c r="L47" s="25">
        <v>106.97227000000001</v>
      </c>
      <c r="M47" s="25">
        <v>0</v>
      </c>
      <c r="N47" s="25">
        <v>106.97227000000001</v>
      </c>
      <c r="O47" s="25">
        <v>7728.8866500000004</v>
      </c>
      <c r="P47" s="25">
        <v>345.37504999999999</v>
      </c>
      <c r="Q47" s="25">
        <v>0</v>
      </c>
      <c r="R47" s="26">
        <v>345.37504999999999</v>
      </c>
    </row>
    <row r="48" spans="1:18">
      <c r="A48" s="27"/>
      <c r="B48" s="27"/>
      <c r="C48" s="22" t="s">
        <v>68</v>
      </c>
      <c r="D48" s="22" t="s">
        <v>69</v>
      </c>
      <c r="E48" s="23">
        <v>122</v>
      </c>
      <c r="F48" s="24">
        <v>1122.39689</v>
      </c>
      <c r="G48" s="25">
        <v>0</v>
      </c>
      <c r="H48" s="25">
        <v>1122.39689</v>
      </c>
      <c r="I48" s="25">
        <v>6949.3772499999995</v>
      </c>
      <c r="J48" s="25">
        <v>6.7306499999999998</v>
      </c>
      <c r="K48" s="25">
        <v>6956.1079</v>
      </c>
      <c r="L48" s="25">
        <v>98.473100000000002</v>
      </c>
      <c r="M48" s="25">
        <v>0</v>
      </c>
      <c r="N48" s="25">
        <v>98.473100000000002</v>
      </c>
      <c r="O48" s="25">
        <v>8176.9778900000001</v>
      </c>
      <c r="P48" s="25">
        <v>4506.0806199999997</v>
      </c>
      <c r="Q48" s="25">
        <v>0</v>
      </c>
      <c r="R48" s="26">
        <v>4506.0806199999997</v>
      </c>
    </row>
    <row r="49" spans="1:18">
      <c r="A49" s="27"/>
      <c r="B49" s="27"/>
      <c r="C49" s="22" t="s">
        <v>70</v>
      </c>
      <c r="D49" s="22" t="s">
        <v>70</v>
      </c>
      <c r="E49" s="23">
        <v>493</v>
      </c>
      <c r="F49" s="24">
        <v>195.07127</v>
      </c>
      <c r="G49" s="25">
        <v>0</v>
      </c>
      <c r="H49" s="25">
        <v>195.07127</v>
      </c>
      <c r="I49" s="25">
        <v>1850.8174799999999</v>
      </c>
      <c r="J49" s="25">
        <v>1.3640000000000001E-2</v>
      </c>
      <c r="K49" s="25">
        <v>1850.8311200000001</v>
      </c>
      <c r="L49" s="25">
        <v>97.44699</v>
      </c>
      <c r="M49" s="25">
        <v>0</v>
      </c>
      <c r="N49" s="25">
        <v>97.44699</v>
      </c>
      <c r="O49" s="25">
        <v>2143.3493800000001</v>
      </c>
      <c r="P49" s="25">
        <v>1484.4755600000001</v>
      </c>
      <c r="Q49" s="25">
        <v>0</v>
      </c>
      <c r="R49" s="26">
        <v>1484.4755600000001</v>
      </c>
    </row>
    <row r="50" spans="1:18">
      <c r="A50" s="27"/>
      <c r="B50" s="27"/>
      <c r="C50" s="22" t="s">
        <v>71</v>
      </c>
      <c r="D50" s="22" t="s">
        <v>72</v>
      </c>
      <c r="E50" s="23">
        <v>110</v>
      </c>
      <c r="F50" s="24">
        <v>649.57285000000002</v>
      </c>
      <c r="G50" s="25">
        <v>0</v>
      </c>
      <c r="H50" s="25">
        <v>649.57285000000002</v>
      </c>
      <c r="I50" s="25">
        <v>15981.10058</v>
      </c>
      <c r="J50" s="25">
        <v>2.2246599999999996</v>
      </c>
      <c r="K50" s="25">
        <v>15983.32524</v>
      </c>
      <c r="L50" s="25">
        <v>167.2371</v>
      </c>
      <c r="M50" s="25">
        <v>0</v>
      </c>
      <c r="N50" s="25">
        <v>167.2371</v>
      </c>
      <c r="O50" s="25">
        <v>16800.135190000001</v>
      </c>
      <c r="P50" s="25">
        <v>2797.0042200000003</v>
      </c>
      <c r="Q50" s="25">
        <v>0</v>
      </c>
      <c r="R50" s="26">
        <v>2797.0042200000003</v>
      </c>
    </row>
    <row r="51" spans="1:18">
      <c r="A51" s="27"/>
      <c r="B51" s="27"/>
      <c r="C51" s="27"/>
      <c r="D51" s="22" t="s">
        <v>73</v>
      </c>
      <c r="E51" s="23">
        <v>614</v>
      </c>
      <c r="F51" s="24">
        <v>228.58596</v>
      </c>
      <c r="G51" s="25">
        <v>0</v>
      </c>
      <c r="H51" s="25">
        <v>228.58596</v>
      </c>
      <c r="I51" s="25">
        <v>1966.6210800000001</v>
      </c>
      <c r="J51" s="25">
        <v>0</v>
      </c>
      <c r="K51" s="25">
        <v>1966.6210800000001</v>
      </c>
      <c r="L51" s="25">
        <v>34.315460000000002</v>
      </c>
      <c r="M51" s="25">
        <v>0</v>
      </c>
      <c r="N51" s="25">
        <v>34.315460000000002</v>
      </c>
      <c r="O51" s="25">
        <v>2229.5225</v>
      </c>
      <c r="P51" s="25">
        <v>1487.29729</v>
      </c>
      <c r="Q51" s="25">
        <v>0</v>
      </c>
      <c r="R51" s="26">
        <v>1487.29729</v>
      </c>
    </row>
    <row r="52" spans="1:18">
      <c r="A52" s="27"/>
      <c r="B52" s="27"/>
      <c r="C52" s="27"/>
      <c r="D52" s="22" t="s">
        <v>74</v>
      </c>
      <c r="E52" s="23">
        <v>111</v>
      </c>
      <c r="F52" s="24">
        <v>267.62315000000001</v>
      </c>
      <c r="G52" s="25">
        <v>0</v>
      </c>
      <c r="H52" s="25">
        <v>267.62315000000001</v>
      </c>
      <c r="I52" s="25">
        <v>3518.3200999999999</v>
      </c>
      <c r="J52" s="25">
        <v>1.99658</v>
      </c>
      <c r="K52" s="25">
        <v>3520.3166800000004</v>
      </c>
      <c r="L52" s="25">
        <v>82.421679999999995</v>
      </c>
      <c r="M52" s="25">
        <v>0</v>
      </c>
      <c r="N52" s="25">
        <v>82.421679999999995</v>
      </c>
      <c r="O52" s="25">
        <v>3870.3615099999997</v>
      </c>
      <c r="P52" s="25">
        <v>1996.1086200000002</v>
      </c>
      <c r="Q52" s="25">
        <v>0</v>
      </c>
      <c r="R52" s="26">
        <v>1996.1086200000002</v>
      </c>
    </row>
    <row r="53" spans="1:18">
      <c r="A53" s="27"/>
      <c r="B53" s="27"/>
      <c r="C53" s="27"/>
      <c r="D53" s="22" t="s">
        <v>71</v>
      </c>
      <c r="E53" s="23">
        <v>668</v>
      </c>
      <c r="F53" s="24">
        <v>98.29571</v>
      </c>
      <c r="G53" s="25">
        <v>0</v>
      </c>
      <c r="H53" s="25">
        <v>98.29571</v>
      </c>
      <c r="I53" s="25">
        <v>2484.1529300000002</v>
      </c>
      <c r="J53" s="25">
        <v>0</v>
      </c>
      <c r="K53" s="25">
        <v>2484.1529300000002</v>
      </c>
      <c r="L53" s="25">
        <v>11.8895</v>
      </c>
      <c r="M53" s="25">
        <v>0</v>
      </c>
      <c r="N53" s="25">
        <v>11.8895</v>
      </c>
      <c r="O53" s="25">
        <v>2594.3381400000003</v>
      </c>
      <c r="P53" s="25">
        <v>620.86218000000008</v>
      </c>
      <c r="Q53" s="25">
        <v>0</v>
      </c>
      <c r="R53" s="26">
        <v>620.86218000000008</v>
      </c>
    </row>
    <row r="54" spans="1:18">
      <c r="A54" s="27"/>
      <c r="B54" s="22" t="s">
        <v>75</v>
      </c>
      <c r="C54" s="22" t="s">
        <v>76</v>
      </c>
      <c r="D54" s="22" t="s">
        <v>76</v>
      </c>
      <c r="E54" s="23">
        <v>279</v>
      </c>
      <c r="F54" s="24">
        <v>59325.30429</v>
      </c>
      <c r="G54" s="25">
        <v>0</v>
      </c>
      <c r="H54" s="25">
        <v>59325.30429</v>
      </c>
      <c r="I54" s="25">
        <v>137018.15187</v>
      </c>
      <c r="J54" s="25">
        <v>465.91257999999999</v>
      </c>
      <c r="K54" s="25">
        <v>137484.06444999998</v>
      </c>
      <c r="L54" s="25">
        <v>7890.5014299999993</v>
      </c>
      <c r="M54" s="25">
        <v>779.92949999999996</v>
      </c>
      <c r="N54" s="25">
        <v>8670.4309300000004</v>
      </c>
      <c r="O54" s="25">
        <v>205479.79966999998</v>
      </c>
      <c r="P54" s="25">
        <v>59507.758320000001</v>
      </c>
      <c r="Q54" s="25">
        <v>0</v>
      </c>
      <c r="R54" s="26">
        <v>59507.758320000001</v>
      </c>
    </row>
    <row r="55" spans="1:18">
      <c r="A55" s="27"/>
      <c r="B55" s="27"/>
      <c r="C55" s="27"/>
      <c r="D55" s="22" t="s">
        <v>77</v>
      </c>
      <c r="E55" s="23">
        <v>280</v>
      </c>
      <c r="F55" s="24">
        <v>4010.8058300000002</v>
      </c>
      <c r="G55" s="25">
        <v>0</v>
      </c>
      <c r="H55" s="25">
        <v>4010.8058300000002</v>
      </c>
      <c r="I55" s="25">
        <v>6251.7680599999994</v>
      </c>
      <c r="J55" s="25">
        <v>1.327</v>
      </c>
      <c r="K55" s="25">
        <v>6253.0950599999996</v>
      </c>
      <c r="L55" s="25">
        <v>1168.4287099999999</v>
      </c>
      <c r="M55" s="25">
        <v>0</v>
      </c>
      <c r="N55" s="25">
        <v>1168.4287099999999</v>
      </c>
      <c r="O55" s="25">
        <v>11432.329599999999</v>
      </c>
      <c r="P55" s="25">
        <v>2399.3143799999998</v>
      </c>
      <c r="Q55" s="25">
        <v>0</v>
      </c>
      <c r="R55" s="26">
        <v>2399.3143799999998</v>
      </c>
    </row>
    <row r="56" spans="1:18">
      <c r="A56" s="27"/>
      <c r="B56" s="27"/>
      <c r="C56" s="22" t="s">
        <v>78</v>
      </c>
      <c r="D56" s="22" t="s">
        <v>78</v>
      </c>
      <c r="E56" s="23">
        <v>282</v>
      </c>
      <c r="F56" s="24">
        <v>32836.4084</v>
      </c>
      <c r="G56" s="25">
        <v>0</v>
      </c>
      <c r="H56" s="25">
        <v>32836.4084</v>
      </c>
      <c r="I56" s="25">
        <v>113104.64</v>
      </c>
      <c r="J56" s="25">
        <v>562.57594999999992</v>
      </c>
      <c r="K56" s="25">
        <v>113667.21595</v>
      </c>
      <c r="L56" s="25">
        <v>7005.8361299999997</v>
      </c>
      <c r="M56" s="25">
        <v>52.619489999999999</v>
      </c>
      <c r="N56" s="25">
        <v>7058.4556199999997</v>
      </c>
      <c r="O56" s="25">
        <v>153562.07996999999</v>
      </c>
      <c r="P56" s="25">
        <v>50427.501700000001</v>
      </c>
      <c r="Q56" s="25">
        <v>0</v>
      </c>
      <c r="R56" s="26">
        <v>50427.501700000001</v>
      </c>
    </row>
    <row r="57" spans="1:18">
      <c r="A57" s="27"/>
      <c r="B57" s="27"/>
      <c r="C57" s="27"/>
      <c r="D57" s="22" t="s">
        <v>79</v>
      </c>
      <c r="E57" s="23">
        <v>283</v>
      </c>
      <c r="F57" s="24">
        <v>316.74196000000001</v>
      </c>
      <c r="G57" s="25">
        <v>0</v>
      </c>
      <c r="H57" s="25">
        <v>316.74196000000001</v>
      </c>
      <c r="I57" s="25">
        <v>6488.8412800000006</v>
      </c>
      <c r="J57" s="25">
        <v>28.272779999999997</v>
      </c>
      <c r="K57" s="25">
        <v>6517.1140599999999</v>
      </c>
      <c r="L57" s="25">
        <v>174.64828</v>
      </c>
      <c r="M57" s="25">
        <v>0</v>
      </c>
      <c r="N57" s="25">
        <v>174.64828</v>
      </c>
      <c r="O57" s="25">
        <v>7008.5042999999996</v>
      </c>
      <c r="P57" s="25">
        <v>2864.7218800000001</v>
      </c>
      <c r="Q57" s="25">
        <v>0</v>
      </c>
      <c r="R57" s="26">
        <v>2864.7218800000001</v>
      </c>
    </row>
    <row r="58" spans="1:18">
      <c r="A58" s="27"/>
      <c r="B58" s="27"/>
      <c r="C58" s="27"/>
      <c r="D58" s="22" t="s">
        <v>80</v>
      </c>
      <c r="E58" s="23">
        <v>633</v>
      </c>
      <c r="F58" s="24">
        <v>1672.5044399999999</v>
      </c>
      <c r="G58" s="25">
        <v>0</v>
      </c>
      <c r="H58" s="25">
        <v>1672.5044399999999</v>
      </c>
      <c r="I58" s="25">
        <v>26322.66848</v>
      </c>
      <c r="J58" s="25">
        <v>0</v>
      </c>
      <c r="K58" s="25">
        <v>26322.66848</v>
      </c>
      <c r="L58" s="25">
        <v>589.06504000000007</v>
      </c>
      <c r="M58" s="25">
        <v>0</v>
      </c>
      <c r="N58" s="25">
        <v>589.06504000000007</v>
      </c>
      <c r="O58" s="25">
        <v>28584.237960000002</v>
      </c>
      <c r="P58" s="25">
        <v>3781.4669100000001</v>
      </c>
      <c r="Q58" s="25">
        <v>0</v>
      </c>
      <c r="R58" s="26">
        <v>3781.4669100000001</v>
      </c>
    </row>
    <row r="59" spans="1:18">
      <c r="A59" s="27"/>
      <c r="B59" s="27"/>
      <c r="C59" s="22" t="s">
        <v>81</v>
      </c>
      <c r="D59" s="22" t="s">
        <v>82</v>
      </c>
      <c r="E59" s="23">
        <v>285</v>
      </c>
      <c r="F59" s="24">
        <v>10865.172919999999</v>
      </c>
      <c r="G59" s="25">
        <v>0</v>
      </c>
      <c r="H59" s="25">
        <v>10865.172919999999</v>
      </c>
      <c r="I59" s="25">
        <v>9941.9318999999996</v>
      </c>
      <c r="J59" s="25">
        <v>0.42308000000000001</v>
      </c>
      <c r="K59" s="25">
        <v>9942.3549800000001</v>
      </c>
      <c r="L59" s="25">
        <v>427.80052000000001</v>
      </c>
      <c r="M59" s="25">
        <v>0</v>
      </c>
      <c r="N59" s="25">
        <v>427.80052000000001</v>
      </c>
      <c r="O59" s="25">
        <v>21235.328420000002</v>
      </c>
      <c r="P59" s="25">
        <v>3178.8943899999999</v>
      </c>
      <c r="Q59" s="25">
        <v>0</v>
      </c>
      <c r="R59" s="26">
        <v>3178.8943899999999</v>
      </c>
    </row>
    <row r="60" spans="1:18">
      <c r="A60" s="27"/>
      <c r="B60" s="27"/>
      <c r="C60" s="22" t="s">
        <v>83</v>
      </c>
      <c r="D60" s="22" t="s">
        <v>83</v>
      </c>
      <c r="E60" s="23">
        <v>288</v>
      </c>
      <c r="F60" s="24">
        <v>2956.7061400000002</v>
      </c>
      <c r="G60" s="25">
        <v>5.8720000000000001E-2</v>
      </c>
      <c r="H60" s="25">
        <v>2956.7648599999998</v>
      </c>
      <c r="I60" s="25">
        <v>24462.066449999998</v>
      </c>
      <c r="J60" s="25">
        <v>74.487070000000003</v>
      </c>
      <c r="K60" s="25">
        <v>24536.553520000001</v>
      </c>
      <c r="L60" s="25">
        <v>658.17691000000002</v>
      </c>
      <c r="M60" s="25">
        <v>0.47800999999999999</v>
      </c>
      <c r="N60" s="25">
        <v>658.65492000000006</v>
      </c>
      <c r="O60" s="25">
        <v>28151.973300000001</v>
      </c>
      <c r="P60" s="25">
        <v>5820.0347199999997</v>
      </c>
      <c r="Q60" s="25">
        <v>0</v>
      </c>
      <c r="R60" s="26">
        <v>5820.0347199999997</v>
      </c>
    </row>
    <row r="61" spans="1:18">
      <c r="A61" s="27"/>
      <c r="B61" s="27"/>
      <c r="C61" s="27"/>
      <c r="D61" s="22" t="s">
        <v>84</v>
      </c>
      <c r="E61" s="23">
        <v>771</v>
      </c>
      <c r="F61" s="24">
        <v>0</v>
      </c>
      <c r="G61" s="25">
        <v>0</v>
      </c>
      <c r="H61" s="25">
        <v>0</v>
      </c>
      <c r="I61" s="25">
        <v>0</v>
      </c>
      <c r="J61" s="25">
        <v>0</v>
      </c>
      <c r="K61" s="25">
        <v>0</v>
      </c>
      <c r="L61" s="25">
        <v>37.639960000000002</v>
      </c>
      <c r="M61" s="25">
        <v>0</v>
      </c>
      <c r="N61" s="25">
        <v>37.639960000000002</v>
      </c>
      <c r="O61" s="25">
        <v>37.639960000000002</v>
      </c>
      <c r="P61" s="25">
        <v>0</v>
      </c>
      <c r="Q61" s="25">
        <v>0</v>
      </c>
      <c r="R61" s="26">
        <v>0</v>
      </c>
    </row>
    <row r="62" spans="1:18">
      <c r="A62" s="27"/>
      <c r="B62" s="27"/>
      <c r="C62" s="22" t="s">
        <v>85</v>
      </c>
      <c r="D62" s="22" t="s">
        <v>86</v>
      </c>
      <c r="E62" s="23">
        <v>286</v>
      </c>
      <c r="F62" s="24">
        <v>1536.43668</v>
      </c>
      <c r="G62" s="25">
        <v>0</v>
      </c>
      <c r="H62" s="25">
        <v>1536.43668</v>
      </c>
      <c r="I62" s="25">
        <v>10238.843510000001</v>
      </c>
      <c r="J62" s="25">
        <v>55.880470000000003</v>
      </c>
      <c r="K62" s="25">
        <v>10294.723980000001</v>
      </c>
      <c r="L62" s="25">
        <v>305.67015999999995</v>
      </c>
      <c r="M62" s="25">
        <v>0</v>
      </c>
      <c r="N62" s="25">
        <v>305.67015999999995</v>
      </c>
      <c r="O62" s="25">
        <v>12136.830820000001</v>
      </c>
      <c r="P62" s="25">
        <v>4862.2985599999993</v>
      </c>
      <c r="Q62" s="25">
        <v>0</v>
      </c>
      <c r="R62" s="26">
        <v>4862.2985599999993</v>
      </c>
    </row>
    <row r="63" spans="1:18">
      <c r="A63" s="27"/>
      <c r="B63" s="27"/>
      <c r="C63" s="22" t="s">
        <v>87</v>
      </c>
      <c r="D63" s="22" t="s">
        <v>88</v>
      </c>
      <c r="E63" s="23">
        <v>460</v>
      </c>
      <c r="F63" s="24">
        <v>4724.4251699999995</v>
      </c>
      <c r="G63" s="25">
        <v>0</v>
      </c>
      <c r="H63" s="25">
        <v>4724.4251699999995</v>
      </c>
      <c r="I63" s="25">
        <v>32103.554359999998</v>
      </c>
      <c r="J63" s="25">
        <v>0.26702999999999999</v>
      </c>
      <c r="K63" s="25">
        <v>32103.821390000001</v>
      </c>
      <c r="L63" s="25">
        <v>598.68419999999992</v>
      </c>
      <c r="M63" s="25">
        <v>0</v>
      </c>
      <c r="N63" s="25">
        <v>598.68419999999992</v>
      </c>
      <c r="O63" s="25">
        <v>37426.930759999996</v>
      </c>
      <c r="P63" s="25">
        <v>4733.1395599999996</v>
      </c>
      <c r="Q63" s="25">
        <v>0</v>
      </c>
      <c r="R63" s="26">
        <v>4733.1395599999996</v>
      </c>
    </row>
    <row r="64" spans="1:18">
      <c r="A64" s="27"/>
      <c r="B64" s="27"/>
      <c r="C64" s="27"/>
      <c r="D64" s="22" t="s">
        <v>89</v>
      </c>
      <c r="E64" s="23">
        <v>671</v>
      </c>
      <c r="F64" s="24">
        <v>12353.570589999999</v>
      </c>
      <c r="G64" s="25">
        <v>0</v>
      </c>
      <c r="H64" s="25">
        <v>12353.570589999999</v>
      </c>
      <c r="I64" s="25">
        <v>5402.8827199999996</v>
      </c>
      <c r="J64" s="25">
        <v>0</v>
      </c>
      <c r="K64" s="25">
        <v>5402.8827199999996</v>
      </c>
      <c r="L64" s="25">
        <v>70.509979999999999</v>
      </c>
      <c r="M64" s="25">
        <v>0</v>
      </c>
      <c r="N64" s="25">
        <v>70.509979999999999</v>
      </c>
      <c r="O64" s="25">
        <v>17826.96329</v>
      </c>
      <c r="P64" s="25">
        <v>3791.4739799999998</v>
      </c>
      <c r="Q64" s="25">
        <v>0</v>
      </c>
      <c r="R64" s="26">
        <v>3791.4739799999998</v>
      </c>
    </row>
    <row r="65" spans="1:18">
      <c r="A65" s="27"/>
      <c r="B65" s="27"/>
      <c r="C65" s="27"/>
      <c r="D65" s="22" t="s">
        <v>90</v>
      </c>
      <c r="E65" s="23">
        <v>782</v>
      </c>
      <c r="F65" s="24">
        <v>4976.8511200000003</v>
      </c>
      <c r="G65" s="25">
        <v>0</v>
      </c>
      <c r="H65" s="25">
        <v>4976.8511200000003</v>
      </c>
      <c r="I65" s="25">
        <v>56.816209999999998</v>
      </c>
      <c r="J65" s="25">
        <v>0</v>
      </c>
      <c r="K65" s="25">
        <v>56.816209999999998</v>
      </c>
      <c r="L65" s="25">
        <v>335.80937</v>
      </c>
      <c r="M65" s="25">
        <v>0</v>
      </c>
      <c r="N65" s="25">
        <v>335.80937</v>
      </c>
      <c r="O65" s="25">
        <v>5369.4767000000002</v>
      </c>
      <c r="P65" s="25">
        <v>4049.8529199999998</v>
      </c>
      <c r="Q65" s="25">
        <v>0</v>
      </c>
      <c r="R65" s="26">
        <v>4049.8529199999998</v>
      </c>
    </row>
    <row r="66" spans="1:18">
      <c r="A66" s="27"/>
      <c r="B66" s="27"/>
      <c r="C66" s="22" t="s">
        <v>91</v>
      </c>
      <c r="D66" s="22" t="s">
        <v>91</v>
      </c>
      <c r="E66" s="23">
        <v>284</v>
      </c>
      <c r="F66" s="24">
        <v>538.40044999999998</v>
      </c>
      <c r="G66" s="25">
        <v>0</v>
      </c>
      <c r="H66" s="25">
        <v>538.40044999999998</v>
      </c>
      <c r="I66" s="25">
        <v>5734.6061399999999</v>
      </c>
      <c r="J66" s="25">
        <v>0.12075</v>
      </c>
      <c r="K66" s="25">
        <v>5734.7268899999999</v>
      </c>
      <c r="L66" s="25">
        <v>172.64536999999999</v>
      </c>
      <c r="M66" s="25">
        <v>0</v>
      </c>
      <c r="N66" s="25">
        <v>172.64536999999999</v>
      </c>
      <c r="O66" s="25">
        <v>6445.7727100000002</v>
      </c>
      <c r="P66" s="25">
        <v>1903.4567199999999</v>
      </c>
      <c r="Q66" s="25">
        <v>0</v>
      </c>
      <c r="R66" s="26">
        <v>1903.4567199999999</v>
      </c>
    </row>
    <row r="67" spans="1:18">
      <c r="A67" s="27"/>
      <c r="B67" s="22" t="s">
        <v>92</v>
      </c>
      <c r="C67" s="22" t="s">
        <v>92</v>
      </c>
      <c r="D67" s="22" t="s">
        <v>92</v>
      </c>
      <c r="E67" s="23">
        <v>567</v>
      </c>
      <c r="F67" s="24">
        <v>5125.4193700000005</v>
      </c>
      <c r="G67" s="25">
        <v>0</v>
      </c>
      <c r="H67" s="25">
        <v>5125.4193700000005</v>
      </c>
      <c r="I67" s="25">
        <v>570.33005000000003</v>
      </c>
      <c r="J67" s="25">
        <v>38.410719999999998</v>
      </c>
      <c r="K67" s="25">
        <v>608.74077</v>
      </c>
      <c r="L67" s="25">
        <v>14356.710509999999</v>
      </c>
      <c r="M67" s="25">
        <v>5034.5189099999998</v>
      </c>
      <c r="N67" s="25">
        <v>19391.229420000003</v>
      </c>
      <c r="O67" s="25">
        <v>25125.38956</v>
      </c>
      <c r="P67" s="25">
        <v>24109.92614</v>
      </c>
      <c r="Q67" s="25">
        <v>0</v>
      </c>
      <c r="R67" s="26">
        <v>24109.92614</v>
      </c>
    </row>
    <row r="68" spans="1:18">
      <c r="A68" s="27"/>
      <c r="B68" s="27"/>
      <c r="C68" s="27"/>
      <c r="D68" s="27"/>
      <c r="E68" s="28">
        <v>314</v>
      </c>
      <c r="F68" s="29">
        <v>273878.95316999999</v>
      </c>
      <c r="G68" s="30">
        <v>377.57547</v>
      </c>
      <c r="H68" s="30">
        <v>274256.52863999997</v>
      </c>
      <c r="I68" s="30">
        <v>306234.23232999997</v>
      </c>
      <c r="J68" s="30">
        <v>4867.4637999999995</v>
      </c>
      <c r="K68" s="30">
        <v>311101.69613</v>
      </c>
      <c r="L68" s="30">
        <v>121600.71343999999</v>
      </c>
      <c r="M68" s="30">
        <v>27153.582309999998</v>
      </c>
      <c r="N68" s="30">
        <v>148754.29574999999</v>
      </c>
      <c r="O68" s="30">
        <v>734112.52052000002</v>
      </c>
      <c r="P68" s="30">
        <v>234079.41483000002</v>
      </c>
      <c r="Q68" s="30">
        <v>0</v>
      </c>
      <c r="R68" s="31">
        <v>234079.41483000002</v>
      </c>
    </row>
    <row r="69" spans="1:18">
      <c r="A69" s="27"/>
      <c r="B69" s="27"/>
      <c r="C69" s="27"/>
      <c r="D69" s="22" t="s">
        <v>93</v>
      </c>
      <c r="E69" s="23">
        <v>478</v>
      </c>
      <c r="F69" s="24">
        <v>24114.455030000001</v>
      </c>
      <c r="G69" s="25">
        <v>0</v>
      </c>
      <c r="H69" s="25">
        <v>24114.455030000001</v>
      </c>
      <c r="I69" s="25">
        <v>16796.514469999998</v>
      </c>
      <c r="J69" s="25">
        <v>1192.83034</v>
      </c>
      <c r="K69" s="25">
        <v>17989.344809999999</v>
      </c>
      <c r="L69" s="25">
        <v>13444.001699999999</v>
      </c>
      <c r="M69" s="25">
        <v>3276.9152999999997</v>
      </c>
      <c r="N69" s="25">
        <v>16720.917000000001</v>
      </c>
      <c r="O69" s="25">
        <v>58824.716840000001</v>
      </c>
      <c r="P69" s="25">
        <v>40686.203409999995</v>
      </c>
      <c r="Q69" s="25">
        <v>0</v>
      </c>
      <c r="R69" s="26">
        <v>40686.203409999995</v>
      </c>
    </row>
    <row r="70" spans="1:18">
      <c r="A70" s="27"/>
      <c r="B70" s="27"/>
      <c r="C70" s="27"/>
      <c r="D70" s="27"/>
      <c r="E70" s="28">
        <v>787</v>
      </c>
      <c r="F70" s="29">
        <v>0</v>
      </c>
      <c r="G70" s="30">
        <v>0</v>
      </c>
      <c r="H70" s="30">
        <v>0</v>
      </c>
      <c r="I70" s="30">
        <v>0</v>
      </c>
      <c r="J70" s="30">
        <v>0</v>
      </c>
      <c r="K70" s="30">
        <v>0</v>
      </c>
      <c r="L70" s="30">
        <v>0</v>
      </c>
      <c r="M70" s="30">
        <v>0</v>
      </c>
      <c r="N70" s="30">
        <v>0</v>
      </c>
      <c r="O70" s="30">
        <v>0</v>
      </c>
      <c r="P70" s="30">
        <v>0</v>
      </c>
      <c r="Q70" s="30">
        <v>0</v>
      </c>
      <c r="R70" s="31">
        <v>0</v>
      </c>
    </row>
    <row r="71" spans="1:18">
      <c r="A71" s="27"/>
      <c r="B71" s="27"/>
      <c r="C71" s="27"/>
      <c r="D71" s="22" t="s">
        <v>94</v>
      </c>
      <c r="E71" s="23">
        <v>571</v>
      </c>
      <c r="F71" s="24">
        <v>13565.520349999999</v>
      </c>
      <c r="G71" s="25">
        <v>0</v>
      </c>
      <c r="H71" s="25">
        <v>13565.520349999999</v>
      </c>
      <c r="I71" s="25">
        <v>1219.0753300000001</v>
      </c>
      <c r="J71" s="25">
        <v>1734.73459</v>
      </c>
      <c r="K71" s="25">
        <v>2953.8099200000001</v>
      </c>
      <c r="L71" s="25">
        <v>8336.0073599999996</v>
      </c>
      <c r="M71" s="25">
        <v>866.98148000000003</v>
      </c>
      <c r="N71" s="25">
        <v>9202.98884</v>
      </c>
      <c r="O71" s="25">
        <v>25722.31911</v>
      </c>
      <c r="P71" s="25">
        <v>54636.463219999998</v>
      </c>
      <c r="Q71" s="25">
        <v>0</v>
      </c>
      <c r="R71" s="26">
        <v>54636.463219999998</v>
      </c>
    </row>
    <row r="72" spans="1:18">
      <c r="A72" s="27"/>
      <c r="B72" s="27"/>
      <c r="C72" s="27"/>
      <c r="D72" s="22" t="s">
        <v>95</v>
      </c>
      <c r="E72" s="23">
        <v>315</v>
      </c>
      <c r="F72" s="24">
        <v>7423.9848499999998</v>
      </c>
      <c r="G72" s="25">
        <v>0</v>
      </c>
      <c r="H72" s="25">
        <v>7423.9848499999998</v>
      </c>
      <c r="I72" s="25">
        <v>11381.58678</v>
      </c>
      <c r="J72" s="25">
        <v>4.0629999999999999E-2</v>
      </c>
      <c r="K72" s="25">
        <v>11381.627410000001</v>
      </c>
      <c r="L72" s="25">
        <v>499.42446000000001</v>
      </c>
      <c r="M72" s="25">
        <v>0</v>
      </c>
      <c r="N72" s="25">
        <v>499.42446000000001</v>
      </c>
      <c r="O72" s="25">
        <v>19305.03672</v>
      </c>
      <c r="P72" s="25">
        <v>3575.9742900000001</v>
      </c>
      <c r="Q72" s="25">
        <v>0</v>
      </c>
      <c r="R72" s="26">
        <v>3575.9742900000001</v>
      </c>
    </row>
    <row r="73" spans="1:18">
      <c r="A73" s="27"/>
      <c r="B73" s="27"/>
      <c r="C73" s="27"/>
      <c r="D73" s="22" t="s">
        <v>96</v>
      </c>
      <c r="E73" s="23">
        <v>530</v>
      </c>
      <c r="F73" s="24">
        <v>7553.6567699999996</v>
      </c>
      <c r="G73" s="25">
        <v>0</v>
      </c>
      <c r="H73" s="25">
        <v>7553.6567699999996</v>
      </c>
      <c r="I73" s="25">
        <v>105076.11541</v>
      </c>
      <c r="J73" s="25">
        <v>951.53465000000006</v>
      </c>
      <c r="K73" s="25">
        <v>106027.65006</v>
      </c>
      <c r="L73" s="25">
        <v>8864.6153599999998</v>
      </c>
      <c r="M73" s="25">
        <v>534.34010000000001</v>
      </c>
      <c r="N73" s="25">
        <v>9398.955460000001</v>
      </c>
      <c r="O73" s="25">
        <v>122980.26229000001</v>
      </c>
      <c r="P73" s="25">
        <v>46722.9058</v>
      </c>
      <c r="Q73" s="25">
        <v>0</v>
      </c>
      <c r="R73" s="26">
        <v>46722.9058</v>
      </c>
    </row>
    <row r="74" spans="1:18">
      <c r="A74" s="27"/>
      <c r="B74" s="27"/>
      <c r="C74" s="27"/>
      <c r="D74" s="22" t="s">
        <v>97</v>
      </c>
      <c r="E74" s="23">
        <v>832</v>
      </c>
      <c r="F74" s="24">
        <v>0</v>
      </c>
      <c r="G74" s="25">
        <v>0</v>
      </c>
      <c r="H74" s="25">
        <v>0</v>
      </c>
      <c r="I74" s="25">
        <v>0</v>
      </c>
      <c r="J74" s="25">
        <v>0</v>
      </c>
      <c r="K74" s="25">
        <v>0</v>
      </c>
      <c r="L74" s="25">
        <v>0</v>
      </c>
      <c r="M74" s="25">
        <v>0</v>
      </c>
      <c r="N74" s="25">
        <v>0</v>
      </c>
      <c r="O74" s="25">
        <v>0</v>
      </c>
      <c r="P74" s="25">
        <v>0</v>
      </c>
      <c r="Q74" s="25">
        <v>0</v>
      </c>
      <c r="R74" s="26">
        <v>0</v>
      </c>
    </row>
    <row r="75" spans="1:18">
      <c r="A75" s="27"/>
      <c r="B75" s="27"/>
      <c r="C75" s="27"/>
      <c r="D75" s="22" t="s">
        <v>98</v>
      </c>
      <c r="E75" s="23">
        <v>746</v>
      </c>
      <c r="F75" s="24">
        <v>257.76799999999997</v>
      </c>
      <c r="G75" s="25">
        <v>0</v>
      </c>
      <c r="H75" s="25">
        <v>257.76799999999997</v>
      </c>
      <c r="I75" s="25">
        <v>549.92081999999994</v>
      </c>
      <c r="J75" s="25">
        <v>0</v>
      </c>
      <c r="K75" s="25">
        <v>549.92081999999994</v>
      </c>
      <c r="L75" s="25">
        <v>917.36757999999998</v>
      </c>
      <c r="M75" s="25">
        <v>125.56117</v>
      </c>
      <c r="N75" s="25">
        <v>1042.92875</v>
      </c>
      <c r="O75" s="25">
        <v>1850.6175700000001</v>
      </c>
      <c r="P75" s="25">
        <v>530.00182999999993</v>
      </c>
      <c r="Q75" s="25">
        <v>0</v>
      </c>
      <c r="R75" s="26">
        <v>530.00182999999993</v>
      </c>
    </row>
    <row r="76" spans="1:18">
      <c r="A76" s="27"/>
      <c r="B76" s="27"/>
      <c r="C76" s="22" t="s">
        <v>99</v>
      </c>
      <c r="D76" s="22" t="s">
        <v>99</v>
      </c>
      <c r="E76" s="23">
        <v>318</v>
      </c>
      <c r="F76" s="24">
        <v>18332.58582</v>
      </c>
      <c r="G76" s="25">
        <v>0</v>
      </c>
      <c r="H76" s="25">
        <v>18332.58582</v>
      </c>
      <c r="I76" s="25">
        <v>18323.06741</v>
      </c>
      <c r="J76" s="25">
        <v>343.62604999999996</v>
      </c>
      <c r="K76" s="25">
        <v>18666.693460000002</v>
      </c>
      <c r="L76" s="25">
        <v>3737.42074</v>
      </c>
      <c r="M76" s="25">
        <v>370.34108000000003</v>
      </c>
      <c r="N76" s="25">
        <v>4107.7618199999997</v>
      </c>
      <c r="O76" s="25">
        <v>41107.041100000002</v>
      </c>
      <c r="P76" s="25">
        <v>24657.74898</v>
      </c>
      <c r="Q76" s="25">
        <v>0</v>
      </c>
      <c r="R76" s="26">
        <v>24657.74898</v>
      </c>
    </row>
    <row r="77" spans="1:18">
      <c r="A77" s="27"/>
      <c r="B77" s="27"/>
      <c r="C77" s="27"/>
      <c r="D77" s="22" t="s">
        <v>100</v>
      </c>
      <c r="E77" s="23">
        <v>319</v>
      </c>
      <c r="F77" s="24">
        <v>1024.5416500000001</v>
      </c>
      <c r="G77" s="25">
        <v>0</v>
      </c>
      <c r="H77" s="25">
        <v>1024.5416500000001</v>
      </c>
      <c r="I77" s="25">
        <v>7758.8624900000004</v>
      </c>
      <c r="J77" s="25">
        <v>13.359389999999999</v>
      </c>
      <c r="K77" s="25">
        <v>7772.2218800000001</v>
      </c>
      <c r="L77" s="25">
        <v>184.04367000000002</v>
      </c>
      <c r="M77" s="25">
        <v>0</v>
      </c>
      <c r="N77" s="25">
        <v>184.04367000000002</v>
      </c>
      <c r="O77" s="25">
        <v>8980.8071999999993</v>
      </c>
      <c r="P77" s="25">
        <v>632.67333999999994</v>
      </c>
      <c r="Q77" s="25">
        <v>0</v>
      </c>
      <c r="R77" s="26">
        <v>632.67333999999994</v>
      </c>
    </row>
    <row r="78" spans="1:18">
      <c r="A78" s="27"/>
      <c r="B78" s="27"/>
      <c r="C78" s="22" t="s">
        <v>101</v>
      </c>
      <c r="D78" s="22" t="s">
        <v>101</v>
      </c>
      <c r="E78" s="23">
        <v>320</v>
      </c>
      <c r="F78" s="24">
        <v>8831.7817500000001</v>
      </c>
      <c r="G78" s="25">
        <v>0</v>
      </c>
      <c r="H78" s="25">
        <v>8831.7817500000001</v>
      </c>
      <c r="I78" s="25">
        <v>7030.6854400000002</v>
      </c>
      <c r="J78" s="25">
        <v>84.645529999999994</v>
      </c>
      <c r="K78" s="25">
        <v>7115.33097</v>
      </c>
      <c r="L78" s="25">
        <v>599.03271999999993</v>
      </c>
      <c r="M78" s="25">
        <v>11.42076</v>
      </c>
      <c r="N78" s="25">
        <v>610.45348000000001</v>
      </c>
      <c r="O78" s="25">
        <v>16557.566199999997</v>
      </c>
      <c r="P78" s="25">
        <v>946.60417000000007</v>
      </c>
      <c r="Q78" s="25">
        <v>0</v>
      </c>
      <c r="R78" s="26">
        <v>946.60417000000007</v>
      </c>
    </row>
    <row r="79" spans="1:18">
      <c r="A79" s="27"/>
      <c r="B79" s="27"/>
      <c r="C79" s="27"/>
      <c r="D79" s="22" t="s">
        <v>102</v>
      </c>
      <c r="E79" s="23">
        <v>323</v>
      </c>
      <c r="F79" s="24">
        <v>15276.413500000001</v>
      </c>
      <c r="G79" s="25">
        <v>0</v>
      </c>
      <c r="H79" s="25">
        <v>15276.413500000001</v>
      </c>
      <c r="I79" s="25">
        <v>9023.6502799999998</v>
      </c>
      <c r="J79" s="25">
        <v>3.6580599999999999</v>
      </c>
      <c r="K79" s="25">
        <v>9027.3083399999996</v>
      </c>
      <c r="L79" s="25">
        <v>734.30178000000001</v>
      </c>
      <c r="M79" s="25">
        <v>0</v>
      </c>
      <c r="N79" s="25">
        <v>734.30178000000001</v>
      </c>
      <c r="O79" s="25">
        <v>25038.02362</v>
      </c>
      <c r="P79" s="25">
        <v>2115.5722700000001</v>
      </c>
      <c r="Q79" s="25">
        <v>0</v>
      </c>
      <c r="R79" s="26">
        <v>2115.5722700000001</v>
      </c>
    </row>
    <row r="80" spans="1:18">
      <c r="A80" s="27"/>
      <c r="B80" s="27"/>
      <c r="C80" s="27"/>
      <c r="D80" s="22" t="s">
        <v>103</v>
      </c>
      <c r="E80" s="23">
        <v>316</v>
      </c>
      <c r="F80" s="24">
        <v>3037.9834900000001</v>
      </c>
      <c r="G80" s="25">
        <v>0</v>
      </c>
      <c r="H80" s="25">
        <v>3037.9834900000001</v>
      </c>
      <c r="I80" s="25">
        <v>9699.1468299999997</v>
      </c>
      <c r="J80" s="25">
        <v>28.319779999999998</v>
      </c>
      <c r="K80" s="25">
        <v>9727.4666099999995</v>
      </c>
      <c r="L80" s="25">
        <v>469.56691999999998</v>
      </c>
      <c r="M80" s="25">
        <v>0</v>
      </c>
      <c r="N80" s="25">
        <v>469.56691999999998</v>
      </c>
      <c r="O80" s="25">
        <v>13235.017019999999</v>
      </c>
      <c r="P80" s="25">
        <v>1943.78756</v>
      </c>
      <c r="Q80" s="25">
        <v>0</v>
      </c>
      <c r="R80" s="26">
        <v>1943.78756</v>
      </c>
    </row>
    <row r="81" spans="1:18">
      <c r="A81" s="27"/>
      <c r="B81" s="27"/>
      <c r="C81" s="27"/>
      <c r="D81" s="22" t="s">
        <v>104</v>
      </c>
      <c r="E81" s="23">
        <v>317</v>
      </c>
      <c r="F81" s="24">
        <v>1903.68553</v>
      </c>
      <c r="G81" s="25">
        <v>0</v>
      </c>
      <c r="H81" s="25">
        <v>1903.68553</v>
      </c>
      <c r="I81" s="25">
        <v>6365.7645499999999</v>
      </c>
      <c r="J81" s="25">
        <v>3.7026999999999997</v>
      </c>
      <c r="K81" s="25">
        <v>6369.4672499999997</v>
      </c>
      <c r="L81" s="25">
        <v>222.68553</v>
      </c>
      <c r="M81" s="25">
        <v>0.73539999999999994</v>
      </c>
      <c r="N81" s="25">
        <v>223.42093</v>
      </c>
      <c r="O81" s="25">
        <v>8496.5737100000006</v>
      </c>
      <c r="P81" s="25">
        <v>998.63881000000003</v>
      </c>
      <c r="Q81" s="25">
        <v>0</v>
      </c>
      <c r="R81" s="26">
        <v>998.63881000000003</v>
      </c>
    </row>
    <row r="82" spans="1:18">
      <c r="A82" s="27"/>
      <c r="B82" s="27"/>
      <c r="C82" s="27"/>
      <c r="D82" s="22" t="s">
        <v>105</v>
      </c>
      <c r="E82" s="23">
        <v>324</v>
      </c>
      <c r="F82" s="24">
        <v>1804.05195</v>
      </c>
      <c r="G82" s="25">
        <v>0</v>
      </c>
      <c r="H82" s="25">
        <v>1804.05195</v>
      </c>
      <c r="I82" s="25">
        <v>4025.1169100000002</v>
      </c>
      <c r="J82" s="25">
        <v>4.0000000000000002E-4</v>
      </c>
      <c r="K82" s="25">
        <v>4025.1173100000001</v>
      </c>
      <c r="L82" s="25">
        <v>56.089709999999997</v>
      </c>
      <c r="M82" s="25">
        <v>0</v>
      </c>
      <c r="N82" s="25">
        <v>56.089709999999997</v>
      </c>
      <c r="O82" s="25">
        <v>5885.2589699999999</v>
      </c>
      <c r="P82" s="25">
        <v>841.38791000000003</v>
      </c>
      <c r="Q82" s="25">
        <v>0</v>
      </c>
      <c r="R82" s="26">
        <v>841.38791000000003</v>
      </c>
    </row>
    <row r="83" spans="1:18">
      <c r="A83" s="27"/>
      <c r="B83" s="27"/>
      <c r="C83" s="22" t="s">
        <v>106</v>
      </c>
      <c r="D83" s="22" t="s">
        <v>107</v>
      </c>
      <c r="E83" s="23">
        <v>325</v>
      </c>
      <c r="F83" s="24">
        <v>5885.6566600000006</v>
      </c>
      <c r="G83" s="25">
        <v>0</v>
      </c>
      <c r="H83" s="25">
        <v>5885.6566600000006</v>
      </c>
      <c r="I83" s="25">
        <v>25154.459429999999</v>
      </c>
      <c r="J83" s="25">
        <v>592.2064499999999</v>
      </c>
      <c r="K83" s="25">
        <v>25746.66588</v>
      </c>
      <c r="L83" s="25">
        <v>828.23970999999995</v>
      </c>
      <c r="M83" s="25">
        <v>0.76778999999999997</v>
      </c>
      <c r="N83" s="25">
        <v>829.00750000000005</v>
      </c>
      <c r="O83" s="25">
        <v>32461.330040000001</v>
      </c>
      <c r="P83" s="25">
        <v>6238.8643499999998</v>
      </c>
      <c r="Q83" s="25">
        <v>0</v>
      </c>
      <c r="R83" s="26">
        <v>6238.8643499999998</v>
      </c>
    </row>
    <row r="84" spans="1:18">
      <c r="A84" s="27"/>
      <c r="B84" s="27"/>
      <c r="C84" s="27"/>
      <c r="D84" s="22" t="s">
        <v>108</v>
      </c>
      <c r="E84" s="23">
        <v>328</v>
      </c>
      <c r="F84" s="24">
        <v>291.73777000000001</v>
      </c>
      <c r="G84" s="25">
        <v>0</v>
      </c>
      <c r="H84" s="25">
        <v>291.73777000000001</v>
      </c>
      <c r="I84" s="25">
        <v>2976.37718</v>
      </c>
      <c r="J84" s="25">
        <v>28.425419999999999</v>
      </c>
      <c r="K84" s="25">
        <v>3004.8026</v>
      </c>
      <c r="L84" s="25">
        <v>74.521649999999994</v>
      </c>
      <c r="M84" s="25">
        <v>0</v>
      </c>
      <c r="N84" s="25">
        <v>74.521649999999994</v>
      </c>
      <c r="O84" s="25">
        <v>3371.0620199999998</v>
      </c>
      <c r="P84" s="25">
        <v>1650.3843999999999</v>
      </c>
      <c r="Q84" s="25">
        <v>0</v>
      </c>
      <c r="R84" s="26">
        <v>1650.3843999999999</v>
      </c>
    </row>
    <row r="85" spans="1:18">
      <c r="A85" s="27"/>
      <c r="B85" s="27"/>
      <c r="C85" s="27"/>
      <c r="D85" s="22" t="s">
        <v>109</v>
      </c>
      <c r="E85" s="23">
        <v>439</v>
      </c>
      <c r="F85" s="24">
        <v>2018.7765099999999</v>
      </c>
      <c r="G85" s="25">
        <v>0</v>
      </c>
      <c r="H85" s="25">
        <v>2018.7765099999999</v>
      </c>
      <c r="I85" s="25">
        <v>6082.1726900000003</v>
      </c>
      <c r="J85" s="25">
        <v>18.568259999999999</v>
      </c>
      <c r="K85" s="25">
        <v>6100.7409500000003</v>
      </c>
      <c r="L85" s="25">
        <v>91.528619999999989</v>
      </c>
      <c r="M85" s="25">
        <v>0</v>
      </c>
      <c r="N85" s="25">
        <v>91.528619999999989</v>
      </c>
      <c r="O85" s="25">
        <v>8211.0460800000001</v>
      </c>
      <c r="P85" s="25">
        <v>614.03343999999993</v>
      </c>
      <c r="Q85" s="25">
        <v>0</v>
      </c>
      <c r="R85" s="26">
        <v>614.03343999999993</v>
      </c>
    </row>
    <row r="86" spans="1:18">
      <c r="A86" s="27"/>
      <c r="B86" s="27"/>
      <c r="C86" s="27"/>
      <c r="D86" s="22" t="s">
        <v>110</v>
      </c>
      <c r="E86" s="23">
        <v>729</v>
      </c>
      <c r="F86" s="24">
        <v>154.67451</v>
      </c>
      <c r="G86" s="25">
        <v>0</v>
      </c>
      <c r="H86" s="25">
        <v>154.67451</v>
      </c>
      <c r="I86" s="25">
        <v>1525.18992</v>
      </c>
      <c r="J86" s="25">
        <v>0</v>
      </c>
      <c r="K86" s="25">
        <v>1525.18992</v>
      </c>
      <c r="L86" s="25">
        <v>4.5422399999999996</v>
      </c>
      <c r="M86" s="25">
        <v>0</v>
      </c>
      <c r="N86" s="25">
        <v>4.5422399999999996</v>
      </c>
      <c r="O86" s="25">
        <v>1684.4066699999998</v>
      </c>
      <c r="P86" s="25">
        <v>669.67611999999997</v>
      </c>
      <c r="Q86" s="25">
        <v>0</v>
      </c>
      <c r="R86" s="26">
        <v>669.67611999999997</v>
      </c>
    </row>
    <row r="87" spans="1:18">
      <c r="A87" s="27"/>
      <c r="B87" s="27"/>
      <c r="C87" s="22" t="s">
        <v>111</v>
      </c>
      <c r="D87" s="22" t="s">
        <v>112</v>
      </c>
      <c r="E87" s="23">
        <v>330</v>
      </c>
      <c r="F87" s="24">
        <v>3190.4818599999999</v>
      </c>
      <c r="G87" s="25">
        <v>0</v>
      </c>
      <c r="H87" s="25">
        <v>3190.4818599999999</v>
      </c>
      <c r="I87" s="25">
        <v>13894.139060000001</v>
      </c>
      <c r="J87" s="25">
        <v>0</v>
      </c>
      <c r="K87" s="25">
        <v>13894.139060000001</v>
      </c>
      <c r="L87" s="25">
        <v>685.33470999999997</v>
      </c>
      <c r="M87" s="25">
        <v>0</v>
      </c>
      <c r="N87" s="25">
        <v>685.33470999999997</v>
      </c>
      <c r="O87" s="25">
        <v>17769.95563</v>
      </c>
      <c r="P87" s="25">
        <v>2911.59557</v>
      </c>
      <c r="Q87" s="25">
        <v>0</v>
      </c>
      <c r="R87" s="26">
        <v>2911.59557</v>
      </c>
    </row>
    <row r="88" spans="1:18">
      <c r="A88" s="27"/>
      <c r="B88" s="27"/>
      <c r="C88" s="27"/>
      <c r="D88" s="22" t="s">
        <v>113</v>
      </c>
      <c r="E88" s="23">
        <v>537</v>
      </c>
      <c r="F88" s="24">
        <v>11693.1666</v>
      </c>
      <c r="G88" s="25">
        <v>0</v>
      </c>
      <c r="H88" s="25">
        <v>11693.1666</v>
      </c>
      <c r="I88" s="25">
        <v>11258.314410000001</v>
      </c>
      <c r="J88" s="25">
        <v>1.8582100000000001</v>
      </c>
      <c r="K88" s="25">
        <v>11260.172619999999</v>
      </c>
      <c r="L88" s="25">
        <v>3135.1319800000001</v>
      </c>
      <c r="M88" s="25">
        <v>63.643500000000003</v>
      </c>
      <c r="N88" s="25">
        <v>3198.7754799999998</v>
      </c>
      <c r="O88" s="25">
        <v>26152.114699999998</v>
      </c>
      <c r="P88" s="25">
        <v>5452.1947300000002</v>
      </c>
      <c r="Q88" s="25">
        <v>0</v>
      </c>
      <c r="R88" s="26">
        <v>5452.1947300000002</v>
      </c>
    </row>
    <row r="89" spans="1:18">
      <c r="A89" s="27"/>
      <c r="B89" s="27"/>
      <c r="C89" s="22" t="s">
        <v>114</v>
      </c>
      <c r="D89" s="22" t="s">
        <v>115</v>
      </c>
      <c r="E89" s="23">
        <v>334</v>
      </c>
      <c r="F89" s="24">
        <v>3195.1428500000002</v>
      </c>
      <c r="G89" s="25">
        <v>1324.20279</v>
      </c>
      <c r="H89" s="25">
        <v>4519.3456399999995</v>
      </c>
      <c r="I89" s="25">
        <v>5201.0101599999998</v>
      </c>
      <c r="J89" s="25">
        <v>7.3540000000000008E-2</v>
      </c>
      <c r="K89" s="25">
        <v>5201.0837000000001</v>
      </c>
      <c r="L89" s="25">
        <v>197.38798</v>
      </c>
      <c r="M89" s="25">
        <v>0</v>
      </c>
      <c r="N89" s="25">
        <v>197.38798</v>
      </c>
      <c r="O89" s="25">
        <v>9917.8173200000001</v>
      </c>
      <c r="P89" s="25">
        <v>2410.70525</v>
      </c>
      <c r="Q89" s="25">
        <v>0</v>
      </c>
      <c r="R89" s="26">
        <v>2410.70525</v>
      </c>
    </row>
    <row r="90" spans="1:18">
      <c r="A90" s="27"/>
      <c r="B90" s="27"/>
      <c r="C90" s="27"/>
      <c r="D90" s="22" t="s">
        <v>116</v>
      </c>
      <c r="E90" s="23">
        <v>333</v>
      </c>
      <c r="F90" s="24">
        <v>10619.232169999999</v>
      </c>
      <c r="G90" s="25">
        <v>1792.83122</v>
      </c>
      <c r="H90" s="25">
        <v>12412.063390000001</v>
      </c>
      <c r="I90" s="25">
        <v>10551.27283</v>
      </c>
      <c r="J90" s="25">
        <v>882.83935999999994</v>
      </c>
      <c r="K90" s="25">
        <v>11434.11219</v>
      </c>
      <c r="L90" s="25">
        <v>2609.04709</v>
      </c>
      <c r="M90" s="25">
        <v>333.13352000000003</v>
      </c>
      <c r="N90" s="25">
        <v>2942.1806099999999</v>
      </c>
      <c r="O90" s="25">
        <v>26788.356190000002</v>
      </c>
      <c r="P90" s="25">
        <v>16341.463220000001</v>
      </c>
      <c r="Q90" s="25">
        <v>0</v>
      </c>
      <c r="R90" s="26">
        <v>16341.463220000001</v>
      </c>
    </row>
    <row r="91" spans="1:18">
      <c r="A91" s="27"/>
      <c r="B91" s="27"/>
      <c r="C91" s="27"/>
      <c r="D91" s="22" t="s">
        <v>117</v>
      </c>
      <c r="E91" s="23">
        <v>336</v>
      </c>
      <c r="F91" s="24">
        <v>551.57901000000004</v>
      </c>
      <c r="G91" s="25">
        <v>92.394000000000005</v>
      </c>
      <c r="H91" s="25">
        <v>643.97301000000004</v>
      </c>
      <c r="I91" s="25">
        <v>4798.5947999999999</v>
      </c>
      <c r="J91" s="25">
        <v>50.967769999999994</v>
      </c>
      <c r="K91" s="25">
        <v>4849.5625700000001</v>
      </c>
      <c r="L91" s="25">
        <v>98.479500000000002</v>
      </c>
      <c r="M91" s="25">
        <v>0</v>
      </c>
      <c r="N91" s="25">
        <v>98.479500000000002</v>
      </c>
      <c r="O91" s="25">
        <v>5592.0150800000001</v>
      </c>
      <c r="P91" s="25">
        <v>1943.05233</v>
      </c>
      <c r="Q91" s="25">
        <v>0</v>
      </c>
      <c r="R91" s="26">
        <v>1943.05233</v>
      </c>
    </row>
    <row r="92" spans="1:18">
      <c r="A92" s="27"/>
      <c r="B92" s="27"/>
      <c r="C92" s="27"/>
      <c r="D92" s="22" t="s">
        <v>114</v>
      </c>
      <c r="E92" s="23">
        <v>332</v>
      </c>
      <c r="F92" s="24">
        <v>3078.5808500000003</v>
      </c>
      <c r="G92" s="25">
        <v>0</v>
      </c>
      <c r="H92" s="25">
        <v>3078.5808500000003</v>
      </c>
      <c r="I92" s="25">
        <v>7952.0688099999998</v>
      </c>
      <c r="J92" s="25">
        <v>0.74160999999999999</v>
      </c>
      <c r="K92" s="25">
        <v>7952.8104199999998</v>
      </c>
      <c r="L92" s="25">
        <v>93.569299999999998</v>
      </c>
      <c r="M92" s="25">
        <v>0</v>
      </c>
      <c r="N92" s="25">
        <v>93.569299999999998</v>
      </c>
      <c r="O92" s="25">
        <v>11124.960570000001</v>
      </c>
      <c r="P92" s="25">
        <v>2072.89644</v>
      </c>
      <c r="Q92" s="25">
        <v>0</v>
      </c>
      <c r="R92" s="26">
        <v>2072.89644</v>
      </c>
    </row>
    <row r="93" spans="1:18">
      <c r="A93" s="27"/>
      <c r="B93" s="27"/>
      <c r="C93" s="22" t="s">
        <v>118</v>
      </c>
      <c r="D93" s="22" t="s">
        <v>119</v>
      </c>
      <c r="E93" s="23">
        <v>337</v>
      </c>
      <c r="F93" s="24">
        <v>2845.6950299999999</v>
      </c>
      <c r="G93" s="25">
        <v>0</v>
      </c>
      <c r="H93" s="25">
        <v>2845.6950299999999</v>
      </c>
      <c r="I93" s="25">
        <v>11332.501420000001</v>
      </c>
      <c r="J93" s="25">
        <v>0.20072000000000001</v>
      </c>
      <c r="K93" s="25">
        <v>11332.702140000001</v>
      </c>
      <c r="L93" s="25">
        <v>298.14881000000003</v>
      </c>
      <c r="M93" s="25">
        <v>0</v>
      </c>
      <c r="N93" s="25">
        <v>298.14881000000003</v>
      </c>
      <c r="O93" s="25">
        <v>14476.545980000001</v>
      </c>
      <c r="P93" s="25">
        <v>4174.71486</v>
      </c>
      <c r="Q93" s="25">
        <v>0</v>
      </c>
      <c r="R93" s="26">
        <v>4174.71486</v>
      </c>
    </row>
    <row r="94" spans="1:18">
      <c r="A94" s="27"/>
      <c r="B94" s="27"/>
      <c r="C94" s="22" t="s">
        <v>120</v>
      </c>
      <c r="D94" s="22" t="s">
        <v>121</v>
      </c>
      <c r="E94" s="23">
        <v>488</v>
      </c>
      <c r="F94" s="24">
        <v>2538.6396099999997</v>
      </c>
      <c r="G94" s="25">
        <v>0</v>
      </c>
      <c r="H94" s="25">
        <v>2538.6396099999997</v>
      </c>
      <c r="I94" s="25">
        <v>8477.0615199999993</v>
      </c>
      <c r="J94" s="25">
        <v>79.460859999999997</v>
      </c>
      <c r="K94" s="25">
        <v>8556.5223800000003</v>
      </c>
      <c r="L94" s="25">
        <v>156.94230999999999</v>
      </c>
      <c r="M94" s="25">
        <v>0</v>
      </c>
      <c r="N94" s="25">
        <v>156.94230999999999</v>
      </c>
      <c r="O94" s="25">
        <v>11252.104300000001</v>
      </c>
      <c r="P94" s="25">
        <v>2427.3250099999996</v>
      </c>
      <c r="Q94" s="25">
        <v>0</v>
      </c>
      <c r="R94" s="26">
        <v>2427.3250099999996</v>
      </c>
    </row>
    <row r="95" spans="1:18">
      <c r="A95" s="27"/>
      <c r="B95" s="22" t="s">
        <v>122</v>
      </c>
      <c r="C95" s="22" t="s">
        <v>123</v>
      </c>
      <c r="D95" s="22" t="s">
        <v>122</v>
      </c>
      <c r="E95" s="23">
        <v>187</v>
      </c>
      <c r="F95" s="24">
        <v>90709.613060000003</v>
      </c>
      <c r="G95" s="25">
        <v>0</v>
      </c>
      <c r="H95" s="25">
        <v>90709.613060000003</v>
      </c>
      <c r="I95" s="25">
        <v>145166.55124</v>
      </c>
      <c r="J95" s="25">
        <v>835.84631000000002</v>
      </c>
      <c r="K95" s="25">
        <v>146002.39755000002</v>
      </c>
      <c r="L95" s="25">
        <v>20958.903409999999</v>
      </c>
      <c r="M95" s="25">
        <v>3143.8300399999998</v>
      </c>
      <c r="N95" s="25">
        <v>24102.73345</v>
      </c>
      <c r="O95" s="25">
        <v>260814.74406</v>
      </c>
      <c r="P95" s="25">
        <v>132759.03437000001</v>
      </c>
      <c r="Q95" s="25">
        <v>0</v>
      </c>
      <c r="R95" s="26">
        <v>132759.03437000001</v>
      </c>
    </row>
    <row r="96" spans="1:18">
      <c r="A96" s="27"/>
      <c r="B96" s="27"/>
      <c r="C96" s="22" t="s">
        <v>124</v>
      </c>
      <c r="D96" s="22" t="s">
        <v>124</v>
      </c>
      <c r="E96" s="23">
        <v>190</v>
      </c>
      <c r="F96" s="24">
        <v>8852.411900000001</v>
      </c>
      <c r="G96" s="25">
        <v>0</v>
      </c>
      <c r="H96" s="25">
        <v>8852.411900000001</v>
      </c>
      <c r="I96" s="25">
        <v>65251.116049999997</v>
      </c>
      <c r="J96" s="25">
        <v>318.51024000000001</v>
      </c>
      <c r="K96" s="25">
        <v>65569.62629</v>
      </c>
      <c r="L96" s="25">
        <v>3434.6566200000002</v>
      </c>
      <c r="M96" s="25">
        <v>16.84066</v>
      </c>
      <c r="N96" s="25">
        <v>3451.4972799999996</v>
      </c>
      <c r="O96" s="25">
        <v>77873.535470000003</v>
      </c>
      <c r="P96" s="25">
        <v>54385.990259999999</v>
      </c>
      <c r="Q96" s="25">
        <v>0</v>
      </c>
      <c r="R96" s="26">
        <v>54385.990259999999</v>
      </c>
    </row>
    <row r="97" spans="1:18">
      <c r="A97" s="27"/>
      <c r="B97" s="27"/>
      <c r="C97" s="27"/>
      <c r="D97" s="22" t="s">
        <v>125</v>
      </c>
      <c r="E97" s="23">
        <v>603</v>
      </c>
      <c r="F97" s="24">
        <v>841.08228000000008</v>
      </c>
      <c r="G97" s="25">
        <v>0</v>
      </c>
      <c r="H97" s="25">
        <v>841.08228000000008</v>
      </c>
      <c r="I97" s="25">
        <v>5815.1072899999999</v>
      </c>
      <c r="J97" s="25">
        <v>0</v>
      </c>
      <c r="K97" s="25">
        <v>5815.1072899999999</v>
      </c>
      <c r="L97" s="25">
        <v>133.5719</v>
      </c>
      <c r="M97" s="25">
        <v>0</v>
      </c>
      <c r="N97" s="25">
        <v>133.5719</v>
      </c>
      <c r="O97" s="25">
        <v>6789.7614699999995</v>
      </c>
      <c r="P97" s="25">
        <v>3655.10592</v>
      </c>
      <c r="Q97" s="25">
        <v>0</v>
      </c>
      <c r="R97" s="26">
        <v>3655.10592</v>
      </c>
    </row>
    <row r="98" spans="1:18">
      <c r="A98" s="27"/>
      <c r="B98" s="27"/>
      <c r="C98" s="27"/>
      <c r="D98" s="22" t="s">
        <v>126</v>
      </c>
      <c r="E98" s="23">
        <v>837</v>
      </c>
      <c r="F98" s="24">
        <v>150.15508</v>
      </c>
      <c r="G98" s="25">
        <v>0</v>
      </c>
      <c r="H98" s="25">
        <v>150.15508</v>
      </c>
      <c r="I98" s="25">
        <v>1499.2182</v>
      </c>
      <c r="J98" s="25">
        <v>0</v>
      </c>
      <c r="K98" s="25">
        <v>1499.2182</v>
      </c>
      <c r="L98" s="25">
        <v>132.68841</v>
      </c>
      <c r="M98" s="25">
        <v>0</v>
      </c>
      <c r="N98" s="25">
        <v>132.68841</v>
      </c>
      <c r="O98" s="25">
        <v>1782.06169</v>
      </c>
      <c r="P98" s="25">
        <v>1418.5493600000002</v>
      </c>
      <c r="Q98" s="25">
        <v>0</v>
      </c>
      <c r="R98" s="26">
        <v>1418.5493600000002</v>
      </c>
    </row>
    <row r="99" spans="1:18">
      <c r="A99" s="27"/>
      <c r="B99" s="27"/>
      <c r="C99" s="27"/>
      <c r="D99" s="22" t="s">
        <v>127</v>
      </c>
      <c r="E99" s="23">
        <v>814</v>
      </c>
      <c r="F99" s="24">
        <v>0</v>
      </c>
      <c r="G99" s="25">
        <v>0</v>
      </c>
      <c r="H99" s="25">
        <v>0</v>
      </c>
      <c r="I99" s="25">
        <v>0</v>
      </c>
      <c r="J99" s="25">
        <v>0</v>
      </c>
      <c r="K99" s="25">
        <v>0</v>
      </c>
      <c r="L99" s="25">
        <v>11.164999999999999</v>
      </c>
      <c r="M99" s="25">
        <v>0</v>
      </c>
      <c r="N99" s="25">
        <v>11.164999999999999</v>
      </c>
      <c r="O99" s="25">
        <v>11.164999999999999</v>
      </c>
      <c r="P99" s="25">
        <v>0</v>
      </c>
      <c r="Q99" s="25">
        <v>0</v>
      </c>
      <c r="R99" s="26">
        <v>0</v>
      </c>
    </row>
    <row r="100" spans="1:18">
      <c r="A100" s="27"/>
      <c r="B100" s="27"/>
      <c r="C100" s="22" t="s">
        <v>128</v>
      </c>
      <c r="D100" s="22" t="s">
        <v>129</v>
      </c>
      <c r="E100" s="23">
        <v>459</v>
      </c>
      <c r="F100" s="24">
        <v>19780.837460000002</v>
      </c>
      <c r="G100" s="25">
        <v>0</v>
      </c>
      <c r="H100" s="25">
        <v>19780.837460000002</v>
      </c>
      <c r="I100" s="25">
        <v>18559.041269999998</v>
      </c>
      <c r="J100" s="25">
        <v>32.107959999999999</v>
      </c>
      <c r="K100" s="25">
        <v>18591.149229999999</v>
      </c>
      <c r="L100" s="25">
        <v>1621.3452299999999</v>
      </c>
      <c r="M100" s="25">
        <v>1.4707999999999999</v>
      </c>
      <c r="N100" s="25">
        <v>1622.81603</v>
      </c>
      <c r="O100" s="25">
        <v>39994.80272</v>
      </c>
      <c r="P100" s="25">
        <v>10654.1675</v>
      </c>
      <c r="Q100" s="25">
        <v>0</v>
      </c>
      <c r="R100" s="26">
        <v>10654.1675</v>
      </c>
    </row>
    <row r="101" spans="1:18">
      <c r="A101" s="27"/>
      <c r="B101" s="27"/>
      <c r="C101" s="27"/>
      <c r="D101" s="22" t="s">
        <v>130</v>
      </c>
      <c r="E101" s="23">
        <v>191</v>
      </c>
      <c r="F101" s="24">
        <v>2229.4227400000004</v>
      </c>
      <c r="G101" s="25">
        <v>0</v>
      </c>
      <c r="H101" s="25">
        <v>2229.4227400000004</v>
      </c>
      <c r="I101" s="25">
        <v>24608.786459999999</v>
      </c>
      <c r="J101" s="25">
        <v>0.6089</v>
      </c>
      <c r="K101" s="25">
        <v>24609.395359999999</v>
      </c>
      <c r="L101" s="25">
        <v>555.26763000000005</v>
      </c>
      <c r="M101" s="25">
        <v>0</v>
      </c>
      <c r="N101" s="25">
        <v>555.26763000000005</v>
      </c>
      <c r="O101" s="25">
        <v>27394.085729999999</v>
      </c>
      <c r="P101" s="25">
        <v>4432.2303600000005</v>
      </c>
      <c r="Q101" s="25">
        <v>0</v>
      </c>
      <c r="R101" s="26">
        <v>4432.2303600000005</v>
      </c>
    </row>
    <row r="102" spans="1:18">
      <c r="A102" s="27"/>
      <c r="B102" s="27"/>
      <c r="C102" s="27"/>
      <c r="D102" s="22" t="s">
        <v>131</v>
      </c>
      <c r="E102" s="23">
        <v>193</v>
      </c>
      <c r="F102" s="24">
        <v>326.39555000000001</v>
      </c>
      <c r="G102" s="25">
        <v>0</v>
      </c>
      <c r="H102" s="25">
        <v>326.39555000000001</v>
      </c>
      <c r="I102" s="25">
        <v>12412.167210000001</v>
      </c>
      <c r="J102" s="25">
        <v>64.048490000000001</v>
      </c>
      <c r="K102" s="25">
        <v>12476.215699999999</v>
      </c>
      <c r="L102" s="25">
        <v>135.78622000000001</v>
      </c>
      <c r="M102" s="25">
        <v>0</v>
      </c>
      <c r="N102" s="25">
        <v>135.78622000000001</v>
      </c>
      <c r="O102" s="25">
        <v>12938.39747</v>
      </c>
      <c r="P102" s="25">
        <v>2273.2712200000001</v>
      </c>
      <c r="Q102" s="25">
        <v>0</v>
      </c>
      <c r="R102" s="26">
        <v>2273.2712200000001</v>
      </c>
    </row>
    <row r="103" spans="1:18">
      <c r="A103" s="27"/>
      <c r="B103" s="27"/>
      <c r="C103" s="27"/>
      <c r="D103" s="22" t="s">
        <v>132</v>
      </c>
      <c r="E103" s="23">
        <v>825</v>
      </c>
      <c r="F103" s="24">
        <v>9.4529999999999994</v>
      </c>
      <c r="G103" s="25">
        <v>0</v>
      </c>
      <c r="H103" s="25">
        <v>9.4529999999999994</v>
      </c>
      <c r="I103" s="25">
        <v>753.87053000000003</v>
      </c>
      <c r="J103" s="25">
        <v>0</v>
      </c>
      <c r="K103" s="25">
        <v>753.87053000000003</v>
      </c>
      <c r="L103" s="25">
        <v>15.206</v>
      </c>
      <c r="M103" s="25">
        <v>0</v>
      </c>
      <c r="N103" s="25">
        <v>15.206</v>
      </c>
      <c r="O103" s="25">
        <v>778.52953000000002</v>
      </c>
      <c r="P103" s="25">
        <v>1357.8731399999999</v>
      </c>
      <c r="Q103" s="25">
        <v>0</v>
      </c>
      <c r="R103" s="26">
        <v>1357.8731399999999</v>
      </c>
    </row>
    <row r="104" spans="1:18">
      <c r="A104" s="27"/>
      <c r="B104" s="27"/>
      <c r="C104" s="27"/>
      <c r="D104" s="22" t="s">
        <v>133</v>
      </c>
      <c r="E104" s="23">
        <v>716</v>
      </c>
      <c r="F104" s="24">
        <v>0</v>
      </c>
      <c r="G104" s="25">
        <v>0</v>
      </c>
      <c r="H104" s="25">
        <v>0</v>
      </c>
      <c r="I104" s="25">
        <v>0</v>
      </c>
      <c r="J104" s="25">
        <v>0</v>
      </c>
      <c r="K104" s="25">
        <v>0</v>
      </c>
      <c r="L104" s="25">
        <v>0</v>
      </c>
      <c r="M104" s="25">
        <v>0</v>
      </c>
      <c r="N104" s="25">
        <v>0</v>
      </c>
      <c r="O104" s="25">
        <v>0</v>
      </c>
      <c r="P104" s="25">
        <v>0</v>
      </c>
      <c r="Q104" s="25">
        <v>0</v>
      </c>
      <c r="R104" s="26">
        <v>0</v>
      </c>
    </row>
    <row r="105" spans="1:18">
      <c r="A105" s="27"/>
      <c r="B105" s="27"/>
      <c r="C105" s="22" t="s">
        <v>134</v>
      </c>
      <c r="D105" s="22" t="s">
        <v>72</v>
      </c>
      <c r="E105" s="23">
        <v>569</v>
      </c>
      <c r="F105" s="24">
        <v>112.2257</v>
      </c>
      <c r="G105" s="25">
        <v>0</v>
      </c>
      <c r="H105" s="25">
        <v>112.2257</v>
      </c>
      <c r="I105" s="25">
        <v>3210.0437099999999</v>
      </c>
      <c r="J105" s="25">
        <v>0</v>
      </c>
      <c r="K105" s="25">
        <v>3210.0437099999999</v>
      </c>
      <c r="L105" s="25">
        <v>11.8589</v>
      </c>
      <c r="M105" s="25">
        <v>0</v>
      </c>
      <c r="N105" s="25">
        <v>11.8589</v>
      </c>
      <c r="O105" s="25">
        <v>3334.1283100000001</v>
      </c>
      <c r="P105" s="25">
        <v>1729.6591000000001</v>
      </c>
      <c r="Q105" s="25">
        <v>0</v>
      </c>
      <c r="R105" s="26">
        <v>1729.6591000000001</v>
      </c>
    </row>
    <row r="106" spans="1:18">
      <c r="A106" s="27"/>
      <c r="B106" s="27"/>
      <c r="C106" s="27"/>
      <c r="D106" s="22" t="s">
        <v>135</v>
      </c>
      <c r="E106" s="23">
        <v>194</v>
      </c>
      <c r="F106" s="24">
        <v>9564.6200200000003</v>
      </c>
      <c r="G106" s="25">
        <v>0</v>
      </c>
      <c r="H106" s="25">
        <v>9564.6200200000003</v>
      </c>
      <c r="I106" s="25">
        <v>43460.507380000003</v>
      </c>
      <c r="J106" s="25">
        <v>30.084580000000003</v>
      </c>
      <c r="K106" s="25">
        <v>43490.591959999998</v>
      </c>
      <c r="L106" s="25">
        <v>868.12374999999997</v>
      </c>
      <c r="M106" s="25">
        <v>0.45962999999999998</v>
      </c>
      <c r="N106" s="25">
        <v>868.58338000000003</v>
      </c>
      <c r="O106" s="25">
        <v>53923.795359999996</v>
      </c>
      <c r="P106" s="25">
        <v>5274.4714599999998</v>
      </c>
      <c r="Q106" s="25">
        <v>0</v>
      </c>
      <c r="R106" s="26">
        <v>5274.4714599999998</v>
      </c>
    </row>
    <row r="107" spans="1:18">
      <c r="A107" s="27"/>
      <c r="B107" s="27"/>
      <c r="C107" s="27"/>
      <c r="D107" s="22" t="s">
        <v>136</v>
      </c>
      <c r="E107" s="23">
        <v>539</v>
      </c>
      <c r="F107" s="24">
        <v>18.659040000000001</v>
      </c>
      <c r="G107" s="25">
        <v>0</v>
      </c>
      <c r="H107" s="25">
        <v>18.659040000000001</v>
      </c>
      <c r="I107" s="25">
        <v>834.28092000000004</v>
      </c>
      <c r="J107" s="25">
        <v>10.118969999999999</v>
      </c>
      <c r="K107" s="25">
        <v>844.39989000000003</v>
      </c>
      <c r="L107" s="25">
        <v>7.0087999999999999</v>
      </c>
      <c r="M107" s="25">
        <v>0</v>
      </c>
      <c r="N107" s="25">
        <v>7.0087999999999999</v>
      </c>
      <c r="O107" s="25">
        <v>870.06772999999998</v>
      </c>
      <c r="P107" s="25">
        <v>923.75126999999998</v>
      </c>
      <c r="Q107" s="25">
        <v>0</v>
      </c>
      <c r="R107" s="26">
        <v>923.75126999999998</v>
      </c>
    </row>
    <row r="108" spans="1:18">
      <c r="A108" s="27"/>
      <c r="B108" s="27"/>
      <c r="C108" s="22" t="s">
        <v>137</v>
      </c>
      <c r="D108" s="22" t="s">
        <v>138</v>
      </c>
      <c r="E108" s="23">
        <v>197</v>
      </c>
      <c r="F108" s="24">
        <v>4051.6905200000001</v>
      </c>
      <c r="G108" s="25">
        <v>0</v>
      </c>
      <c r="H108" s="25">
        <v>4051.6905200000001</v>
      </c>
      <c r="I108" s="25">
        <v>23184.056860000001</v>
      </c>
      <c r="J108" s="25">
        <v>5.3020399999999999</v>
      </c>
      <c r="K108" s="25">
        <v>23189.358899999999</v>
      </c>
      <c r="L108" s="25">
        <v>605.17774999999995</v>
      </c>
      <c r="M108" s="25">
        <v>0</v>
      </c>
      <c r="N108" s="25">
        <v>605.17774999999995</v>
      </c>
      <c r="O108" s="25">
        <v>27846.227170000002</v>
      </c>
      <c r="P108" s="25">
        <v>9200.10095</v>
      </c>
      <c r="Q108" s="25">
        <v>0</v>
      </c>
      <c r="R108" s="26">
        <v>9200.10095</v>
      </c>
    </row>
    <row r="109" spans="1:18">
      <c r="A109" s="27"/>
      <c r="B109" s="27"/>
      <c r="C109" s="27"/>
      <c r="D109" s="22" t="s">
        <v>139</v>
      </c>
      <c r="E109" s="23">
        <v>718</v>
      </c>
      <c r="F109" s="24">
        <v>297.50821000000002</v>
      </c>
      <c r="G109" s="25">
        <v>0</v>
      </c>
      <c r="H109" s="25">
        <v>297.50821000000002</v>
      </c>
      <c r="I109" s="25">
        <v>1260.9371299999998</v>
      </c>
      <c r="J109" s="25">
        <v>0</v>
      </c>
      <c r="K109" s="25">
        <v>1260.9371299999998</v>
      </c>
      <c r="L109" s="25">
        <v>16.152080000000002</v>
      </c>
      <c r="M109" s="25">
        <v>0</v>
      </c>
      <c r="N109" s="25">
        <v>16.152080000000002</v>
      </c>
      <c r="O109" s="25">
        <v>1574.5974199999998</v>
      </c>
      <c r="P109" s="25">
        <v>1436.4591699999999</v>
      </c>
      <c r="Q109" s="25">
        <v>0</v>
      </c>
      <c r="R109" s="26">
        <v>1436.4591699999999</v>
      </c>
    </row>
    <row r="110" spans="1:18">
      <c r="A110" s="27"/>
      <c r="B110" s="27"/>
      <c r="C110" s="22" t="s">
        <v>140</v>
      </c>
      <c r="D110" s="22" t="s">
        <v>140</v>
      </c>
      <c r="E110" s="23">
        <v>188</v>
      </c>
      <c r="F110" s="24">
        <v>1001.0318199999999</v>
      </c>
      <c r="G110" s="25">
        <v>0</v>
      </c>
      <c r="H110" s="25">
        <v>1001.0318199999999</v>
      </c>
      <c r="I110" s="25">
        <v>16300.36643</v>
      </c>
      <c r="J110" s="25">
        <v>3.1656</v>
      </c>
      <c r="K110" s="25">
        <v>16303.532029999998</v>
      </c>
      <c r="L110" s="25">
        <v>199.02190999999999</v>
      </c>
      <c r="M110" s="25">
        <v>0</v>
      </c>
      <c r="N110" s="25">
        <v>199.02190999999999</v>
      </c>
      <c r="O110" s="25">
        <v>17503.585760000002</v>
      </c>
      <c r="P110" s="25">
        <v>8401.2687899999983</v>
      </c>
      <c r="Q110" s="25">
        <v>0</v>
      </c>
      <c r="R110" s="26">
        <v>8401.2687899999983</v>
      </c>
    </row>
    <row r="111" spans="1:18">
      <c r="A111" s="27"/>
      <c r="B111" s="27"/>
      <c r="C111" s="22" t="s">
        <v>141</v>
      </c>
      <c r="D111" s="22" t="s">
        <v>142</v>
      </c>
      <c r="E111" s="23">
        <v>501</v>
      </c>
      <c r="F111" s="24">
        <v>711.46845999999994</v>
      </c>
      <c r="G111" s="25">
        <v>0</v>
      </c>
      <c r="H111" s="25">
        <v>711.46845999999994</v>
      </c>
      <c r="I111" s="25">
        <v>10098.604449999999</v>
      </c>
      <c r="J111" s="25">
        <v>3.8599999999999997E-3</v>
      </c>
      <c r="K111" s="25">
        <v>10098.60831</v>
      </c>
      <c r="L111" s="25">
        <v>138.4641</v>
      </c>
      <c r="M111" s="25">
        <v>0</v>
      </c>
      <c r="N111" s="25">
        <v>138.4641</v>
      </c>
      <c r="O111" s="25">
        <v>10948.540869999999</v>
      </c>
      <c r="P111" s="25">
        <v>3435.4574600000001</v>
      </c>
      <c r="Q111" s="25">
        <v>0</v>
      </c>
      <c r="R111" s="26">
        <v>3435.4574600000001</v>
      </c>
    </row>
    <row r="112" spans="1:18">
      <c r="A112" s="27"/>
      <c r="B112" s="27"/>
      <c r="C112" s="22" t="s">
        <v>143</v>
      </c>
      <c r="D112" s="22" t="s">
        <v>144</v>
      </c>
      <c r="E112" s="23">
        <v>498</v>
      </c>
      <c r="F112" s="24">
        <v>438.90679999999998</v>
      </c>
      <c r="G112" s="25">
        <v>0</v>
      </c>
      <c r="H112" s="25">
        <v>438.90679999999998</v>
      </c>
      <c r="I112" s="25">
        <v>9087.8606099999997</v>
      </c>
      <c r="J112" s="25">
        <v>8.4109500000000015</v>
      </c>
      <c r="K112" s="25">
        <v>9096.271560000001</v>
      </c>
      <c r="L112" s="25">
        <v>81.572000000000003</v>
      </c>
      <c r="M112" s="25">
        <v>0</v>
      </c>
      <c r="N112" s="25">
        <v>81.572000000000003</v>
      </c>
      <c r="O112" s="25">
        <v>9616.75036</v>
      </c>
      <c r="P112" s="25">
        <v>3674.9169300000003</v>
      </c>
      <c r="Q112" s="25">
        <v>0</v>
      </c>
      <c r="R112" s="26">
        <v>3674.9169300000003</v>
      </c>
    </row>
    <row r="113" spans="1:18">
      <c r="A113" s="27"/>
      <c r="B113" s="27"/>
      <c r="C113" s="22" t="s">
        <v>145</v>
      </c>
      <c r="D113" s="22" t="s">
        <v>146</v>
      </c>
      <c r="E113" s="23">
        <v>500</v>
      </c>
      <c r="F113" s="24">
        <v>3890.9447999999998</v>
      </c>
      <c r="G113" s="25">
        <v>0</v>
      </c>
      <c r="H113" s="25">
        <v>3890.9447999999998</v>
      </c>
      <c r="I113" s="25">
        <v>14417.02692</v>
      </c>
      <c r="J113" s="25">
        <v>0</v>
      </c>
      <c r="K113" s="25">
        <v>14417.02692</v>
      </c>
      <c r="L113" s="25">
        <v>265.14918999999998</v>
      </c>
      <c r="M113" s="25">
        <v>0</v>
      </c>
      <c r="N113" s="25">
        <v>265.14918999999998</v>
      </c>
      <c r="O113" s="25">
        <v>18573.120910000001</v>
      </c>
      <c r="P113" s="25">
        <v>4879.73668</v>
      </c>
      <c r="Q113" s="25">
        <v>0</v>
      </c>
      <c r="R113" s="26">
        <v>4879.73668</v>
      </c>
    </row>
    <row r="114" spans="1:18">
      <c r="A114" s="27"/>
      <c r="B114" s="27"/>
      <c r="C114" s="22" t="s">
        <v>147</v>
      </c>
      <c r="D114" s="22" t="s">
        <v>148</v>
      </c>
      <c r="E114" s="23">
        <v>198</v>
      </c>
      <c r="F114" s="24">
        <v>552.92426</v>
      </c>
      <c r="G114" s="25">
        <v>0</v>
      </c>
      <c r="H114" s="25">
        <v>552.92426</v>
      </c>
      <c r="I114" s="25">
        <v>8883.0189600000012</v>
      </c>
      <c r="J114" s="25">
        <v>18.433979999999998</v>
      </c>
      <c r="K114" s="25">
        <v>8901.4529399999992</v>
      </c>
      <c r="L114" s="25">
        <v>136.64323000000002</v>
      </c>
      <c r="M114" s="25">
        <v>0</v>
      </c>
      <c r="N114" s="25">
        <v>136.64323000000002</v>
      </c>
      <c r="O114" s="25">
        <v>9591.0204300000005</v>
      </c>
      <c r="P114" s="25">
        <v>3841.9530800000002</v>
      </c>
      <c r="Q114" s="25">
        <v>0</v>
      </c>
      <c r="R114" s="26">
        <v>3841.9530800000002</v>
      </c>
    </row>
    <row r="115" spans="1:18">
      <c r="A115" s="27"/>
      <c r="B115" s="27"/>
      <c r="C115" s="22" t="s">
        <v>149</v>
      </c>
      <c r="D115" s="22" t="s">
        <v>149</v>
      </c>
      <c r="E115" s="23">
        <v>509</v>
      </c>
      <c r="F115" s="24">
        <v>1819.8924500000001</v>
      </c>
      <c r="G115" s="25">
        <v>0</v>
      </c>
      <c r="H115" s="25">
        <v>1819.8924500000001</v>
      </c>
      <c r="I115" s="25">
        <v>10224.73316</v>
      </c>
      <c r="J115" s="25">
        <v>0</v>
      </c>
      <c r="K115" s="25">
        <v>10224.73316</v>
      </c>
      <c r="L115" s="25">
        <v>179.17928000000001</v>
      </c>
      <c r="M115" s="25">
        <v>0</v>
      </c>
      <c r="N115" s="25">
        <v>179.17928000000001</v>
      </c>
      <c r="O115" s="25">
        <v>12223.804890000001</v>
      </c>
      <c r="P115" s="25">
        <v>3373.2485099999999</v>
      </c>
      <c r="Q115" s="25">
        <v>0</v>
      </c>
      <c r="R115" s="26">
        <v>3373.2485099999999</v>
      </c>
    </row>
    <row r="116" spans="1:18">
      <c r="A116" s="27"/>
      <c r="B116" s="22" t="s">
        <v>150</v>
      </c>
      <c r="C116" s="22" t="s">
        <v>151</v>
      </c>
      <c r="D116" s="22" t="s">
        <v>151</v>
      </c>
      <c r="E116" s="23">
        <v>12</v>
      </c>
      <c r="F116" s="24">
        <v>6668.5356600000005</v>
      </c>
      <c r="G116" s="25">
        <v>0</v>
      </c>
      <c r="H116" s="25">
        <v>6668.5356600000005</v>
      </c>
      <c r="I116" s="25">
        <v>24089.185300000001</v>
      </c>
      <c r="J116" s="25">
        <v>61.762970000000003</v>
      </c>
      <c r="K116" s="25">
        <v>24150.948270000001</v>
      </c>
      <c r="L116" s="25">
        <v>2456.7282599999999</v>
      </c>
      <c r="M116" s="25">
        <v>0.91925000000000001</v>
      </c>
      <c r="N116" s="25">
        <v>2457.6475099999998</v>
      </c>
      <c r="O116" s="25">
        <v>33277.131440000005</v>
      </c>
      <c r="P116" s="25">
        <v>8643.6618500000004</v>
      </c>
      <c r="Q116" s="25">
        <v>0</v>
      </c>
      <c r="R116" s="26">
        <v>8643.6618500000004</v>
      </c>
    </row>
    <row r="117" spans="1:18">
      <c r="A117" s="27"/>
      <c r="B117" s="27"/>
      <c r="C117" s="22" t="s">
        <v>150</v>
      </c>
      <c r="D117" s="22" t="s">
        <v>150</v>
      </c>
      <c r="E117" s="23">
        <v>10</v>
      </c>
      <c r="F117" s="24">
        <v>76481.820370000001</v>
      </c>
      <c r="G117" s="25">
        <v>0</v>
      </c>
      <c r="H117" s="25">
        <v>76481.820370000001</v>
      </c>
      <c r="I117" s="25">
        <v>183815.70676</v>
      </c>
      <c r="J117" s="25">
        <v>1450.0710200000001</v>
      </c>
      <c r="K117" s="25">
        <v>185265.77778</v>
      </c>
      <c r="L117" s="25">
        <v>70366.492610000001</v>
      </c>
      <c r="M117" s="25">
        <v>10225.810869999999</v>
      </c>
      <c r="N117" s="25">
        <v>80592.303480000002</v>
      </c>
      <c r="O117" s="25">
        <v>342339.90162999998</v>
      </c>
      <c r="P117" s="25">
        <v>107756.00334000001</v>
      </c>
      <c r="Q117" s="25">
        <v>0</v>
      </c>
      <c r="R117" s="26">
        <v>107756.00334000001</v>
      </c>
    </row>
    <row r="118" spans="1:18">
      <c r="A118" s="27"/>
      <c r="B118" s="27"/>
      <c r="C118" s="27"/>
      <c r="D118" s="27"/>
      <c r="E118" s="28">
        <v>808</v>
      </c>
      <c r="F118" s="29">
        <v>0.58899999999999997</v>
      </c>
      <c r="G118" s="30">
        <v>0</v>
      </c>
      <c r="H118" s="30">
        <v>0.58899999999999997</v>
      </c>
      <c r="I118" s="30">
        <v>0.2989</v>
      </c>
      <c r="J118" s="30">
        <v>0</v>
      </c>
      <c r="K118" s="30">
        <v>0.2989</v>
      </c>
      <c r="L118" s="30">
        <v>5211.92418</v>
      </c>
      <c r="M118" s="30">
        <v>0</v>
      </c>
      <c r="N118" s="30">
        <v>5211.92418</v>
      </c>
      <c r="O118" s="30">
        <v>5212.8120799999997</v>
      </c>
      <c r="P118" s="30">
        <v>2765.8545600000002</v>
      </c>
      <c r="Q118" s="30">
        <v>0</v>
      </c>
      <c r="R118" s="31">
        <v>2765.8545600000002</v>
      </c>
    </row>
    <row r="119" spans="1:18">
      <c r="A119" s="27"/>
      <c r="B119" s="27"/>
      <c r="C119" s="27"/>
      <c r="D119" s="22" t="s">
        <v>152</v>
      </c>
      <c r="E119" s="23">
        <v>621</v>
      </c>
      <c r="F119" s="24">
        <v>8392.9473800000014</v>
      </c>
      <c r="G119" s="25">
        <v>0</v>
      </c>
      <c r="H119" s="25">
        <v>8392.9473800000014</v>
      </c>
      <c r="I119" s="25">
        <v>32867.805500000002</v>
      </c>
      <c r="J119" s="25">
        <v>42.29654</v>
      </c>
      <c r="K119" s="25">
        <v>32910.102039999998</v>
      </c>
      <c r="L119" s="25">
        <v>2327.4087799999998</v>
      </c>
      <c r="M119" s="25">
        <v>120.54077000000001</v>
      </c>
      <c r="N119" s="25">
        <v>2447.9495499999998</v>
      </c>
      <c r="O119" s="25">
        <v>43750.998970000001</v>
      </c>
      <c r="P119" s="25">
        <v>7359.7849100000003</v>
      </c>
      <c r="Q119" s="25">
        <v>0</v>
      </c>
      <c r="R119" s="26">
        <v>7359.7849100000003</v>
      </c>
    </row>
    <row r="120" spans="1:18">
      <c r="A120" s="27"/>
      <c r="B120" s="27"/>
      <c r="C120" s="22" t="s">
        <v>153</v>
      </c>
      <c r="D120" s="22" t="s">
        <v>153</v>
      </c>
      <c r="E120" s="23">
        <v>13</v>
      </c>
      <c r="F120" s="24">
        <v>8156.7564499999999</v>
      </c>
      <c r="G120" s="25">
        <v>0</v>
      </c>
      <c r="H120" s="25">
        <v>8156.7564499999999</v>
      </c>
      <c r="I120" s="25">
        <v>33861.436500000003</v>
      </c>
      <c r="J120" s="25">
        <v>261.94842999999997</v>
      </c>
      <c r="K120" s="25">
        <v>34123.38493</v>
      </c>
      <c r="L120" s="25">
        <v>1817.35763</v>
      </c>
      <c r="M120" s="25">
        <v>0</v>
      </c>
      <c r="N120" s="25">
        <v>1817.35763</v>
      </c>
      <c r="O120" s="25">
        <v>44097.49901</v>
      </c>
      <c r="P120" s="25">
        <v>17158.798129999999</v>
      </c>
      <c r="Q120" s="25">
        <v>0</v>
      </c>
      <c r="R120" s="26">
        <v>17158.798129999999</v>
      </c>
    </row>
    <row r="121" spans="1:18">
      <c r="A121" s="27"/>
      <c r="B121" s="27"/>
      <c r="C121" s="27"/>
      <c r="D121" s="22" t="s">
        <v>154</v>
      </c>
      <c r="E121" s="23">
        <v>637</v>
      </c>
      <c r="F121" s="24">
        <v>12.75332</v>
      </c>
      <c r="G121" s="25">
        <v>0</v>
      </c>
      <c r="H121" s="25">
        <v>12.75332</v>
      </c>
      <c r="I121" s="25">
        <v>1315.6921100000002</v>
      </c>
      <c r="J121" s="25">
        <v>0</v>
      </c>
      <c r="K121" s="25">
        <v>1315.6921100000002</v>
      </c>
      <c r="L121" s="25">
        <v>26.8919</v>
      </c>
      <c r="M121" s="25">
        <v>0</v>
      </c>
      <c r="N121" s="25">
        <v>26.8919</v>
      </c>
      <c r="O121" s="25">
        <v>1355.3373300000001</v>
      </c>
      <c r="P121" s="25">
        <v>521.34639000000004</v>
      </c>
      <c r="Q121" s="25">
        <v>0</v>
      </c>
      <c r="R121" s="26">
        <v>521.34639000000004</v>
      </c>
    </row>
    <row r="122" spans="1:18">
      <c r="A122" s="27"/>
      <c r="B122" s="27"/>
      <c r="C122" s="22" t="s">
        <v>155</v>
      </c>
      <c r="D122" s="22" t="s">
        <v>155</v>
      </c>
      <c r="E122" s="23">
        <v>24</v>
      </c>
      <c r="F122" s="24">
        <v>13710.971710000002</v>
      </c>
      <c r="G122" s="25">
        <v>0</v>
      </c>
      <c r="H122" s="25">
        <v>13710.971710000002</v>
      </c>
      <c r="I122" s="25">
        <v>73726.091509999998</v>
      </c>
      <c r="J122" s="25">
        <v>99.922619999999995</v>
      </c>
      <c r="K122" s="25">
        <v>73826.014129999996</v>
      </c>
      <c r="L122" s="25">
        <v>25567.034780000002</v>
      </c>
      <c r="M122" s="25">
        <v>26.59206</v>
      </c>
      <c r="N122" s="25">
        <v>25593.626840000001</v>
      </c>
      <c r="O122" s="25">
        <v>113130.61268000001</v>
      </c>
      <c r="P122" s="25">
        <v>40389.786209999998</v>
      </c>
      <c r="Q122" s="25">
        <v>0</v>
      </c>
      <c r="R122" s="26">
        <v>40389.786209999998</v>
      </c>
    </row>
    <row r="123" spans="1:18">
      <c r="A123" s="27"/>
      <c r="B123" s="27"/>
      <c r="C123" s="27"/>
      <c r="D123" s="22" t="s">
        <v>156</v>
      </c>
      <c r="E123" s="23">
        <v>607</v>
      </c>
      <c r="F123" s="24">
        <v>105.85896000000001</v>
      </c>
      <c r="G123" s="25">
        <v>0</v>
      </c>
      <c r="H123" s="25">
        <v>105.85896000000001</v>
      </c>
      <c r="I123" s="25">
        <v>346.86465000000004</v>
      </c>
      <c r="J123" s="25">
        <v>0</v>
      </c>
      <c r="K123" s="25">
        <v>346.86465000000004</v>
      </c>
      <c r="L123" s="25">
        <v>53.724699999999999</v>
      </c>
      <c r="M123" s="25">
        <v>0</v>
      </c>
      <c r="N123" s="25">
        <v>53.724699999999999</v>
      </c>
      <c r="O123" s="25">
        <v>506.44830999999999</v>
      </c>
      <c r="P123" s="25">
        <v>30.610139999999998</v>
      </c>
      <c r="Q123" s="25">
        <v>0</v>
      </c>
      <c r="R123" s="26">
        <v>30.610139999999998</v>
      </c>
    </row>
    <row r="124" spans="1:18">
      <c r="A124" s="27"/>
      <c r="B124" s="27"/>
      <c r="C124" s="27"/>
      <c r="D124" s="22" t="s">
        <v>157</v>
      </c>
      <c r="E124" s="23">
        <v>30</v>
      </c>
      <c r="F124" s="24">
        <v>171.93798000000001</v>
      </c>
      <c r="G124" s="25">
        <v>0</v>
      </c>
      <c r="H124" s="25">
        <v>171.93798000000001</v>
      </c>
      <c r="I124" s="25">
        <v>3780.7357700000002</v>
      </c>
      <c r="J124" s="25">
        <v>0</v>
      </c>
      <c r="K124" s="25">
        <v>3780.7357700000002</v>
      </c>
      <c r="L124" s="25">
        <v>171.36538000000002</v>
      </c>
      <c r="M124" s="25">
        <v>0</v>
      </c>
      <c r="N124" s="25">
        <v>171.36538000000002</v>
      </c>
      <c r="O124" s="25">
        <v>4124.0391300000001</v>
      </c>
      <c r="P124" s="25">
        <v>2073.0692100000001</v>
      </c>
      <c r="Q124" s="25">
        <v>0</v>
      </c>
      <c r="R124" s="26">
        <v>2073.0692100000001</v>
      </c>
    </row>
    <row r="125" spans="1:18">
      <c r="A125" s="27"/>
      <c r="B125" s="27"/>
      <c r="C125" s="27"/>
      <c r="D125" s="22" t="s">
        <v>158</v>
      </c>
      <c r="E125" s="23">
        <v>26</v>
      </c>
      <c r="F125" s="24">
        <v>172.24357999999998</v>
      </c>
      <c r="G125" s="25">
        <v>0</v>
      </c>
      <c r="H125" s="25">
        <v>172.24357999999998</v>
      </c>
      <c r="I125" s="25">
        <v>2766.7678900000001</v>
      </c>
      <c r="J125" s="25">
        <v>0.37408999999999998</v>
      </c>
      <c r="K125" s="25">
        <v>2767.1419799999999</v>
      </c>
      <c r="L125" s="25">
        <v>97.450360000000003</v>
      </c>
      <c r="M125" s="25">
        <v>0</v>
      </c>
      <c r="N125" s="25">
        <v>97.450360000000003</v>
      </c>
      <c r="O125" s="25">
        <v>3036.83592</v>
      </c>
      <c r="P125" s="25">
        <v>1095.6834899999999</v>
      </c>
      <c r="Q125" s="25">
        <v>0</v>
      </c>
      <c r="R125" s="26">
        <v>1095.6834899999999</v>
      </c>
    </row>
    <row r="126" spans="1:18">
      <c r="A126" s="27"/>
      <c r="B126" s="27"/>
      <c r="C126" s="22" t="s">
        <v>159</v>
      </c>
      <c r="D126" s="22" t="s">
        <v>160</v>
      </c>
      <c r="E126" s="23">
        <v>17</v>
      </c>
      <c r="F126" s="24">
        <v>259.24739999999997</v>
      </c>
      <c r="G126" s="25">
        <v>0</v>
      </c>
      <c r="H126" s="25">
        <v>259.24739999999997</v>
      </c>
      <c r="I126" s="25">
        <v>4335.6420900000003</v>
      </c>
      <c r="J126" s="25">
        <v>0.37822</v>
      </c>
      <c r="K126" s="25">
        <v>4336.0203099999999</v>
      </c>
      <c r="L126" s="25">
        <v>166.72828000000001</v>
      </c>
      <c r="M126" s="25">
        <v>0</v>
      </c>
      <c r="N126" s="25">
        <v>166.72828000000001</v>
      </c>
      <c r="O126" s="25">
        <v>4761.9959900000003</v>
      </c>
      <c r="P126" s="25">
        <v>1944.5443700000001</v>
      </c>
      <c r="Q126" s="25">
        <v>0</v>
      </c>
      <c r="R126" s="26">
        <v>1944.5443700000001</v>
      </c>
    </row>
    <row r="127" spans="1:18">
      <c r="A127" s="27"/>
      <c r="B127" s="27"/>
      <c r="C127" s="27"/>
      <c r="D127" s="22" t="s">
        <v>159</v>
      </c>
      <c r="E127" s="23">
        <v>15</v>
      </c>
      <c r="F127" s="24">
        <v>873.04016000000001</v>
      </c>
      <c r="G127" s="25">
        <v>0</v>
      </c>
      <c r="H127" s="25">
        <v>873.04016000000001</v>
      </c>
      <c r="I127" s="25">
        <v>15178.73731</v>
      </c>
      <c r="J127" s="25">
        <v>2.1510000000000001E-2</v>
      </c>
      <c r="K127" s="25">
        <v>15178.758820000001</v>
      </c>
      <c r="L127" s="25">
        <v>172.50779</v>
      </c>
      <c r="M127" s="25">
        <v>0</v>
      </c>
      <c r="N127" s="25">
        <v>172.50779</v>
      </c>
      <c r="O127" s="25">
        <v>16224.306769999999</v>
      </c>
      <c r="P127" s="25">
        <v>3738.7546699999998</v>
      </c>
      <c r="Q127" s="25">
        <v>0</v>
      </c>
      <c r="R127" s="26">
        <v>3738.7546699999998</v>
      </c>
    </row>
    <row r="128" spans="1:18">
      <c r="A128" s="27"/>
      <c r="B128" s="27"/>
      <c r="C128" s="27"/>
      <c r="D128" s="22" t="s">
        <v>161</v>
      </c>
      <c r="E128" s="23">
        <v>18</v>
      </c>
      <c r="F128" s="24">
        <v>266.59379999999999</v>
      </c>
      <c r="G128" s="25">
        <v>0</v>
      </c>
      <c r="H128" s="25">
        <v>266.59379999999999</v>
      </c>
      <c r="I128" s="25">
        <v>3698.4455899999998</v>
      </c>
      <c r="J128" s="25">
        <v>2.8999999999999998E-3</v>
      </c>
      <c r="K128" s="25">
        <v>3698.4484900000002</v>
      </c>
      <c r="L128" s="25">
        <v>111.3412</v>
      </c>
      <c r="M128" s="25">
        <v>0</v>
      </c>
      <c r="N128" s="25">
        <v>111.3412</v>
      </c>
      <c r="O128" s="25">
        <v>4076.3834900000002</v>
      </c>
      <c r="P128" s="25">
        <v>3274.5866299999998</v>
      </c>
      <c r="Q128" s="25">
        <v>0</v>
      </c>
      <c r="R128" s="26">
        <v>3274.5866299999998</v>
      </c>
    </row>
    <row r="129" spans="1:18">
      <c r="A129" s="27"/>
      <c r="B129" s="27"/>
      <c r="C129" s="22" t="s">
        <v>162</v>
      </c>
      <c r="D129" s="22" t="s">
        <v>162</v>
      </c>
      <c r="E129" s="23">
        <v>19</v>
      </c>
      <c r="F129" s="24">
        <v>11195.08114</v>
      </c>
      <c r="G129" s="25">
        <v>0</v>
      </c>
      <c r="H129" s="25">
        <v>11195.08114</v>
      </c>
      <c r="I129" s="25">
        <v>59135.632579999998</v>
      </c>
      <c r="J129" s="25">
        <v>41.758220000000001</v>
      </c>
      <c r="K129" s="25">
        <v>59177.390799999994</v>
      </c>
      <c r="L129" s="25">
        <v>2761.9578500000002</v>
      </c>
      <c r="M129" s="25">
        <v>73.907699999999991</v>
      </c>
      <c r="N129" s="25">
        <v>2835.86555</v>
      </c>
      <c r="O129" s="25">
        <v>73208.337489999991</v>
      </c>
      <c r="P129" s="25">
        <v>22580.48071</v>
      </c>
      <c r="Q129" s="25">
        <v>0</v>
      </c>
      <c r="R129" s="26">
        <v>22580.48071</v>
      </c>
    </row>
    <row r="130" spans="1:18">
      <c r="A130" s="27"/>
      <c r="B130" s="27"/>
      <c r="C130" s="27"/>
      <c r="D130" s="22" t="s">
        <v>163</v>
      </c>
      <c r="E130" s="23">
        <v>592</v>
      </c>
      <c r="F130" s="24">
        <v>311.72509000000002</v>
      </c>
      <c r="G130" s="25">
        <v>0</v>
      </c>
      <c r="H130" s="25">
        <v>311.72509000000002</v>
      </c>
      <c r="I130" s="25">
        <v>2682.7750599999999</v>
      </c>
      <c r="J130" s="25">
        <v>0</v>
      </c>
      <c r="K130" s="25">
        <v>2682.7750599999999</v>
      </c>
      <c r="L130" s="25">
        <v>64.353849999999994</v>
      </c>
      <c r="M130" s="25">
        <v>0</v>
      </c>
      <c r="N130" s="25">
        <v>64.353849999999994</v>
      </c>
      <c r="O130" s="25">
        <v>3058.8539999999998</v>
      </c>
      <c r="P130" s="25">
        <v>2488.7743799999998</v>
      </c>
      <c r="Q130" s="25">
        <v>0</v>
      </c>
      <c r="R130" s="26">
        <v>2488.7743799999998</v>
      </c>
    </row>
    <row r="131" spans="1:18">
      <c r="A131" s="27"/>
      <c r="B131" s="27"/>
      <c r="C131" s="27"/>
      <c r="D131" s="22" t="s">
        <v>164</v>
      </c>
      <c r="E131" s="23">
        <v>22</v>
      </c>
      <c r="F131" s="24">
        <v>38.482199999999999</v>
      </c>
      <c r="G131" s="25">
        <v>0</v>
      </c>
      <c r="H131" s="25">
        <v>38.482199999999999</v>
      </c>
      <c r="I131" s="25">
        <v>4380.8748700000006</v>
      </c>
      <c r="J131" s="25">
        <v>0</v>
      </c>
      <c r="K131" s="25">
        <v>4380.8748700000006</v>
      </c>
      <c r="L131" s="25">
        <v>14.5685</v>
      </c>
      <c r="M131" s="25">
        <v>0</v>
      </c>
      <c r="N131" s="25">
        <v>14.5685</v>
      </c>
      <c r="O131" s="25">
        <v>4433.9255700000003</v>
      </c>
      <c r="P131" s="25">
        <v>1915.3701000000001</v>
      </c>
      <c r="Q131" s="25">
        <v>0</v>
      </c>
      <c r="R131" s="26">
        <v>1915.3701000000001</v>
      </c>
    </row>
    <row r="132" spans="1:18">
      <c r="A132" s="27"/>
      <c r="B132" s="27"/>
      <c r="C132" s="27"/>
      <c r="D132" s="22" t="s">
        <v>165</v>
      </c>
      <c r="E132" s="23">
        <v>23</v>
      </c>
      <c r="F132" s="24">
        <v>717.07957999999996</v>
      </c>
      <c r="G132" s="25">
        <v>0</v>
      </c>
      <c r="H132" s="25">
        <v>717.07957999999996</v>
      </c>
      <c r="I132" s="25">
        <v>3891.24</v>
      </c>
      <c r="J132" s="25">
        <v>0</v>
      </c>
      <c r="K132" s="25">
        <v>3891.24</v>
      </c>
      <c r="L132" s="25">
        <v>62.594169999999998</v>
      </c>
      <c r="M132" s="25">
        <v>0</v>
      </c>
      <c r="N132" s="25">
        <v>62.594169999999998</v>
      </c>
      <c r="O132" s="25">
        <v>4670.9137499999997</v>
      </c>
      <c r="P132" s="25">
        <v>2056.7664</v>
      </c>
      <c r="Q132" s="25">
        <v>0</v>
      </c>
      <c r="R132" s="26">
        <v>2056.7664</v>
      </c>
    </row>
    <row r="133" spans="1:18">
      <c r="A133" s="27"/>
      <c r="B133" s="27"/>
      <c r="C133" s="22" t="s">
        <v>166</v>
      </c>
      <c r="D133" s="22" t="s">
        <v>167</v>
      </c>
      <c r="E133" s="23">
        <v>32</v>
      </c>
      <c r="F133" s="24">
        <v>6407.43073</v>
      </c>
      <c r="G133" s="25">
        <v>0</v>
      </c>
      <c r="H133" s="25">
        <v>6407.43073</v>
      </c>
      <c r="I133" s="25">
        <v>13478.761829999999</v>
      </c>
      <c r="J133" s="25">
        <v>0.99320000000000008</v>
      </c>
      <c r="K133" s="25">
        <v>13479.755029999998</v>
      </c>
      <c r="L133" s="25">
        <v>1681.3026299999999</v>
      </c>
      <c r="M133" s="25">
        <v>36.770000000000003</v>
      </c>
      <c r="N133" s="25">
        <v>1718.0726299999999</v>
      </c>
      <c r="O133" s="25">
        <v>21605.258389999999</v>
      </c>
      <c r="P133" s="25">
        <v>6765.0734599999996</v>
      </c>
      <c r="Q133" s="25">
        <v>0</v>
      </c>
      <c r="R133" s="26">
        <v>6765.0734599999996</v>
      </c>
    </row>
    <row r="134" spans="1:18">
      <c r="A134" s="27"/>
      <c r="B134" s="27"/>
      <c r="C134" s="27"/>
      <c r="D134" s="22" t="s">
        <v>166</v>
      </c>
      <c r="E134" s="23">
        <v>33</v>
      </c>
      <c r="F134" s="24">
        <v>2162.5682000000002</v>
      </c>
      <c r="G134" s="25">
        <v>0</v>
      </c>
      <c r="H134" s="25">
        <v>2162.5682000000002</v>
      </c>
      <c r="I134" s="25">
        <v>13098.216410000001</v>
      </c>
      <c r="J134" s="25">
        <v>23.990479999999998</v>
      </c>
      <c r="K134" s="25">
        <v>13122.206890000001</v>
      </c>
      <c r="L134" s="25">
        <v>189.34639000000001</v>
      </c>
      <c r="M134" s="25">
        <v>0</v>
      </c>
      <c r="N134" s="25">
        <v>189.34639000000001</v>
      </c>
      <c r="O134" s="25">
        <v>15474.12148</v>
      </c>
      <c r="P134" s="25">
        <v>1806.2234900000001</v>
      </c>
      <c r="Q134" s="25">
        <v>0</v>
      </c>
      <c r="R134" s="26">
        <v>1806.2234900000001</v>
      </c>
    </row>
    <row r="135" spans="1:18">
      <c r="A135" s="27"/>
      <c r="B135" s="27"/>
      <c r="C135" s="22" t="s">
        <v>168</v>
      </c>
      <c r="D135" s="22" t="s">
        <v>168</v>
      </c>
      <c r="E135" s="23">
        <v>34</v>
      </c>
      <c r="F135" s="24">
        <v>43477.601009999998</v>
      </c>
      <c r="G135" s="25">
        <v>0</v>
      </c>
      <c r="H135" s="25">
        <v>43477.601009999998</v>
      </c>
      <c r="I135" s="25">
        <v>80474.43912000001</v>
      </c>
      <c r="J135" s="25">
        <v>26.519500000000001</v>
      </c>
      <c r="K135" s="25">
        <v>80500.958620000005</v>
      </c>
      <c r="L135" s="25">
        <v>11487.192439999999</v>
      </c>
      <c r="M135" s="25">
        <v>1101.86898</v>
      </c>
      <c r="N135" s="25">
        <v>12589.06142</v>
      </c>
      <c r="O135" s="25">
        <v>136567.62105000002</v>
      </c>
      <c r="P135" s="25">
        <v>67801.291389999999</v>
      </c>
      <c r="Q135" s="25">
        <v>0</v>
      </c>
      <c r="R135" s="26">
        <v>67801.291389999999</v>
      </c>
    </row>
    <row r="136" spans="1:18">
      <c r="A136" s="27"/>
      <c r="B136" s="27"/>
      <c r="C136" s="27"/>
      <c r="D136" s="22" t="s">
        <v>169</v>
      </c>
      <c r="E136" s="23">
        <v>503</v>
      </c>
      <c r="F136" s="24">
        <v>475.15065000000004</v>
      </c>
      <c r="G136" s="25">
        <v>0</v>
      </c>
      <c r="H136" s="25">
        <v>475.15065000000004</v>
      </c>
      <c r="I136" s="25">
        <v>13566.832390000001</v>
      </c>
      <c r="J136" s="25">
        <v>1.32E-3</v>
      </c>
      <c r="K136" s="25">
        <v>13566.833710000001</v>
      </c>
      <c r="L136" s="25">
        <v>212.68903</v>
      </c>
      <c r="M136" s="25">
        <v>0</v>
      </c>
      <c r="N136" s="25">
        <v>212.68903</v>
      </c>
      <c r="O136" s="25">
        <v>14254.67339</v>
      </c>
      <c r="P136" s="25">
        <v>4379.4289000000008</v>
      </c>
      <c r="Q136" s="25">
        <v>0</v>
      </c>
      <c r="R136" s="26">
        <v>4379.4289000000008</v>
      </c>
    </row>
    <row r="137" spans="1:18">
      <c r="A137" s="27"/>
      <c r="B137" s="27"/>
      <c r="C137" s="27"/>
      <c r="D137" s="22" t="s">
        <v>170</v>
      </c>
      <c r="E137" s="23">
        <v>751</v>
      </c>
      <c r="F137" s="24">
        <v>44.163359999999997</v>
      </c>
      <c r="G137" s="25">
        <v>0</v>
      </c>
      <c r="H137" s="25">
        <v>44.163359999999997</v>
      </c>
      <c r="I137" s="25">
        <v>3090.0897200000004</v>
      </c>
      <c r="J137" s="25">
        <v>0</v>
      </c>
      <c r="K137" s="25">
        <v>3090.0897200000004</v>
      </c>
      <c r="L137" s="25">
        <v>63.391800000000003</v>
      </c>
      <c r="M137" s="25">
        <v>0</v>
      </c>
      <c r="N137" s="25">
        <v>63.391800000000003</v>
      </c>
      <c r="O137" s="25">
        <v>3197.6448799999998</v>
      </c>
      <c r="P137" s="25">
        <v>1595.8389399999999</v>
      </c>
      <c r="Q137" s="25">
        <v>0</v>
      </c>
      <c r="R137" s="26">
        <v>1595.8389399999999</v>
      </c>
    </row>
    <row r="138" spans="1:18">
      <c r="A138" s="27"/>
      <c r="B138" s="27"/>
      <c r="C138" s="22" t="s">
        <v>171</v>
      </c>
      <c r="D138" s="22" t="s">
        <v>171</v>
      </c>
      <c r="E138" s="23">
        <v>40</v>
      </c>
      <c r="F138" s="24">
        <v>3574.7635</v>
      </c>
      <c r="G138" s="25">
        <v>0</v>
      </c>
      <c r="H138" s="25">
        <v>3574.7635</v>
      </c>
      <c r="I138" s="25">
        <v>28379.174019999999</v>
      </c>
      <c r="J138" s="25">
        <v>0.45277999999999996</v>
      </c>
      <c r="K138" s="25">
        <v>28379.626800000002</v>
      </c>
      <c r="L138" s="25">
        <v>1895.23702</v>
      </c>
      <c r="M138" s="25">
        <v>0</v>
      </c>
      <c r="N138" s="25">
        <v>1895.23702</v>
      </c>
      <c r="O138" s="25">
        <v>33849.62732</v>
      </c>
      <c r="P138" s="25">
        <v>13292.36306</v>
      </c>
      <c r="Q138" s="25">
        <v>0</v>
      </c>
      <c r="R138" s="26">
        <v>13292.36306</v>
      </c>
    </row>
    <row r="139" spans="1:18">
      <c r="A139" s="27"/>
      <c r="B139" s="27"/>
      <c r="C139" s="27"/>
      <c r="D139" s="22" t="s">
        <v>172</v>
      </c>
      <c r="E139" s="23">
        <v>696</v>
      </c>
      <c r="F139" s="24">
        <v>172.86843999999999</v>
      </c>
      <c r="G139" s="25">
        <v>0</v>
      </c>
      <c r="H139" s="25">
        <v>172.86843999999999</v>
      </c>
      <c r="I139" s="25">
        <v>1417.6869899999999</v>
      </c>
      <c r="J139" s="25">
        <v>0</v>
      </c>
      <c r="K139" s="25">
        <v>1417.6869899999999</v>
      </c>
      <c r="L139" s="25">
        <v>84.741520000000008</v>
      </c>
      <c r="M139" s="25">
        <v>0</v>
      </c>
      <c r="N139" s="25">
        <v>84.741520000000008</v>
      </c>
      <c r="O139" s="25">
        <v>1675.2969499999999</v>
      </c>
      <c r="P139" s="25">
        <v>2808.2024700000002</v>
      </c>
      <c r="Q139" s="25">
        <v>0</v>
      </c>
      <c r="R139" s="26">
        <v>2808.2024700000002</v>
      </c>
    </row>
    <row r="140" spans="1:18">
      <c r="A140" s="27"/>
      <c r="B140" s="27"/>
      <c r="C140" s="22" t="s">
        <v>49</v>
      </c>
      <c r="D140" s="22" t="s">
        <v>173</v>
      </c>
      <c r="E140" s="23">
        <v>43</v>
      </c>
      <c r="F140" s="24">
        <v>2028.57735</v>
      </c>
      <c r="G140" s="25">
        <v>0</v>
      </c>
      <c r="H140" s="25">
        <v>2028.57735</v>
      </c>
      <c r="I140" s="25">
        <v>19373.885879999998</v>
      </c>
      <c r="J140" s="25">
        <v>0.81562000000000001</v>
      </c>
      <c r="K140" s="25">
        <v>19374.701499999999</v>
      </c>
      <c r="L140" s="25">
        <v>606.3732</v>
      </c>
      <c r="M140" s="25">
        <v>0.50743000000000005</v>
      </c>
      <c r="N140" s="25">
        <v>606.88063</v>
      </c>
      <c r="O140" s="25">
        <v>22010.159480000002</v>
      </c>
      <c r="P140" s="25">
        <v>6471.7053800000003</v>
      </c>
      <c r="Q140" s="25">
        <v>0</v>
      </c>
      <c r="R140" s="26">
        <v>6471.7053800000003</v>
      </c>
    </row>
    <row r="141" spans="1:18">
      <c r="A141" s="27"/>
      <c r="B141" s="27"/>
      <c r="C141" s="22" t="s">
        <v>174</v>
      </c>
      <c r="D141" s="22" t="s">
        <v>174</v>
      </c>
      <c r="E141" s="23">
        <v>41</v>
      </c>
      <c r="F141" s="24">
        <v>451.79883000000001</v>
      </c>
      <c r="G141" s="25">
        <v>0</v>
      </c>
      <c r="H141" s="25">
        <v>451.79883000000001</v>
      </c>
      <c r="I141" s="25">
        <v>10953.508529999999</v>
      </c>
      <c r="J141" s="25">
        <v>19.022449999999999</v>
      </c>
      <c r="K141" s="25">
        <v>10972.53098</v>
      </c>
      <c r="L141" s="25">
        <v>322.11797999999999</v>
      </c>
      <c r="M141" s="25">
        <v>0</v>
      </c>
      <c r="N141" s="25">
        <v>322.11797999999999</v>
      </c>
      <c r="O141" s="25">
        <v>11746.447789999998</v>
      </c>
      <c r="P141" s="25">
        <v>4182.8575300000002</v>
      </c>
      <c r="Q141" s="25">
        <v>0</v>
      </c>
      <c r="R141" s="26">
        <v>4182.8575300000002</v>
      </c>
    </row>
    <row r="142" spans="1:18">
      <c r="A142" s="27"/>
      <c r="B142" s="27"/>
      <c r="C142" s="22" t="s">
        <v>130</v>
      </c>
      <c r="D142" s="22" t="s">
        <v>130</v>
      </c>
      <c r="E142" s="23">
        <v>38</v>
      </c>
      <c r="F142" s="24">
        <v>2738.20937</v>
      </c>
      <c r="G142" s="25">
        <v>0</v>
      </c>
      <c r="H142" s="25">
        <v>2738.20937</v>
      </c>
      <c r="I142" s="25">
        <v>13399.48726</v>
      </c>
      <c r="J142" s="25">
        <v>0</v>
      </c>
      <c r="K142" s="25">
        <v>13399.48726</v>
      </c>
      <c r="L142" s="25">
        <v>363.46353000000005</v>
      </c>
      <c r="M142" s="25">
        <v>0</v>
      </c>
      <c r="N142" s="25">
        <v>363.46353000000005</v>
      </c>
      <c r="O142" s="25">
        <v>16501.160159999999</v>
      </c>
      <c r="P142" s="25">
        <v>3332.82368</v>
      </c>
      <c r="Q142" s="25">
        <v>0</v>
      </c>
      <c r="R142" s="26">
        <v>3332.82368</v>
      </c>
    </row>
    <row r="143" spans="1:18">
      <c r="A143" s="27"/>
      <c r="B143" s="27"/>
      <c r="C143" s="27"/>
      <c r="D143" s="22" t="s">
        <v>175</v>
      </c>
      <c r="E143" s="23">
        <v>588</v>
      </c>
      <c r="F143" s="24">
        <v>82.471929999999986</v>
      </c>
      <c r="G143" s="25">
        <v>0</v>
      </c>
      <c r="H143" s="25">
        <v>82.471929999999986</v>
      </c>
      <c r="I143" s="25">
        <v>2275.7387599999997</v>
      </c>
      <c r="J143" s="25">
        <v>0</v>
      </c>
      <c r="K143" s="25">
        <v>2275.7387599999997</v>
      </c>
      <c r="L143" s="25">
        <v>120.06599</v>
      </c>
      <c r="M143" s="25">
        <v>0</v>
      </c>
      <c r="N143" s="25">
        <v>120.06599</v>
      </c>
      <c r="O143" s="25">
        <v>2478.2766799999999</v>
      </c>
      <c r="P143" s="25">
        <v>781.30512999999996</v>
      </c>
      <c r="Q143" s="25">
        <v>0</v>
      </c>
      <c r="R143" s="26">
        <v>781.30512999999996</v>
      </c>
    </row>
    <row r="144" spans="1:18">
      <c r="A144" s="27"/>
      <c r="B144" s="27"/>
      <c r="C144" s="27"/>
      <c r="D144" s="22" t="s">
        <v>176</v>
      </c>
      <c r="E144" s="23">
        <v>39</v>
      </c>
      <c r="F144" s="24">
        <v>232.90384</v>
      </c>
      <c r="G144" s="25">
        <v>0</v>
      </c>
      <c r="H144" s="25">
        <v>232.90384</v>
      </c>
      <c r="I144" s="25">
        <v>1557.81312</v>
      </c>
      <c r="J144" s="25">
        <v>0</v>
      </c>
      <c r="K144" s="25">
        <v>1557.81312</v>
      </c>
      <c r="L144" s="25">
        <v>128.93195</v>
      </c>
      <c r="M144" s="25">
        <v>0</v>
      </c>
      <c r="N144" s="25">
        <v>128.93195</v>
      </c>
      <c r="O144" s="25">
        <v>1919.6489099999999</v>
      </c>
      <c r="P144" s="25">
        <v>1522.24567</v>
      </c>
      <c r="Q144" s="25">
        <v>0</v>
      </c>
      <c r="R144" s="26">
        <v>1522.24567</v>
      </c>
    </row>
    <row r="145" spans="1:18">
      <c r="A145" s="27"/>
      <c r="B145" s="27"/>
      <c r="C145" s="22" t="s">
        <v>177</v>
      </c>
      <c r="D145" s="22" t="s">
        <v>177</v>
      </c>
      <c r="E145" s="23">
        <v>36</v>
      </c>
      <c r="F145" s="24">
        <v>3132.7195499999998</v>
      </c>
      <c r="G145" s="25">
        <v>0</v>
      </c>
      <c r="H145" s="25">
        <v>3132.7195499999998</v>
      </c>
      <c r="I145" s="25">
        <v>19817.994469999998</v>
      </c>
      <c r="J145" s="25">
        <v>6.3899999999999998E-3</v>
      </c>
      <c r="K145" s="25">
        <v>19818.00086</v>
      </c>
      <c r="L145" s="25">
        <v>780.29994999999997</v>
      </c>
      <c r="M145" s="25">
        <v>0</v>
      </c>
      <c r="N145" s="25">
        <v>780.29994999999997</v>
      </c>
      <c r="O145" s="25">
        <v>23731.020359999999</v>
      </c>
      <c r="P145" s="25">
        <v>5281.2995300000002</v>
      </c>
      <c r="Q145" s="25">
        <v>0</v>
      </c>
      <c r="R145" s="26">
        <v>5281.2995300000002</v>
      </c>
    </row>
    <row r="146" spans="1:18">
      <c r="A146" s="27"/>
      <c r="B146" s="27"/>
      <c r="C146" s="27"/>
      <c r="D146" s="22" t="s">
        <v>178</v>
      </c>
      <c r="E146" s="23">
        <v>466</v>
      </c>
      <c r="F146" s="24">
        <v>72.128</v>
      </c>
      <c r="G146" s="25">
        <v>0</v>
      </c>
      <c r="H146" s="25">
        <v>72.128</v>
      </c>
      <c r="I146" s="25">
        <v>2121.1937200000002</v>
      </c>
      <c r="J146" s="25">
        <v>60.74727</v>
      </c>
      <c r="K146" s="25">
        <v>2181.9409900000001</v>
      </c>
      <c r="L146" s="25">
        <v>2.9806999999999997</v>
      </c>
      <c r="M146" s="25">
        <v>0</v>
      </c>
      <c r="N146" s="25">
        <v>2.9806999999999997</v>
      </c>
      <c r="O146" s="25">
        <v>2257.0496899999998</v>
      </c>
      <c r="P146" s="25">
        <v>1415.88717</v>
      </c>
      <c r="Q146" s="25">
        <v>0</v>
      </c>
      <c r="R146" s="26">
        <v>1415.88717</v>
      </c>
    </row>
    <row r="147" spans="1:18">
      <c r="A147" s="27"/>
      <c r="B147" s="27"/>
      <c r="C147" s="27"/>
      <c r="D147" s="22" t="s">
        <v>179</v>
      </c>
      <c r="E147" s="23">
        <v>589</v>
      </c>
      <c r="F147" s="24">
        <v>39.876400000000004</v>
      </c>
      <c r="G147" s="25">
        <v>0</v>
      </c>
      <c r="H147" s="25">
        <v>39.876400000000004</v>
      </c>
      <c r="I147" s="25">
        <v>1122.29736</v>
      </c>
      <c r="J147" s="25">
        <v>0</v>
      </c>
      <c r="K147" s="25">
        <v>1122.29736</v>
      </c>
      <c r="L147" s="25">
        <v>42.068800000000003</v>
      </c>
      <c r="M147" s="25">
        <v>0</v>
      </c>
      <c r="N147" s="25">
        <v>42.068800000000003</v>
      </c>
      <c r="O147" s="25">
        <v>1204.2425600000001</v>
      </c>
      <c r="P147" s="25">
        <v>1458.32384</v>
      </c>
      <c r="Q147" s="25">
        <v>0</v>
      </c>
      <c r="R147" s="26">
        <v>1458.32384</v>
      </c>
    </row>
    <row r="148" spans="1:18">
      <c r="A148" s="27"/>
      <c r="B148" s="27"/>
      <c r="C148" s="27"/>
      <c r="D148" s="22" t="s">
        <v>180</v>
      </c>
      <c r="E148" s="23">
        <v>709</v>
      </c>
      <c r="F148" s="24">
        <v>0</v>
      </c>
      <c r="G148" s="25">
        <v>0</v>
      </c>
      <c r="H148" s="25">
        <v>0</v>
      </c>
      <c r="I148" s="25">
        <v>0</v>
      </c>
      <c r="J148" s="25">
        <v>0</v>
      </c>
      <c r="K148" s="25">
        <v>0</v>
      </c>
      <c r="L148" s="25">
        <v>10.24325</v>
      </c>
      <c r="M148" s="25">
        <v>0</v>
      </c>
      <c r="N148" s="25">
        <v>10.24325</v>
      </c>
      <c r="O148" s="25">
        <v>10.24325</v>
      </c>
      <c r="P148" s="25">
        <v>0</v>
      </c>
      <c r="Q148" s="25">
        <v>0</v>
      </c>
      <c r="R148" s="26">
        <v>0</v>
      </c>
    </row>
    <row r="149" spans="1:18">
      <c r="A149" s="27"/>
      <c r="B149" s="22" t="s">
        <v>181</v>
      </c>
      <c r="C149" s="22" t="s">
        <v>182</v>
      </c>
      <c r="D149" s="22" t="s">
        <v>183</v>
      </c>
      <c r="E149" s="23">
        <v>698</v>
      </c>
      <c r="F149" s="24">
        <v>256.21409</v>
      </c>
      <c r="G149" s="25">
        <v>0</v>
      </c>
      <c r="H149" s="25">
        <v>256.21409</v>
      </c>
      <c r="I149" s="25">
        <v>123012.79965</v>
      </c>
      <c r="J149" s="25">
        <v>0.36820999999999998</v>
      </c>
      <c r="K149" s="25">
        <v>123013.16786</v>
      </c>
      <c r="L149" s="25">
        <v>309.22465999999997</v>
      </c>
      <c r="M149" s="25">
        <v>102.1489</v>
      </c>
      <c r="N149" s="25">
        <v>411.37356</v>
      </c>
      <c r="O149" s="25">
        <v>123680.75551</v>
      </c>
      <c r="P149" s="25">
        <v>0</v>
      </c>
      <c r="Q149" s="25">
        <v>0</v>
      </c>
      <c r="R149" s="26">
        <v>0</v>
      </c>
    </row>
    <row r="150" spans="1:18">
      <c r="A150" s="27"/>
      <c r="B150" s="27"/>
      <c r="C150" s="27"/>
      <c r="D150" s="22" t="s">
        <v>181</v>
      </c>
      <c r="E150" s="23">
        <v>372</v>
      </c>
      <c r="F150" s="24">
        <v>30292.132829999999</v>
      </c>
      <c r="G150" s="25">
        <v>0</v>
      </c>
      <c r="H150" s="25">
        <v>30292.132829999999</v>
      </c>
      <c r="I150" s="25">
        <v>1074.70516</v>
      </c>
      <c r="J150" s="25">
        <v>1465.9222400000001</v>
      </c>
      <c r="K150" s="25">
        <v>2540.6273999999999</v>
      </c>
      <c r="L150" s="25">
        <v>23771.29091</v>
      </c>
      <c r="M150" s="25">
        <v>4053.5968700000003</v>
      </c>
      <c r="N150" s="25">
        <v>27824.887780000001</v>
      </c>
      <c r="O150" s="25">
        <v>60657.648009999997</v>
      </c>
      <c r="P150" s="25">
        <v>38305.296340000001</v>
      </c>
      <c r="Q150" s="25">
        <v>0</v>
      </c>
      <c r="R150" s="26">
        <v>38305.296340000001</v>
      </c>
    </row>
    <row r="151" spans="1:18">
      <c r="A151" s="27"/>
      <c r="B151" s="27"/>
      <c r="C151" s="27"/>
      <c r="D151" s="27"/>
      <c r="E151" s="28">
        <v>556</v>
      </c>
      <c r="F151" s="29">
        <v>404.97027000000003</v>
      </c>
      <c r="G151" s="30">
        <v>0</v>
      </c>
      <c r="H151" s="30">
        <v>404.97027000000003</v>
      </c>
      <c r="I151" s="30">
        <v>61255.819779999998</v>
      </c>
      <c r="J151" s="30">
        <v>651.0776800000001</v>
      </c>
      <c r="K151" s="30">
        <v>61906.89746</v>
      </c>
      <c r="L151" s="30">
        <v>1408.54792</v>
      </c>
      <c r="M151" s="30">
        <v>0</v>
      </c>
      <c r="N151" s="30">
        <v>1408.54792</v>
      </c>
      <c r="O151" s="30">
        <v>63720.415649999995</v>
      </c>
      <c r="P151" s="30">
        <v>9061.8068699999985</v>
      </c>
      <c r="Q151" s="30">
        <v>0</v>
      </c>
      <c r="R151" s="31">
        <v>9061.8068699999985</v>
      </c>
    </row>
    <row r="152" spans="1:18">
      <c r="A152" s="27"/>
      <c r="B152" s="27"/>
      <c r="C152" s="27"/>
      <c r="D152" s="27"/>
      <c r="E152" s="28">
        <v>557</v>
      </c>
      <c r="F152" s="29">
        <v>8.010720000000001</v>
      </c>
      <c r="G152" s="30">
        <v>0</v>
      </c>
      <c r="H152" s="30">
        <v>8.010720000000001</v>
      </c>
      <c r="I152" s="30">
        <v>110872.32423</v>
      </c>
      <c r="J152" s="30">
        <v>921.00697000000002</v>
      </c>
      <c r="K152" s="30">
        <v>111793.3312</v>
      </c>
      <c r="L152" s="30">
        <v>5837.6335599999993</v>
      </c>
      <c r="M152" s="30">
        <v>268.67313000000001</v>
      </c>
      <c r="N152" s="30">
        <v>6106.3066900000003</v>
      </c>
      <c r="O152" s="30">
        <v>117907.64861</v>
      </c>
      <c r="P152" s="30">
        <v>7859.8137999999999</v>
      </c>
      <c r="Q152" s="30">
        <v>0</v>
      </c>
      <c r="R152" s="31">
        <v>7859.8137999999999</v>
      </c>
    </row>
    <row r="153" spans="1:18">
      <c r="A153" s="27"/>
      <c r="B153" s="27"/>
      <c r="C153" s="27"/>
      <c r="D153" s="27"/>
      <c r="E153" s="28">
        <v>566</v>
      </c>
      <c r="F153" s="29">
        <v>21440.68014</v>
      </c>
      <c r="G153" s="30">
        <v>0</v>
      </c>
      <c r="H153" s="30">
        <v>21440.68014</v>
      </c>
      <c r="I153" s="30">
        <v>102568.57183</v>
      </c>
      <c r="J153" s="30">
        <v>483.91215999999997</v>
      </c>
      <c r="K153" s="30">
        <v>103052.48398999999</v>
      </c>
      <c r="L153" s="30">
        <v>7589.6719599999997</v>
      </c>
      <c r="M153" s="30">
        <v>1386.6315199999999</v>
      </c>
      <c r="N153" s="30">
        <v>8976.3034800000005</v>
      </c>
      <c r="O153" s="30">
        <v>133469.46760999999</v>
      </c>
      <c r="P153" s="30">
        <v>40758.443570000003</v>
      </c>
      <c r="Q153" s="30">
        <v>0</v>
      </c>
      <c r="R153" s="31">
        <v>40758.443570000003</v>
      </c>
    </row>
    <row r="154" spans="1:18">
      <c r="A154" s="27"/>
      <c r="B154" s="27"/>
      <c r="C154" s="27"/>
      <c r="D154" s="27"/>
      <c r="E154" s="28">
        <v>373</v>
      </c>
      <c r="F154" s="29">
        <v>34280.62657</v>
      </c>
      <c r="G154" s="30">
        <v>0</v>
      </c>
      <c r="H154" s="30">
        <v>34280.62657</v>
      </c>
      <c r="I154" s="30">
        <v>126566.97204000001</v>
      </c>
      <c r="J154" s="30">
        <v>1179.2592099999999</v>
      </c>
      <c r="K154" s="30">
        <v>127746.23125</v>
      </c>
      <c r="L154" s="30">
        <v>9663.3970399999998</v>
      </c>
      <c r="M154" s="30">
        <v>4494.5789699999996</v>
      </c>
      <c r="N154" s="30">
        <v>14157.97601</v>
      </c>
      <c r="O154" s="30">
        <v>176184.83383000002</v>
      </c>
      <c r="P154" s="30">
        <v>58600.293659999996</v>
      </c>
      <c r="Q154" s="30">
        <v>0</v>
      </c>
      <c r="R154" s="31">
        <v>58600.293659999996</v>
      </c>
    </row>
    <row r="155" spans="1:18">
      <c r="A155" s="27"/>
      <c r="B155" s="27"/>
      <c r="C155" s="27"/>
      <c r="D155" s="27"/>
      <c r="E155" s="28">
        <v>683</v>
      </c>
      <c r="F155" s="29">
        <v>0</v>
      </c>
      <c r="G155" s="30">
        <v>0</v>
      </c>
      <c r="H155" s="30">
        <v>0</v>
      </c>
      <c r="I155" s="30">
        <v>107984.96331000001</v>
      </c>
      <c r="J155" s="30">
        <v>52.775320000000001</v>
      </c>
      <c r="K155" s="30">
        <v>108037.73862999999</v>
      </c>
      <c r="L155" s="30">
        <v>799.68052999999998</v>
      </c>
      <c r="M155" s="30">
        <v>296.34123</v>
      </c>
      <c r="N155" s="30">
        <v>1096.0217600000001</v>
      </c>
      <c r="O155" s="30">
        <v>109133.76039</v>
      </c>
      <c r="P155" s="30">
        <v>0</v>
      </c>
      <c r="Q155" s="30">
        <v>0</v>
      </c>
      <c r="R155" s="31">
        <v>0</v>
      </c>
    </row>
    <row r="156" spans="1:18">
      <c r="A156" s="27"/>
      <c r="B156" s="27"/>
      <c r="C156" s="27"/>
      <c r="D156" s="22" t="s">
        <v>184</v>
      </c>
      <c r="E156" s="23">
        <v>519</v>
      </c>
      <c r="F156" s="24">
        <v>12748.28542</v>
      </c>
      <c r="G156" s="25">
        <v>0</v>
      </c>
      <c r="H156" s="25">
        <v>12748.28542</v>
      </c>
      <c r="I156" s="25">
        <v>68216.352230000004</v>
      </c>
      <c r="J156" s="25">
        <v>730.75159999999994</v>
      </c>
      <c r="K156" s="25">
        <v>68947.103829999993</v>
      </c>
      <c r="L156" s="25">
        <v>8594.0776600000008</v>
      </c>
      <c r="M156" s="25">
        <v>243.64328</v>
      </c>
      <c r="N156" s="25">
        <v>8837.7209399999992</v>
      </c>
      <c r="O156" s="25">
        <v>90533.110189999992</v>
      </c>
      <c r="P156" s="25">
        <v>52859.021000000001</v>
      </c>
      <c r="Q156" s="25">
        <v>0</v>
      </c>
      <c r="R156" s="26">
        <v>52859.021000000001</v>
      </c>
    </row>
    <row r="157" spans="1:18">
      <c r="A157" s="27"/>
      <c r="B157" s="27"/>
      <c r="C157" s="27"/>
      <c r="D157" s="27"/>
      <c r="E157" s="28">
        <v>747</v>
      </c>
      <c r="F157" s="29">
        <v>0</v>
      </c>
      <c r="G157" s="30">
        <v>0</v>
      </c>
      <c r="H157" s="30">
        <v>0</v>
      </c>
      <c r="I157" s="30">
        <v>137096.44821</v>
      </c>
      <c r="J157" s="30">
        <v>0</v>
      </c>
      <c r="K157" s="30">
        <v>137096.44821</v>
      </c>
      <c r="L157" s="30">
        <v>29.194410000000001</v>
      </c>
      <c r="M157" s="30">
        <v>0</v>
      </c>
      <c r="N157" s="30">
        <v>29.194410000000001</v>
      </c>
      <c r="O157" s="30">
        <v>137125.64262</v>
      </c>
      <c r="P157" s="30">
        <v>0</v>
      </c>
      <c r="Q157" s="30">
        <v>0</v>
      </c>
      <c r="R157" s="31">
        <v>0</v>
      </c>
    </row>
    <row r="158" spans="1:18">
      <c r="A158" s="27"/>
      <c r="B158" s="27"/>
      <c r="C158" s="27"/>
      <c r="D158" s="22" t="s">
        <v>185</v>
      </c>
      <c r="E158" s="23">
        <v>546</v>
      </c>
      <c r="F158" s="24">
        <v>26927.503069999999</v>
      </c>
      <c r="G158" s="25">
        <v>0</v>
      </c>
      <c r="H158" s="25">
        <v>26927.503069999999</v>
      </c>
      <c r="I158" s="25">
        <v>60001.527009999998</v>
      </c>
      <c r="J158" s="25">
        <v>1653.3305800000001</v>
      </c>
      <c r="K158" s="25">
        <v>61654.857590000007</v>
      </c>
      <c r="L158" s="25">
        <v>6955.2512800000004</v>
      </c>
      <c r="M158" s="25">
        <v>878.93224999999995</v>
      </c>
      <c r="N158" s="25">
        <v>7834.1835300000002</v>
      </c>
      <c r="O158" s="25">
        <v>96416.544190000001</v>
      </c>
      <c r="P158" s="25">
        <v>19036.158429999999</v>
      </c>
      <c r="Q158" s="25">
        <v>0</v>
      </c>
      <c r="R158" s="26">
        <v>19036.158429999999</v>
      </c>
    </row>
    <row r="159" spans="1:18">
      <c r="A159" s="27"/>
      <c r="B159" s="27"/>
      <c r="C159" s="27"/>
      <c r="D159" s="22" t="s">
        <v>186</v>
      </c>
      <c r="E159" s="23">
        <v>829</v>
      </c>
      <c r="F159" s="24">
        <v>0</v>
      </c>
      <c r="G159" s="25">
        <v>0</v>
      </c>
      <c r="H159" s="25">
        <v>0</v>
      </c>
      <c r="I159" s="25">
        <v>0</v>
      </c>
      <c r="J159" s="25">
        <v>0</v>
      </c>
      <c r="K159" s="25">
        <v>0</v>
      </c>
      <c r="L159" s="25">
        <v>0</v>
      </c>
      <c r="M159" s="25">
        <v>0</v>
      </c>
      <c r="N159" s="25">
        <v>0</v>
      </c>
      <c r="O159" s="25">
        <v>0</v>
      </c>
      <c r="P159" s="25">
        <v>0</v>
      </c>
      <c r="Q159" s="25">
        <v>0</v>
      </c>
      <c r="R159" s="26">
        <v>0</v>
      </c>
    </row>
    <row r="160" spans="1:18">
      <c r="A160" s="27"/>
      <c r="B160" s="22" t="s">
        <v>187</v>
      </c>
      <c r="C160" s="22" t="s">
        <v>188</v>
      </c>
      <c r="D160" s="22" t="s">
        <v>188</v>
      </c>
      <c r="E160" s="23">
        <v>291</v>
      </c>
      <c r="F160" s="24">
        <v>2910.2008900000001</v>
      </c>
      <c r="G160" s="25">
        <v>0</v>
      </c>
      <c r="H160" s="25">
        <v>2910.2008900000001</v>
      </c>
      <c r="I160" s="25">
        <v>24432.965640000002</v>
      </c>
      <c r="J160" s="25">
        <v>61.227170000000001</v>
      </c>
      <c r="K160" s="25">
        <v>24494.19281</v>
      </c>
      <c r="L160" s="25">
        <v>1432.9203799999998</v>
      </c>
      <c r="M160" s="25">
        <v>0</v>
      </c>
      <c r="N160" s="25">
        <v>1432.9203799999998</v>
      </c>
      <c r="O160" s="25">
        <v>28837.314079999996</v>
      </c>
      <c r="P160" s="25">
        <v>5039.3585000000003</v>
      </c>
      <c r="Q160" s="25">
        <v>0</v>
      </c>
      <c r="R160" s="26">
        <v>5039.3585000000003</v>
      </c>
    </row>
    <row r="161" spans="1:18">
      <c r="A161" s="27"/>
      <c r="B161" s="27"/>
      <c r="C161" s="22" t="s">
        <v>189</v>
      </c>
      <c r="D161" s="22" t="s">
        <v>189</v>
      </c>
      <c r="E161" s="23">
        <v>293</v>
      </c>
      <c r="F161" s="24">
        <v>5782.9599699999999</v>
      </c>
      <c r="G161" s="25">
        <v>0</v>
      </c>
      <c r="H161" s="25">
        <v>5782.9599699999999</v>
      </c>
      <c r="I161" s="25">
        <v>21305.430499999999</v>
      </c>
      <c r="J161" s="25">
        <v>38.228989999999996</v>
      </c>
      <c r="K161" s="25">
        <v>21343.659489999998</v>
      </c>
      <c r="L161" s="25">
        <v>1147.98038</v>
      </c>
      <c r="M161" s="25">
        <v>36.770000000000003</v>
      </c>
      <c r="N161" s="25">
        <v>1184.75038</v>
      </c>
      <c r="O161" s="25">
        <v>28311.369839999999</v>
      </c>
      <c r="P161" s="25">
        <v>4549.78899</v>
      </c>
      <c r="Q161" s="25">
        <v>0</v>
      </c>
      <c r="R161" s="26">
        <v>4549.78899</v>
      </c>
    </row>
    <row r="162" spans="1:18">
      <c r="A162" s="27"/>
      <c r="B162" s="27"/>
      <c r="C162" s="27"/>
      <c r="D162" s="22" t="s">
        <v>190</v>
      </c>
      <c r="E162" s="23">
        <v>295</v>
      </c>
      <c r="F162" s="24">
        <v>4013.5504700000001</v>
      </c>
      <c r="G162" s="25">
        <v>0</v>
      </c>
      <c r="H162" s="25">
        <v>4013.5504700000001</v>
      </c>
      <c r="I162" s="25">
        <v>3720.9632999999999</v>
      </c>
      <c r="J162" s="25">
        <v>29.463060000000002</v>
      </c>
      <c r="K162" s="25">
        <v>3750.4263599999999</v>
      </c>
      <c r="L162" s="25">
        <v>100.6895</v>
      </c>
      <c r="M162" s="25">
        <v>0</v>
      </c>
      <c r="N162" s="25">
        <v>100.6895</v>
      </c>
      <c r="O162" s="25">
        <v>7864.66633</v>
      </c>
      <c r="P162" s="25">
        <v>2680.8989900000001</v>
      </c>
      <c r="Q162" s="25">
        <v>0</v>
      </c>
      <c r="R162" s="26">
        <v>2680.8989900000001</v>
      </c>
    </row>
    <row r="163" spans="1:18">
      <c r="A163" s="27"/>
      <c r="B163" s="27"/>
      <c r="C163" s="22" t="s">
        <v>191</v>
      </c>
      <c r="D163" s="22" t="s">
        <v>192</v>
      </c>
      <c r="E163" s="23">
        <v>297</v>
      </c>
      <c r="F163" s="24">
        <v>26342.827000000001</v>
      </c>
      <c r="G163" s="25">
        <v>0</v>
      </c>
      <c r="H163" s="25">
        <v>26342.827000000001</v>
      </c>
      <c r="I163" s="25">
        <v>84295.303459999996</v>
      </c>
      <c r="J163" s="25">
        <v>645.57177999999999</v>
      </c>
      <c r="K163" s="25">
        <v>84940.875239999994</v>
      </c>
      <c r="L163" s="25">
        <v>3213.4243999999999</v>
      </c>
      <c r="M163" s="25">
        <v>694.50543999999991</v>
      </c>
      <c r="N163" s="25">
        <v>3907.9298399999998</v>
      </c>
      <c r="O163" s="25">
        <v>115191.63208</v>
      </c>
      <c r="P163" s="25">
        <v>44479.569020000003</v>
      </c>
      <c r="Q163" s="25">
        <v>0</v>
      </c>
      <c r="R163" s="26">
        <v>44479.569020000003</v>
      </c>
    </row>
    <row r="164" spans="1:18">
      <c r="A164" s="27"/>
      <c r="B164" s="27"/>
      <c r="C164" s="27"/>
      <c r="D164" s="22" t="s">
        <v>193</v>
      </c>
      <c r="E164" s="23">
        <v>298</v>
      </c>
      <c r="F164" s="24">
        <v>419.16552000000001</v>
      </c>
      <c r="G164" s="25">
        <v>0</v>
      </c>
      <c r="H164" s="25">
        <v>419.16552000000001</v>
      </c>
      <c r="I164" s="25">
        <v>5115.2784900000006</v>
      </c>
      <c r="J164" s="25">
        <v>0</v>
      </c>
      <c r="K164" s="25">
        <v>5115.2784900000006</v>
      </c>
      <c r="L164" s="25">
        <v>114.62317</v>
      </c>
      <c r="M164" s="25">
        <v>0</v>
      </c>
      <c r="N164" s="25">
        <v>114.62317</v>
      </c>
      <c r="O164" s="25">
        <v>5649.06718</v>
      </c>
      <c r="P164" s="25">
        <v>3079.6828100000002</v>
      </c>
      <c r="Q164" s="25">
        <v>0</v>
      </c>
      <c r="R164" s="26">
        <v>3079.6828100000002</v>
      </c>
    </row>
    <row r="165" spans="1:18">
      <c r="A165" s="27"/>
      <c r="B165" s="27"/>
      <c r="C165" s="22" t="s">
        <v>187</v>
      </c>
      <c r="D165" s="22" t="s">
        <v>187</v>
      </c>
      <c r="E165" s="23">
        <v>289</v>
      </c>
      <c r="F165" s="24">
        <v>182336.79032</v>
      </c>
      <c r="G165" s="25">
        <v>36.539749999999998</v>
      </c>
      <c r="H165" s="25">
        <v>182373.33007</v>
      </c>
      <c r="I165" s="25">
        <v>215836.25052999999</v>
      </c>
      <c r="J165" s="25">
        <v>3493.7961600000003</v>
      </c>
      <c r="K165" s="25">
        <v>219330.04668999999</v>
      </c>
      <c r="L165" s="25">
        <v>56180.659899999999</v>
      </c>
      <c r="M165" s="25">
        <v>20395.420859999998</v>
      </c>
      <c r="N165" s="25">
        <v>76576.080760000012</v>
      </c>
      <c r="O165" s="25">
        <v>478279.45752</v>
      </c>
      <c r="P165" s="25">
        <v>213601.88249000002</v>
      </c>
      <c r="Q165" s="25">
        <v>0</v>
      </c>
      <c r="R165" s="26">
        <v>213601.88249000002</v>
      </c>
    </row>
    <row r="166" spans="1:18">
      <c r="A166" s="27"/>
      <c r="B166" s="27"/>
      <c r="C166" s="27"/>
      <c r="D166" s="27"/>
      <c r="E166" s="28">
        <v>822</v>
      </c>
      <c r="F166" s="29">
        <v>0</v>
      </c>
      <c r="G166" s="30">
        <v>0</v>
      </c>
      <c r="H166" s="30">
        <v>0</v>
      </c>
      <c r="I166" s="30">
        <v>0</v>
      </c>
      <c r="J166" s="30">
        <v>0</v>
      </c>
      <c r="K166" s="30">
        <v>0</v>
      </c>
      <c r="L166" s="30">
        <v>0</v>
      </c>
      <c r="M166" s="30">
        <v>0</v>
      </c>
      <c r="N166" s="30">
        <v>0</v>
      </c>
      <c r="O166" s="30">
        <v>0</v>
      </c>
      <c r="P166" s="30">
        <v>0</v>
      </c>
      <c r="Q166" s="30">
        <v>0</v>
      </c>
      <c r="R166" s="31">
        <v>0</v>
      </c>
    </row>
    <row r="167" spans="1:18">
      <c r="A167" s="27"/>
      <c r="B167" s="27"/>
      <c r="C167" s="27"/>
      <c r="D167" s="27"/>
      <c r="E167" s="28">
        <v>851</v>
      </c>
      <c r="F167" s="29">
        <v>0</v>
      </c>
      <c r="G167" s="30">
        <v>0</v>
      </c>
      <c r="H167" s="30">
        <v>0</v>
      </c>
      <c r="I167" s="30">
        <v>0</v>
      </c>
      <c r="J167" s="30">
        <v>0</v>
      </c>
      <c r="K167" s="30">
        <v>0</v>
      </c>
      <c r="L167" s="30">
        <v>3.7709999999999999</v>
      </c>
      <c r="M167" s="30">
        <v>0</v>
      </c>
      <c r="N167" s="30">
        <v>3.7709999999999999</v>
      </c>
      <c r="O167" s="30">
        <v>3.7709999999999999</v>
      </c>
      <c r="P167" s="30">
        <v>0</v>
      </c>
      <c r="Q167" s="30">
        <v>0</v>
      </c>
      <c r="R167" s="31">
        <v>0</v>
      </c>
    </row>
    <row r="168" spans="1:18">
      <c r="A168" s="27"/>
      <c r="B168" s="27"/>
      <c r="C168" s="27"/>
      <c r="D168" s="22" t="s">
        <v>194</v>
      </c>
      <c r="E168" s="23">
        <v>610</v>
      </c>
      <c r="F168" s="24">
        <v>13845.69052</v>
      </c>
      <c r="G168" s="25">
        <v>0</v>
      </c>
      <c r="H168" s="25">
        <v>13845.69052</v>
      </c>
      <c r="I168" s="25">
        <v>67509.363379999995</v>
      </c>
      <c r="J168" s="25">
        <v>190.70057</v>
      </c>
      <c r="K168" s="25">
        <v>67700.063949999996</v>
      </c>
      <c r="L168" s="25">
        <v>7746.3439400000007</v>
      </c>
      <c r="M168" s="25">
        <v>1556.2251999999999</v>
      </c>
      <c r="N168" s="25">
        <v>9302.5691400000014</v>
      </c>
      <c r="O168" s="25">
        <v>90848.323609999992</v>
      </c>
      <c r="P168" s="25">
        <v>61233.347719999998</v>
      </c>
      <c r="Q168" s="25">
        <v>0</v>
      </c>
      <c r="R168" s="26">
        <v>61233.347719999998</v>
      </c>
    </row>
    <row r="169" spans="1:18">
      <c r="A169" s="27"/>
      <c r="B169" s="27"/>
      <c r="C169" s="27"/>
      <c r="D169" s="22" t="s">
        <v>195</v>
      </c>
      <c r="E169" s="23">
        <v>673</v>
      </c>
      <c r="F169" s="24">
        <v>0.153</v>
      </c>
      <c r="G169" s="25">
        <v>0</v>
      </c>
      <c r="H169" s="25">
        <v>0.153</v>
      </c>
      <c r="I169" s="25">
        <v>9.4769599999999983</v>
      </c>
      <c r="J169" s="25">
        <v>0</v>
      </c>
      <c r="K169" s="25">
        <v>9.4769599999999983</v>
      </c>
      <c r="L169" s="25">
        <v>863.39341999999999</v>
      </c>
      <c r="M169" s="25">
        <v>0</v>
      </c>
      <c r="N169" s="25">
        <v>863.39341999999999</v>
      </c>
      <c r="O169" s="25">
        <v>873.02337999999997</v>
      </c>
      <c r="P169" s="25">
        <v>2447.5384900000004</v>
      </c>
      <c r="Q169" s="25">
        <v>0</v>
      </c>
      <c r="R169" s="26">
        <v>2447.5384900000004</v>
      </c>
    </row>
    <row r="170" spans="1:18">
      <c r="A170" s="27"/>
      <c r="B170" s="27"/>
      <c r="C170" s="22" t="s">
        <v>196</v>
      </c>
      <c r="D170" s="22" t="s">
        <v>196</v>
      </c>
      <c r="E170" s="23">
        <v>301</v>
      </c>
      <c r="F170" s="24">
        <v>33519.880140000001</v>
      </c>
      <c r="G170" s="25">
        <v>0</v>
      </c>
      <c r="H170" s="25">
        <v>33519.880140000001</v>
      </c>
      <c r="I170" s="25">
        <v>30117.538829999998</v>
      </c>
      <c r="J170" s="25">
        <v>28.196259999999999</v>
      </c>
      <c r="K170" s="25">
        <v>30145.735089999998</v>
      </c>
      <c r="L170" s="25">
        <v>1561.18487</v>
      </c>
      <c r="M170" s="25">
        <v>101.48519999999999</v>
      </c>
      <c r="N170" s="25">
        <v>1662.6700700000001</v>
      </c>
      <c r="O170" s="25">
        <v>65328.285299999996</v>
      </c>
      <c r="P170" s="25">
        <v>5950.1979900000006</v>
      </c>
      <c r="Q170" s="25">
        <v>0</v>
      </c>
      <c r="R170" s="26">
        <v>5950.1979900000006</v>
      </c>
    </row>
    <row r="171" spans="1:18">
      <c r="A171" s="27"/>
      <c r="B171" s="27"/>
      <c r="C171" s="22" t="s">
        <v>197</v>
      </c>
      <c r="D171" s="22" t="s">
        <v>198</v>
      </c>
      <c r="E171" s="23">
        <v>302</v>
      </c>
      <c r="F171" s="24">
        <v>12813.291150000001</v>
      </c>
      <c r="G171" s="25">
        <v>0</v>
      </c>
      <c r="H171" s="25">
        <v>12813.291150000001</v>
      </c>
      <c r="I171" s="25">
        <v>70943.787120000008</v>
      </c>
      <c r="J171" s="25">
        <v>123.13302</v>
      </c>
      <c r="K171" s="25">
        <v>71066.920140000002</v>
      </c>
      <c r="L171" s="25">
        <v>5009.38537</v>
      </c>
      <c r="M171" s="25">
        <v>2009.0154</v>
      </c>
      <c r="N171" s="25">
        <v>7018.4007699999993</v>
      </c>
      <c r="O171" s="25">
        <v>90898.612059999999</v>
      </c>
      <c r="P171" s="25">
        <v>56433.909119999997</v>
      </c>
      <c r="Q171" s="25">
        <v>0</v>
      </c>
      <c r="R171" s="26">
        <v>56433.909119999997</v>
      </c>
    </row>
    <row r="172" spans="1:18">
      <c r="A172" s="27"/>
      <c r="B172" s="27"/>
      <c r="C172" s="27"/>
      <c r="D172" s="22" t="s">
        <v>199</v>
      </c>
      <c r="E172" s="23">
        <v>619</v>
      </c>
      <c r="F172" s="24">
        <v>743.78486999999996</v>
      </c>
      <c r="G172" s="25">
        <v>0</v>
      </c>
      <c r="H172" s="25">
        <v>743.78486999999996</v>
      </c>
      <c r="I172" s="25">
        <v>36243.413209999999</v>
      </c>
      <c r="J172" s="25">
        <v>0</v>
      </c>
      <c r="K172" s="25">
        <v>36243.413209999999</v>
      </c>
      <c r="L172" s="25">
        <v>403.52075000000002</v>
      </c>
      <c r="M172" s="25">
        <v>0</v>
      </c>
      <c r="N172" s="25">
        <v>403.52075000000002</v>
      </c>
      <c r="O172" s="25">
        <v>37390.718829999998</v>
      </c>
      <c r="P172" s="25">
        <v>5497.7520700000005</v>
      </c>
      <c r="Q172" s="25">
        <v>0</v>
      </c>
      <c r="R172" s="26">
        <v>5497.7520700000005</v>
      </c>
    </row>
    <row r="173" spans="1:18">
      <c r="A173" s="27"/>
      <c r="B173" s="27"/>
      <c r="C173" s="27"/>
      <c r="D173" s="27"/>
      <c r="E173" s="28">
        <v>770</v>
      </c>
      <c r="F173" s="29">
        <v>4.5682499999999999</v>
      </c>
      <c r="G173" s="30">
        <v>0</v>
      </c>
      <c r="H173" s="30">
        <v>4.5682499999999999</v>
      </c>
      <c r="I173" s="30">
        <v>575.41674999999998</v>
      </c>
      <c r="J173" s="30">
        <v>0</v>
      </c>
      <c r="K173" s="30">
        <v>575.41674999999998</v>
      </c>
      <c r="L173" s="30">
        <v>36.383189999999999</v>
      </c>
      <c r="M173" s="30">
        <v>0</v>
      </c>
      <c r="N173" s="30">
        <v>36.383189999999999</v>
      </c>
      <c r="O173" s="30">
        <v>616.36818999999991</v>
      </c>
      <c r="P173" s="30">
        <v>3737.7231699999998</v>
      </c>
      <c r="Q173" s="30">
        <v>0</v>
      </c>
      <c r="R173" s="31">
        <v>3737.7231699999998</v>
      </c>
    </row>
    <row r="174" spans="1:18">
      <c r="A174" s="27"/>
      <c r="B174" s="27"/>
      <c r="C174" s="27"/>
      <c r="D174" s="22" t="s">
        <v>200</v>
      </c>
      <c r="E174" s="23">
        <v>538</v>
      </c>
      <c r="F174" s="24">
        <v>368.69026000000002</v>
      </c>
      <c r="G174" s="25">
        <v>0</v>
      </c>
      <c r="H174" s="25">
        <v>368.69026000000002</v>
      </c>
      <c r="I174" s="25">
        <v>8240.0842099999991</v>
      </c>
      <c r="J174" s="25">
        <v>9.2329999999999995E-2</v>
      </c>
      <c r="K174" s="25">
        <v>8240.1765400000004</v>
      </c>
      <c r="L174" s="25">
        <v>44.94811</v>
      </c>
      <c r="M174" s="25">
        <v>0</v>
      </c>
      <c r="N174" s="25">
        <v>44.94811</v>
      </c>
      <c r="O174" s="25">
        <v>8653.814910000001</v>
      </c>
      <c r="P174" s="25">
        <v>4475.2826699999996</v>
      </c>
      <c r="Q174" s="25">
        <v>0</v>
      </c>
      <c r="R174" s="26">
        <v>4475.2826699999996</v>
      </c>
    </row>
    <row r="175" spans="1:18">
      <c r="A175" s="27"/>
      <c r="B175" s="27"/>
      <c r="C175" s="27"/>
      <c r="D175" s="22" t="s">
        <v>201</v>
      </c>
      <c r="E175" s="23">
        <v>604</v>
      </c>
      <c r="F175" s="24">
        <v>7955.7264400000004</v>
      </c>
      <c r="G175" s="25">
        <v>0</v>
      </c>
      <c r="H175" s="25">
        <v>7955.7264400000004</v>
      </c>
      <c r="I175" s="25">
        <v>15349.35821</v>
      </c>
      <c r="J175" s="25">
        <v>0</v>
      </c>
      <c r="K175" s="25">
        <v>15349.35821</v>
      </c>
      <c r="L175" s="25">
        <v>615.67995999999994</v>
      </c>
      <c r="M175" s="25">
        <v>0</v>
      </c>
      <c r="N175" s="25">
        <v>615.67995999999994</v>
      </c>
      <c r="O175" s="25">
        <v>23920.764609999998</v>
      </c>
      <c r="P175" s="25">
        <v>12588.9054</v>
      </c>
      <c r="Q175" s="25">
        <v>0</v>
      </c>
      <c r="R175" s="26">
        <v>12588.9054</v>
      </c>
    </row>
    <row r="176" spans="1:18">
      <c r="A176" s="27"/>
      <c r="B176" s="27"/>
      <c r="C176" s="27"/>
      <c r="D176" s="22" t="s">
        <v>202</v>
      </c>
      <c r="E176" s="23">
        <v>786</v>
      </c>
      <c r="F176" s="24">
        <v>0</v>
      </c>
      <c r="G176" s="25">
        <v>0</v>
      </c>
      <c r="H176" s="25">
        <v>0</v>
      </c>
      <c r="I176" s="25">
        <v>0</v>
      </c>
      <c r="J176" s="25">
        <v>0</v>
      </c>
      <c r="K176" s="25">
        <v>0</v>
      </c>
      <c r="L176" s="25">
        <v>30.2637</v>
      </c>
      <c r="M176" s="25">
        <v>0</v>
      </c>
      <c r="N176" s="25">
        <v>30.2637</v>
      </c>
      <c r="O176" s="25">
        <v>30.2637</v>
      </c>
      <c r="P176" s="25">
        <v>0</v>
      </c>
      <c r="Q176" s="25">
        <v>0</v>
      </c>
      <c r="R176" s="26">
        <v>0</v>
      </c>
    </row>
    <row r="177" spans="1:18">
      <c r="A177" s="27"/>
      <c r="B177" s="27"/>
      <c r="C177" s="27"/>
      <c r="D177" s="22" t="s">
        <v>203</v>
      </c>
      <c r="E177" s="23">
        <v>765</v>
      </c>
      <c r="F177" s="24">
        <v>90.445509999999999</v>
      </c>
      <c r="G177" s="25">
        <v>0</v>
      </c>
      <c r="H177" s="25">
        <v>90.445509999999999</v>
      </c>
      <c r="I177" s="25">
        <v>661.54946999999993</v>
      </c>
      <c r="J177" s="25">
        <v>0</v>
      </c>
      <c r="K177" s="25">
        <v>661.54946999999993</v>
      </c>
      <c r="L177" s="25">
        <v>182.84548999999998</v>
      </c>
      <c r="M177" s="25">
        <v>0</v>
      </c>
      <c r="N177" s="25">
        <v>182.84548999999998</v>
      </c>
      <c r="O177" s="25">
        <v>934.84046999999998</v>
      </c>
      <c r="P177" s="25">
        <v>2921.1630599999999</v>
      </c>
      <c r="Q177" s="25">
        <v>0</v>
      </c>
      <c r="R177" s="26">
        <v>2921.1630599999999</v>
      </c>
    </row>
    <row r="178" spans="1:18">
      <c r="A178" s="27"/>
      <c r="B178" s="27"/>
      <c r="C178" s="22" t="s">
        <v>204</v>
      </c>
      <c r="D178" s="22" t="s">
        <v>205</v>
      </c>
      <c r="E178" s="23">
        <v>309</v>
      </c>
      <c r="F178" s="24">
        <v>2968.6363900000001</v>
      </c>
      <c r="G178" s="25">
        <v>0</v>
      </c>
      <c r="H178" s="25">
        <v>2968.6363900000001</v>
      </c>
      <c r="I178" s="25">
        <v>27274.65913</v>
      </c>
      <c r="J178" s="25">
        <v>8.6621200000000016</v>
      </c>
      <c r="K178" s="25">
        <v>27283.321250000001</v>
      </c>
      <c r="L178" s="25">
        <v>1977.25423</v>
      </c>
      <c r="M178" s="25">
        <v>0.36769999999999997</v>
      </c>
      <c r="N178" s="25">
        <v>1977.62193</v>
      </c>
      <c r="O178" s="25">
        <v>32229.579570000002</v>
      </c>
      <c r="P178" s="25">
        <v>5341.2344499999999</v>
      </c>
      <c r="Q178" s="25">
        <v>0</v>
      </c>
      <c r="R178" s="26">
        <v>5341.2344499999999</v>
      </c>
    </row>
    <row r="179" spans="1:18">
      <c r="A179" s="27"/>
      <c r="B179" s="27"/>
      <c r="C179" s="22" t="s">
        <v>206</v>
      </c>
      <c r="D179" s="22" t="s">
        <v>207</v>
      </c>
      <c r="E179" s="23">
        <v>602</v>
      </c>
      <c r="F179" s="24">
        <v>165.02939999999998</v>
      </c>
      <c r="G179" s="25">
        <v>0</v>
      </c>
      <c r="H179" s="25">
        <v>165.02939999999998</v>
      </c>
      <c r="I179" s="25">
        <v>2296.0502799999999</v>
      </c>
      <c r="J179" s="25">
        <v>0</v>
      </c>
      <c r="K179" s="25">
        <v>2296.0502799999999</v>
      </c>
      <c r="L179" s="25">
        <v>427.29959000000002</v>
      </c>
      <c r="M179" s="25">
        <v>14.425240000000001</v>
      </c>
      <c r="N179" s="25">
        <v>441.72483</v>
      </c>
      <c r="O179" s="25">
        <v>2902.8045099999999</v>
      </c>
      <c r="P179" s="25">
        <v>2084.9130800000003</v>
      </c>
      <c r="Q179" s="25">
        <v>0</v>
      </c>
      <c r="R179" s="26">
        <v>2084.9130800000003</v>
      </c>
    </row>
    <row r="180" spans="1:18">
      <c r="A180" s="27"/>
      <c r="B180" s="27"/>
      <c r="C180" s="27"/>
      <c r="D180" s="22" t="s">
        <v>206</v>
      </c>
      <c r="E180" s="23">
        <v>311</v>
      </c>
      <c r="F180" s="24">
        <v>18788.687449999998</v>
      </c>
      <c r="G180" s="25">
        <v>0</v>
      </c>
      <c r="H180" s="25">
        <v>18788.687449999998</v>
      </c>
      <c r="I180" s="25">
        <v>24914.637269999999</v>
      </c>
      <c r="J180" s="25">
        <v>94.320119999999989</v>
      </c>
      <c r="K180" s="25">
        <v>25008.95739</v>
      </c>
      <c r="L180" s="25">
        <v>2607.9412299999999</v>
      </c>
      <c r="M180" s="25">
        <v>83.933039999999991</v>
      </c>
      <c r="N180" s="25">
        <v>2691.8742699999998</v>
      </c>
      <c r="O180" s="25">
        <v>46489.519110000001</v>
      </c>
      <c r="P180" s="25">
        <v>16530.290550000002</v>
      </c>
      <c r="Q180" s="25">
        <v>0</v>
      </c>
      <c r="R180" s="26">
        <v>16530.290550000002</v>
      </c>
    </row>
    <row r="181" spans="1:18">
      <c r="A181" s="27"/>
      <c r="B181" s="27"/>
      <c r="C181" s="22" t="s">
        <v>208</v>
      </c>
      <c r="D181" s="22" t="s">
        <v>163</v>
      </c>
      <c r="E181" s="23">
        <v>300</v>
      </c>
      <c r="F181" s="24">
        <v>9076.6664600000004</v>
      </c>
      <c r="G181" s="25">
        <v>0</v>
      </c>
      <c r="H181" s="25">
        <v>9076.6664600000004</v>
      </c>
      <c r="I181" s="25">
        <v>24091.24366</v>
      </c>
      <c r="J181" s="25">
        <v>0.42681999999999998</v>
      </c>
      <c r="K181" s="25">
        <v>24091.670480000001</v>
      </c>
      <c r="L181" s="25">
        <v>1072.7829099999999</v>
      </c>
      <c r="M181" s="25">
        <v>0</v>
      </c>
      <c r="N181" s="25">
        <v>1072.7829099999999</v>
      </c>
      <c r="O181" s="25">
        <v>34241.119850000003</v>
      </c>
      <c r="P181" s="25">
        <v>4869.7106900000008</v>
      </c>
      <c r="Q181" s="25">
        <v>0</v>
      </c>
      <c r="R181" s="26">
        <v>4869.7106900000008</v>
      </c>
    </row>
    <row r="182" spans="1:18">
      <c r="A182" s="27"/>
      <c r="B182" s="27"/>
      <c r="C182" s="22" t="s">
        <v>209</v>
      </c>
      <c r="D182" s="22" t="s">
        <v>210</v>
      </c>
      <c r="E182" s="23">
        <v>599</v>
      </c>
      <c r="F182" s="24">
        <v>398.80157000000003</v>
      </c>
      <c r="G182" s="25">
        <v>0</v>
      </c>
      <c r="H182" s="25">
        <v>398.80157000000003</v>
      </c>
      <c r="I182" s="25">
        <v>1576.6202599999999</v>
      </c>
      <c r="J182" s="25">
        <v>0</v>
      </c>
      <c r="K182" s="25">
        <v>1576.6202599999999</v>
      </c>
      <c r="L182" s="25">
        <v>42.498059999999995</v>
      </c>
      <c r="M182" s="25">
        <v>0</v>
      </c>
      <c r="N182" s="25">
        <v>42.498059999999995</v>
      </c>
      <c r="O182" s="25">
        <v>2017.9198899999999</v>
      </c>
      <c r="P182" s="25">
        <v>1695.71344</v>
      </c>
      <c r="Q182" s="25">
        <v>0</v>
      </c>
      <c r="R182" s="26">
        <v>1695.71344</v>
      </c>
    </row>
    <row r="183" spans="1:18">
      <c r="A183" s="27"/>
      <c r="B183" s="27"/>
      <c r="C183" s="27"/>
      <c r="D183" s="22" t="s">
        <v>209</v>
      </c>
      <c r="E183" s="23">
        <v>290</v>
      </c>
      <c r="F183" s="24">
        <v>358.93565999999998</v>
      </c>
      <c r="G183" s="25">
        <v>0</v>
      </c>
      <c r="H183" s="25">
        <v>358.93565999999998</v>
      </c>
      <c r="I183" s="25">
        <v>6192.39167</v>
      </c>
      <c r="J183" s="25">
        <v>0.14899000000000001</v>
      </c>
      <c r="K183" s="25">
        <v>6192.5406600000006</v>
      </c>
      <c r="L183" s="25">
        <v>217.14568</v>
      </c>
      <c r="M183" s="25">
        <v>0</v>
      </c>
      <c r="N183" s="25">
        <v>217.14568</v>
      </c>
      <c r="O183" s="25">
        <v>6768.6220000000003</v>
      </c>
      <c r="P183" s="25">
        <v>2134.8030099999996</v>
      </c>
      <c r="Q183" s="25">
        <v>0</v>
      </c>
      <c r="R183" s="26">
        <v>2134.8030099999996</v>
      </c>
    </row>
    <row r="184" spans="1:18">
      <c r="A184" s="27"/>
      <c r="B184" s="27"/>
      <c r="C184" s="22" t="s">
        <v>211</v>
      </c>
      <c r="D184" s="22" t="s">
        <v>212</v>
      </c>
      <c r="E184" s="23">
        <v>296</v>
      </c>
      <c r="F184" s="24">
        <v>1675.0726000000002</v>
      </c>
      <c r="G184" s="25">
        <v>0</v>
      </c>
      <c r="H184" s="25">
        <v>1675.0726000000002</v>
      </c>
      <c r="I184" s="25">
        <v>5708.8432300000004</v>
      </c>
      <c r="J184" s="25">
        <v>4.7999999999999996E-4</v>
      </c>
      <c r="K184" s="25">
        <v>5708.8437100000001</v>
      </c>
      <c r="L184" s="25">
        <v>263.50720000000001</v>
      </c>
      <c r="M184" s="25">
        <v>0</v>
      </c>
      <c r="N184" s="25">
        <v>263.50720000000001</v>
      </c>
      <c r="O184" s="25">
        <v>7647.4235099999996</v>
      </c>
      <c r="P184" s="25">
        <v>3355.29772</v>
      </c>
      <c r="Q184" s="25">
        <v>0</v>
      </c>
      <c r="R184" s="26">
        <v>3355.29772</v>
      </c>
    </row>
    <row r="185" spans="1:18">
      <c r="A185" s="27"/>
      <c r="B185" s="27"/>
      <c r="C185" s="22" t="s">
        <v>213</v>
      </c>
      <c r="D185" s="22" t="s">
        <v>213</v>
      </c>
      <c r="E185" s="23">
        <v>307</v>
      </c>
      <c r="F185" s="24">
        <v>625.30544999999995</v>
      </c>
      <c r="G185" s="25">
        <v>0</v>
      </c>
      <c r="H185" s="25">
        <v>625.30544999999995</v>
      </c>
      <c r="I185" s="25">
        <v>13331.13264</v>
      </c>
      <c r="J185" s="25">
        <v>1.7999999999999998E-4</v>
      </c>
      <c r="K185" s="25">
        <v>13331.132820000001</v>
      </c>
      <c r="L185" s="25">
        <v>475.91395</v>
      </c>
      <c r="M185" s="25">
        <v>0</v>
      </c>
      <c r="N185" s="25">
        <v>475.91395</v>
      </c>
      <c r="O185" s="25">
        <v>14432.352220000001</v>
      </c>
      <c r="P185" s="25">
        <v>3678.3242599999999</v>
      </c>
      <c r="Q185" s="25">
        <v>0</v>
      </c>
      <c r="R185" s="26">
        <v>3678.3242599999999</v>
      </c>
    </row>
    <row r="186" spans="1:18">
      <c r="A186" s="27"/>
      <c r="B186" s="27"/>
      <c r="C186" s="22" t="s">
        <v>214</v>
      </c>
      <c r="D186" s="22" t="s">
        <v>214</v>
      </c>
      <c r="E186" s="23">
        <v>306</v>
      </c>
      <c r="F186" s="24">
        <v>232.22178</v>
      </c>
      <c r="G186" s="25">
        <v>0</v>
      </c>
      <c r="H186" s="25">
        <v>232.22178</v>
      </c>
      <c r="I186" s="25">
        <v>8647.0298000000003</v>
      </c>
      <c r="J186" s="25">
        <v>0.35011999999999999</v>
      </c>
      <c r="K186" s="25">
        <v>8647.3799199999994</v>
      </c>
      <c r="L186" s="25">
        <v>197.82013000000001</v>
      </c>
      <c r="M186" s="25">
        <v>0</v>
      </c>
      <c r="N186" s="25">
        <v>197.82013000000001</v>
      </c>
      <c r="O186" s="25">
        <v>9077.4218299999993</v>
      </c>
      <c r="P186" s="25">
        <v>1843.01442</v>
      </c>
      <c r="Q186" s="25">
        <v>0</v>
      </c>
      <c r="R186" s="26">
        <v>1843.01442</v>
      </c>
    </row>
    <row r="187" spans="1:18">
      <c r="A187" s="27"/>
      <c r="B187" s="22" t="s">
        <v>215</v>
      </c>
      <c r="C187" s="22" t="s">
        <v>216</v>
      </c>
      <c r="D187" s="22" t="s">
        <v>216</v>
      </c>
      <c r="E187" s="23">
        <v>203</v>
      </c>
      <c r="F187" s="24">
        <v>1951.62273</v>
      </c>
      <c r="G187" s="25">
        <v>0</v>
      </c>
      <c r="H187" s="25">
        <v>1951.62273</v>
      </c>
      <c r="I187" s="25">
        <v>9476.4078399999999</v>
      </c>
      <c r="J187" s="25">
        <v>46.686610000000002</v>
      </c>
      <c r="K187" s="25">
        <v>9523.0944499999987</v>
      </c>
      <c r="L187" s="25">
        <v>403.54684999999995</v>
      </c>
      <c r="M187" s="25">
        <v>3.677</v>
      </c>
      <c r="N187" s="25">
        <v>407.22384999999997</v>
      </c>
      <c r="O187" s="25">
        <v>11881.94103</v>
      </c>
      <c r="P187" s="25">
        <v>5299.1200499999995</v>
      </c>
      <c r="Q187" s="25">
        <v>0</v>
      </c>
      <c r="R187" s="26">
        <v>5299.1200499999995</v>
      </c>
    </row>
    <row r="188" spans="1:18">
      <c r="A188" s="27"/>
      <c r="B188" s="27"/>
      <c r="C188" s="27"/>
      <c r="D188" s="22" t="s">
        <v>217</v>
      </c>
      <c r="E188" s="23">
        <v>541</v>
      </c>
      <c r="F188" s="24">
        <v>2489.34618</v>
      </c>
      <c r="G188" s="25">
        <v>0</v>
      </c>
      <c r="H188" s="25">
        <v>2489.34618</v>
      </c>
      <c r="I188" s="25">
        <v>3357.1403</v>
      </c>
      <c r="J188" s="25">
        <v>2.4709999999999999E-2</v>
      </c>
      <c r="K188" s="25">
        <v>3357.1650099999997</v>
      </c>
      <c r="L188" s="25">
        <v>117.43361999999999</v>
      </c>
      <c r="M188" s="25">
        <v>0</v>
      </c>
      <c r="N188" s="25">
        <v>117.43361999999999</v>
      </c>
      <c r="O188" s="25">
        <v>5963.94481</v>
      </c>
      <c r="P188" s="25">
        <v>1730.0726000000002</v>
      </c>
      <c r="Q188" s="25">
        <v>0</v>
      </c>
      <c r="R188" s="26">
        <v>1730.0726000000002</v>
      </c>
    </row>
    <row r="189" spans="1:18">
      <c r="A189" s="27"/>
      <c r="B189" s="27"/>
      <c r="C189" s="22" t="s">
        <v>218</v>
      </c>
      <c r="D189" s="22" t="s">
        <v>219</v>
      </c>
      <c r="E189" s="23">
        <v>204</v>
      </c>
      <c r="F189" s="24">
        <v>4249.0002699999995</v>
      </c>
      <c r="G189" s="25">
        <v>0</v>
      </c>
      <c r="H189" s="25">
        <v>4249.0002699999995</v>
      </c>
      <c r="I189" s="25">
        <v>17979.289649999999</v>
      </c>
      <c r="J189" s="25">
        <v>0.10274</v>
      </c>
      <c r="K189" s="25">
        <v>17979.392390000001</v>
      </c>
      <c r="L189" s="25">
        <v>523.65764000000001</v>
      </c>
      <c r="M189" s="25">
        <v>0</v>
      </c>
      <c r="N189" s="25">
        <v>523.65764000000001</v>
      </c>
      <c r="O189" s="25">
        <v>22752.050299999999</v>
      </c>
      <c r="P189" s="25">
        <v>8668.0013500000005</v>
      </c>
      <c r="Q189" s="25">
        <v>0</v>
      </c>
      <c r="R189" s="26">
        <v>8668.0013500000005</v>
      </c>
    </row>
    <row r="190" spans="1:18">
      <c r="A190" s="27"/>
      <c r="B190" s="27"/>
      <c r="C190" s="22" t="s">
        <v>215</v>
      </c>
      <c r="D190" s="22" t="s">
        <v>215</v>
      </c>
      <c r="E190" s="23">
        <v>201</v>
      </c>
      <c r="F190" s="24">
        <v>30630.004739999997</v>
      </c>
      <c r="G190" s="25">
        <v>0</v>
      </c>
      <c r="H190" s="25">
        <v>30630.004739999997</v>
      </c>
      <c r="I190" s="25">
        <v>126164.42683</v>
      </c>
      <c r="J190" s="25">
        <v>405.84884999999997</v>
      </c>
      <c r="K190" s="25">
        <v>126570.27568000001</v>
      </c>
      <c r="L190" s="25">
        <v>5971.5496399999993</v>
      </c>
      <c r="M190" s="25">
        <v>3.6261799999999997</v>
      </c>
      <c r="N190" s="25">
        <v>5975.1758200000004</v>
      </c>
      <c r="O190" s="25">
        <v>163175.45624</v>
      </c>
      <c r="P190" s="25">
        <v>42604.691610000002</v>
      </c>
      <c r="Q190" s="25">
        <v>0</v>
      </c>
      <c r="R190" s="26">
        <v>42604.691610000002</v>
      </c>
    </row>
    <row r="191" spans="1:18">
      <c r="A191" s="27"/>
      <c r="B191" s="27"/>
      <c r="C191" s="27"/>
      <c r="D191" s="22" t="s">
        <v>220</v>
      </c>
      <c r="E191" s="23">
        <v>712</v>
      </c>
      <c r="F191" s="24">
        <v>447.89848999999998</v>
      </c>
      <c r="G191" s="25">
        <v>0</v>
      </c>
      <c r="H191" s="25">
        <v>447.89848999999998</v>
      </c>
      <c r="I191" s="25">
        <v>1512.2728100000002</v>
      </c>
      <c r="J191" s="25">
        <v>0</v>
      </c>
      <c r="K191" s="25">
        <v>1512.2728100000002</v>
      </c>
      <c r="L191" s="25">
        <v>36.999580000000002</v>
      </c>
      <c r="M191" s="25">
        <v>0</v>
      </c>
      <c r="N191" s="25">
        <v>36.999580000000002</v>
      </c>
      <c r="O191" s="25">
        <v>1997.1708799999999</v>
      </c>
      <c r="P191" s="25">
        <v>1242.73774</v>
      </c>
      <c r="Q191" s="25">
        <v>0</v>
      </c>
      <c r="R191" s="26">
        <v>1242.73774</v>
      </c>
    </row>
    <row r="192" spans="1:18">
      <c r="A192" s="27"/>
      <c r="B192" s="27"/>
      <c r="C192" s="27"/>
      <c r="D192" s="22" t="s">
        <v>221</v>
      </c>
      <c r="E192" s="23">
        <v>202</v>
      </c>
      <c r="F192" s="24">
        <v>126.15517999999999</v>
      </c>
      <c r="G192" s="25">
        <v>0</v>
      </c>
      <c r="H192" s="25">
        <v>126.15517999999999</v>
      </c>
      <c r="I192" s="25">
        <v>3427.0549999999998</v>
      </c>
      <c r="J192" s="25">
        <v>0</v>
      </c>
      <c r="K192" s="25">
        <v>3427.0549999999998</v>
      </c>
      <c r="L192" s="25">
        <v>65.448440000000005</v>
      </c>
      <c r="M192" s="25">
        <v>0</v>
      </c>
      <c r="N192" s="25">
        <v>65.448440000000005</v>
      </c>
      <c r="O192" s="25">
        <v>3618.6586200000002</v>
      </c>
      <c r="P192" s="25">
        <v>820.20134999999993</v>
      </c>
      <c r="Q192" s="25">
        <v>0</v>
      </c>
      <c r="R192" s="26">
        <v>820.20134999999993</v>
      </c>
    </row>
    <row r="193" spans="1:18">
      <c r="A193" s="27"/>
      <c r="B193" s="27"/>
      <c r="C193" s="27"/>
      <c r="D193" s="22" t="s">
        <v>222</v>
      </c>
      <c r="E193" s="23">
        <v>648</v>
      </c>
      <c r="F193" s="24">
        <v>281.4538</v>
      </c>
      <c r="G193" s="25">
        <v>0</v>
      </c>
      <c r="H193" s="25">
        <v>281.4538</v>
      </c>
      <c r="I193" s="25">
        <v>7891.3536599999998</v>
      </c>
      <c r="J193" s="25">
        <v>0</v>
      </c>
      <c r="K193" s="25">
        <v>7891.3536599999998</v>
      </c>
      <c r="L193" s="25">
        <v>59.816189999999999</v>
      </c>
      <c r="M193" s="25">
        <v>0</v>
      </c>
      <c r="N193" s="25">
        <v>59.816189999999999</v>
      </c>
      <c r="O193" s="25">
        <v>8232.6236499999995</v>
      </c>
      <c r="P193" s="25">
        <v>861.4715799999999</v>
      </c>
      <c r="Q193" s="25">
        <v>0</v>
      </c>
      <c r="R193" s="26">
        <v>861.4715799999999</v>
      </c>
    </row>
    <row r="194" spans="1:18">
      <c r="A194" s="27"/>
      <c r="B194" s="27"/>
      <c r="C194" s="22" t="s">
        <v>223</v>
      </c>
      <c r="D194" s="22" t="s">
        <v>73</v>
      </c>
      <c r="E194" s="23">
        <v>207</v>
      </c>
      <c r="F194" s="24">
        <v>3849.4598900000001</v>
      </c>
      <c r="G194" s="25">
        <v>0</v>
      </c>
      <c r="H194" s="25">
        <v>3849.4598900000001</v>
      </c>
      <c r="I194" s="25">
        <v>27205.96444</v>
      </c>
      <c r="J194" s="25">
        <v>0.21528999999999998</v>
      </c>
      <c r="K194" s="25">
        <v>27206.17973</v>
      </c>
      <c r="L194" s="25">
        <v>1022.44953</v>
      </c>
      <c r="M194" s="25">
        <v>0</v>
      </c>
      <c r="N194" s="25">
        <v>1022.44953</v>
      </c>
      <c r="O194" s="25">
        <v>32078.08915</v>
      </c>
      <c r="P194" s="25">
        <v>3789.76413</v>
      </c>
      <c r="Q194" s="25">
        <v>0</v>
      </c>
      <c r="R194" s="26">
        <v>3789.76413</v>
      </c>
    </row>
    <row r="195" spans="1:18">
      <c r="A195" s="27"/>
      <c r="B195" s="27"/>
      <c r="C195" s="27"/>
      <c r="D195" s="22" t="s">
        <v>224</v>
      </c>
      <c r="E195" s="23">
        <v>209</v>
      </c>
      <c r="F195" s="24">
        <v>1890.89084</v>
      </c>
      <c r="G195" s="25">
        <v>0</v>
      </c>
      <c r="H195" s="25">
        <v>1890.89084</v>
      </c>
      <c r="I195" s="25">
        <v>5350.3846800000001</v>
      </c>
      <c r="J195" s="25">
        <v>0</v>
      </c>
      <c r="K195" s="25">
        <v>5350.3846800000001</v>
      </c>
      <c r="L195" s="25">
        <v>80.286059999999992</v>
      </c>
      <c r="M195" s="25">
        <v>0</v>
      </c>
      <c r="N195" s="25">
        <v>80.286059999999992</v>
      </c>
      <c r="O195" s="25">
        <v>7321.5615800000005</v>
      </c>
      <c r="P195" s="25">
        <v>799.58143999999993</v>
      </c>
      <c r="Q195" s="25">
        <v>0</v>
      </c>
      <c r="R195" s="26">
        <v>799.58143999999993</v>
      </c>
    </row>
    <row r="196" spans="1:18">
      <c r="A196" s="27"/>
      <c r="B196" s="27"/>
      <c r="C196" s="27"/>
      <c r="D196" s="22" t="s">
        <v>225</v>
      </c>
      <c r="E196" s="23">
        <v>778</v>
      </c>
      <c r="F196" s="24">
        <v>6.8419999999999996</v>
      </c>
      <c r="G196" s="25">
        <v>0</v>
      </c>
      <c r="H196" s="25">
        <v>6.8419999999999996</v>
      </c>
      <c r="I196" s="25">
        <v>543.29711999999995</v>
      </c>
      <c r="J196" s="25">
        <v>0</v>
      </c>
      <c r="K196" s="25">
        <v>543.29711999999995</v>
      </c>
      <c r="L196" s="25">
        <v>98.506270000000001</v>
      </c>
      <c r="M196" s="25">
        <v>0</v>
      </c>
      <c r="N196" s="25">
        <v>98.506270000000001</v>
      </c>
      <c r="O196" s="25">
        <v>648.64539000000002</v>
      </c>
      <c r="P196" s="25">
        <v>2046.9860000000001</v>
      </c>
      <c r="Q196" s="25">
        <v>0</v>
      </c>
      <c r="R196" s="26">
        <v>2046.9860000000001</v>
      </c>
    </row>
    <row r="197" spans="1:18">
      <c r="A197" s="27"/>
      <c r="B197" s="27"/>
      <c r="C197" s="22" t="s">
        <v>226</v>
      </c>
      <c r="D197" s="22" t="s">
        <v>226</v>
      </c>
      <c r="E197" s="23">
        <v>214</v>
      </c>
      <c r="F197" s="24">
        <v>1787.1006100000002</v>
      </c>
      <c r="G197" s="25">
        <v>0</v>
      </c>
      <c r="H197" s="25">
        <v>1787.1006100000002</v>
      </c>
      <c r="I197" s="25">
        <v>11546.07512</v>
      </c>
      <c r="J197" s="25">
        <v>5.9699399999999994</v>
      </c>
      <c r="K197" s="25">
        <v>11552.04506</v>
      </c>
      <c r="L197" s="25">
        <v>132.81363000000002</v>
      </c>
      <c r="M197" s="25">
        <v>0</v>
      </c>
      <c r="N197" s="25">
        <v>132.81363000000002</v>
      </c>
      <c r="O197" s="25">
        <v>13471.9593</v>
      </c>
      <c r="P197" s="25">
        <v>4758.0330199999999</v>
      </c>
      <c r="Q197" s="25">
        <v>0</v>
      </c>
      <c r="R197" s="26">
        <v>4758.0330199999999</v>
      </c>
    </row>
    <row r="198" spans="1:18">
      <c r="A198" s="27"/>
      <c r="B198" s="27"/>
      <c r="C198" s="27"/>
      <c r="D198" s="22" t="s">
        <v>227</v>
      </c>
      <c r="E198" s="23">
        <v>736</v>
      </c>
      <c r="F198" s="24">
        <v>340.31482</v>
      </c>
      <c r="G198" s="25">
        <v>0</v>
      </c>
      <c r="H198" s="25">
        <v>340.31482</v>
      </c>
      <c r="I198" s="25">
        <v>2012.7406699999999</v>
      </c>
      <c r="J198" s="25">
        <v>0</v>
      </c>
      <c r="K198" s="25">
        <v>2012.7406699999999</v>
      </c>
      <c r="L198" s="25">
        <v>47.320050000000002</v>
      </c>
      <c r="M198" s="25">
        <v>0</v>
      </c>
      <c r="N198" s="25">
        <v>47.320050000000002</v>
      </c>
      <c r="O198" s="25">
        <v>2400.37554</v>
      </c>
      <c r="P198" s="25">
        <v>2488.7618700000003</v>
      </c>
      <c r="Q198" s="25">
        <v>0</v>
      </c>
      <c r="R198" s="26">
        <v>2488.7618700000003</v>
      </c>
    </row>
    <row r="199" spans="1:18">
      <c r="A199" s="27"/>
      <c r="B199" s="27"/>
      <c r="C199" s="22" t="s">
        <v>228</v>
      </c>
      <c r="D199" s="22" t="s">
        <v>228</v>
      </c>
      <c r="E199" s="23">
        <v>499</v>
      </c>
      <c r="F199" s="24">
        <v>778.83473000000004</v>
      </c>
      <c r="G199" s="25">
        <v>0</v>
      </c>
      <c r="H199" s="25">
        <v>778.83473000000004</v>
      </c>
      <c r="I199" s="25">
        <v>9867.5134499999986</v>
      </c>
      <c r="J199" s="25">
        <v>0.10299</v>
      </c>
      <c r="K199" s="25">
        <v>9867.6164399999998</v>
      </c>
      <c r="L199" s="25">
        <v>170.30242000000001</v>
      </c>
      <c r="M199" s="25">
        <v>0</v>
      </c>
      <c r="N199" s="25">
        <v>170.30242000000001</v>
      </c>
      <c r="O199" s="25">
        <v>10816.75359</v>
      </c>
      <c r="P199" s="25">
        <v>4583.6436599999997</v>
      </c>
      <c r="Q199" s="25">
        <v>0</v>
      </c>
      <c r="R199" s="26">
        <v>4583.6436599999997</v>
      </c>
    </row>
    <row r="200" spans="1:18">
      <c r="A200" s="27"/>
      <c r="B200" s="27"/>
      <c r="C200" s="22" t="s">
        <v>229</v>
      </c>
      <c r="D200" s="22" t="s">
        <v>229</v>
      </c>
      <c r="E200" s="23">
        <v>480</v>
      </c>
      <c r="F200" s="24">
        <v>768.42845</v>
      </c>
      <c r="G200" s="25">
        <v>0</v>
      </c>
      <c r="H200" s="25">
        <v>768.42845</v>
      </c>
      <c r="I200" s="25">
        <v>7092.0777300000009</v>
      </c>
      <c r="J200" s="25">
        <v>3.3500000000000001E-3</v>
      </c>
      <c r="K200" s="25">
        <v>7092.0810799999999</v>
      </c>
      <c r="L200" s="25">
        <v>157.24842000000001</v>
      </c>
      <c r="M200" s="25">
        <v>0</v>
      </c>
      <c r="N200" s="25">
        <v>157.24842000000001</v>
      </c>
      <c r="O200" s="25">
        <v>8017.7579500000002</v>
      </c>
      <c r="P200" s="25">
        <v>3124.5398100000002</v>
      </c>
      <c r="Q200" s="25">
        <v>0</v>
      </c>
      <c r="R200" s="26">
        <v>3124.5398100000002</v>
      </c>
    </row>
    <row r="201" spans="1:18">
      <c r="A201" s="27"/>
      <c r="B201" s="22" t="s">
        <v>230</v>
      </c>
      <c r="C201" s="22" t="s">
        <v>230</v>
      </c>
      <c r="D201" s="22" t="s">
        <v>230</v>
      </c>
      <c r="E201" s="23">
        <v>150</v>
      </c>
      <c r="F201" s="24">
        <v>36013.323950000005</v>
      </c>
      <c r="G201" s="25">
        <v>57.131500000000003</v>
      </c>
      <c r="H201" s="25">
        <v>36070.455450000001</v>
      </c>
      <c r="I201" s="25">
        <v>156157.29499000002</v>
      </c>
      <c r="J201" s="25">
        <v>2103.13796</v>
      </c>
      <c r="K201" s="25">
        <v>158260.43294999999</v>
      </c>
      <c r="L201" s="25">
        <v>15311.02254</v>
      </c>
      <c r="M201" s="25">
        <v>1189.1657700000001</v>
      </c>
      <c r="N201" s="25">
        <v>16500.188310000001</v>
      </c>
      <c r="O201" s="25">
        <v>210831.07670999999</v>
      </c>
      <c r="P201" s="25">
        <v>123130.45258</v>
      </c>
      <c r="Q201" s="25">
        <v>0</v>
      </c>
      <c r="R201" s="26">
        <v>123130.45258</v>
      </c>
    </row>
    <row r="202" spans="1:18">
      <c r="A202" s="27"/>
      <c r="B202" s="27"/>
      <c r="C202" s="27"/>
      <c r="D202" s="27"/>
      <c r="E202" s="28">
        <v>845</v>
      </c>
      <c r="F202" s="29">
        <v>4.702</v>
      </c>
      <c r="G202" s="30">
        <v>0</v>
      </c>
      <c r="H202" s="30">
        <v>4.702</v>
      </c>
      <c r="I202" s="30">
        <v>17.89264</v>
      </c>
      <c r="J202" s="30">
        <v>0</v>
      </c>
      <c r="K202" s="30">
        <v>17.89264</v>
      </c>
      <c r="L202" s="30">
        <v>472.01753000000002</v>
      </c>
      <c r="M202" s="30">
        <v>8.8726000000000003</v>
      </c>
      <c r="N202" s="30">
        <v>480.89013</v>
      </c>
      <c r="O202" s="30">
        <v>503.48477000000003</v>
      </c>
      <c r="P202" s="30">
        <v>0</v>
      </c>
      <c r="Q202" s="30">
        <v>0</v>
      </c>
      <c r="R202" s="31">
        <v>0</v>
      </c>
    </row>
    <row r="203" spans="1:18">
      <c r="A203" s="27"/>
      <c r="B203" s="27"/>
      <c r="C203" s="27"/>
      <c r="D203" s="22" t="s">
        <v>231</v>
      </c>
      <c r="E203" s="23">
        <v>631</v>
      </c>
      <c r="F203" s="24">
        <v>9599.8444600000003</v>
      </c>
      <c r="G203" s="25">
        <v>0</v>
      </c>
      <c r="H203" s="25">
        <v>9599.8444600000003</v>
      </c>
      <c r="I203" s="25">
        <v>58122.708570000003</v>
      </c>
      <c r="J203" s="25">
        <v>369.20652000000001</v>
      </c>
      <c r="K203" s="25">
        <v>58491.915090000002</v>
      </c>
      <c r="L203" s="25">
        <v>2047.41995</v>
      </c>
      <c r="M203" s="25">
        <v>65.557860000000005</v>
      </c>
      <c r="N203" s="25">
        <v>2112.9778099999999</v>
      </c>
      <c r="O203" s="25">
        <v>70204.737359999999</v>
      </c>
      <c r="P203" s="25">
        <v>28691.86262</v>
      </c>
      <c r="Q203" s="25">
        <v>0</v>
      </c>
      <c r="R203" s="26">
        <v>28691.86262</v>
      </c>
    </row>
    <row r="204" spans="1:18">
      <c r="A204" s="27"/>
      <c r="B204" s="27"/>
      <c r="C204" s="22" t="s">
        <v>232</v>
      </c>
      <c r="D204" s="22" t="s">
        <v>233</v>
      </c>
      <c r="E204" s="23">
        <v>162</v>
      </c>
      <c r="F204" s="24">
        <v>9100.2848599999998</v>
      </c>
      <c r="G204" s="25">
        <v>0</v>
      </c>
      <c r="H204" s="25">
        <v>9100.2848599999998</v>
      </c>
      <c r="I204" s="25">
        <v>27915.801879999999</v>
      </c>
      <c r="J204" s="25">
        <v>370.82835</v>
      </c>
      <c r="K204" s="25">
        <v>28286.630229999999</v>
      </c>
      <c r="L204" s="25">
        <v>6000.0033800000001</v>
      </c>
      <c r="M204" s="25">
        <v>148.77329999999998</v>
      </c>
      <c r="N204" s="25">
        <v>6148.7766799999999</v>
      </c>
      <c r="O204" s="25">
        <v>43535.691770000005</v>
      </c>
      <c r="P204" s="25">
        <v>38837.481639999998</v>
      </c>
      <c r="Q204" s="25">
        <v>0</v>
      </c>
      <c r="R204" s="26">
        <v>38837.481639999998</v>
      </c>
    </row>
    <row r="205" spans="1:18">
      <c r="A205" s="27"/>
      <c r="B205" s="27"/>
      <c r="C205" s="27"/>
      <c r="D205" s="22" t="s">
        <v>234</v>
      </c>
      <c r="E205" s="23">
        <v>484</v>
      </c>
      <c r="F205" s="24">
        <v>1241.25216</v>
      </c>
      <c r="G205" s="25">
        <v>0</v>
      </c>
      <c r="H205" s="25">
        <v>1241.25216</v>
      </c>
      <c r="I205" s="25">
        <v>22961.900809999999</v>
      </c>
      <c r="J205" s="25">
        <v>54.990160000000003</v>
      </c>
      <c r="K205" s="25">
        <v>23016.89097</v>
      </c>
      <c r="L205" s="25">
        <v>890.79453999999998</v>
      </c>
      <c r="M205" s="25">
        <v>3.4563800000000002</v>
      </c>
      <c r="N205" s="25">
        <v>894.25092000000006</v>
      </c>
      <c r="O205" s="25">
        <v>25152.394049999999</v>
      </c>
      <c r="P205" s="25">
        <v>6901.1396500000001</v>
      </c>
      <c r="Q205" s="25">
        <v>0</v>
      </c>
      <c r="R205" s="26">
        <v>6901.1396500000001</v>
      </c>
    </row>
    <row r="206" spans="1:18">
      <c r="A206" s="27"/>
      <c r="B206" s="27"/>
      <c r="C206" s="22" t="s">
        <v>235</v>
      </c>
      <c r="D206" s="22" t="s">
        <v>235</v>
      </c>
      <c r="E206" s="23">
        <v>151</v>
      </c>
      <c r="F206" s="24">
        <v>1147.5138700000002</v>
      </c>
      <c r="G206" s="25">
        <v>0</v>
      </c>
      <c r="H206" s="25">
        <v>1147.5138700000002</v>
      </c>
      <c r="I206" s="25">
        <v>21870.324420000001</v>
      </c>
      <c r="J206" s="25">
        <v>1.967E-2</v>
      </c>
      <c r="K206" s="25">
        <v>21870.344089999999</v>
      </c>
      <c r="L206" s="25">
        <v>757.57240000000002</v>
      </c>
      <c r="M206" s="25">
        <v>0</v>
      </c>
      <c r="N206" s="25">
        <v>757.57240000000002</v>
      </c>
      <c r="O206" s="25">
        <v>23775.430359999998</v>
      </c>
      <c r="P206" s="25">
        <v>2794.6094900000003</v>
      </c>
      <c r="Q206" s="25">
        <v>0</v>
      </c>
      <c r="R206" s="26">
        <v>2794.6094900000003</v>
      </c>
    </row>
    <row r="207" spans="1:18">
      <c r="A207" s="27"/>
      <c r="B207" s="27"/>
      <c r="C207" s="22" t="s">
        <v>236</v>
      </c>
      <c r="D207" s="22" t="s">
        <v>118</v>
      </c>
      <c r="E207" s="23">
        <v>152</v>
      </c>
      <c r="F207" s="24">
        <v>905.15488000000005</v>
      </c>
      <c r="G207" s="25">
        <v>0</v>
      </c>
      <c r="H207" s="25">
        <v>905.15488000000005</v>
      </c>
      <c r="I207" s="25">
        <v>22467.588809999997</v>
      </c>
      <c r="J207" s="25">
        <v>4.0400000000000002E-3</v>
      </c>
      <c r="K207" s="25">
        <v>22467.592850000001</v>
      </c>
      <c r="L207" s="25">
        <v>464.98090999999999</v>
      </c>
      <c r="M207" s="25">
        <v>0</v>
      </c>
      <c r="N207" s="25">
        <v>464.98090999999999</v>
      </c>
      <c r="O207" s="25">
        <v>23837.728640000001</v>
      </c>
      <c r="P207" s="25">
        <v>4043.9014900000002</v>
      </c>
      <c r="Q207" s="25">
        <v>0</v>
      </c>
      <c r="R207" s="26">
        <v>4043.9014900000002</v>
      </c>
    </row>
    <row r="208" spans="1:18">
      <c r="A208" s="27"/>
      <c r="B208" s="27"/>
      <c r="C208" s="22" t="s">
        <v>237</v>
      </c>
      <c r="D208" s="22" t="s">
        <v>237</v>
      </c>
      <c r="E208" s="23">
        <v>485</v>
      </c>
      <c r="F208" s="24">
        <v>347.52172999999999</v>
      </c>
      <c r="G208" s="25">
        <v>0</v>
      </c>
      <c r="H208" s="25">
        <v>347.52172999999999</v>
      </c>
      <c r="I208" s="25">
        <v>12310.17173</v>
      </c>
      <c r="J208" s="25">
        <v>0</v>
      </c>
      <c r="K208" s="25">
        <v>12310.17173</v>
      </c>
      <c r="L208" s="25">
        <v>145.24405999999999</v>
      </c>
      <c r="M208" s="25">
        <v>0</v>
      </c>
      <c r="N208" s="25">
        <v>145.24405999999999</v>
      </c>
      <c r="O208" s="25">
        <v>12802.937519999999</v>
      </c>
      <c r="P208" s="25">
        <v>3002.3981100000001</v>
      </c>
      <c r="Q208" s="25">
        <v>0</v>
      </c>
      <c r="R208" s="26">
        <v>3002.3981100000001</v>
      </c>
    </row>
    <row r="209" spans="1:18">
      <c r="A209" s="27"/>
      <c r="B209" s="27"/>
      <c r="C209" s="22" t="s">
        <v>238</v>
      </c>
      <c r="D209" s="22" t="s">
        <v>239</v>
      </c>
      <c r="E209" s="23">
        <v>157</v>
      </c>
      <c r="F209" s="24">
        <v>1389.4596299999998</v>
      </c>
      <c r="G209" s="25">
        <v>0</v>
      </c>
      <c r="H209" s="25">
        <v>1389.4596299999998</v>
      </c>
      <c r="I209" s="25">
        <v>22456.8387</v>
      </c>
      <c r="J209" s="25">
        <v>3.6479999999999999E-2</v>
      </c>
      <c r="K209" s="25">
        <v>22456.875179999999</v>
      </c>
      <c r="L209" s="25">
        <v>573.83404000000007</v>
      </c>
      <c r="M209" s="25">
        <v>0</v>
      </c>
      <c r="N209" s="25">
        <v>573.83404000000007</v>
      </c>
      <c r="O209" s="25">
        <v>24420.168850000002</v>
      </c>
      <c r="P209" s="25">
        <v>3230.2994900000003</v>
      </c>
      <c r="Q209" s="25">
        <v>0</v>
      </c>
      <c r="R209" s="26">
        <v>3230.2994900000003</v>
      </c>
    </row>
    <row r="210" spans="1:18">
      <c r="A210" s="27"/>
      <c r="B210" s="27"/>
      <c r="C210" s="22" t="s">
        <v>240</v>
      </c>
      <c r="D210" s="22" t="s">
        <v>241</v>
      </c>
      <c r="E210" s="23">
        <v>490</v>
      </c>
      <c r="F210" s="24">
        <v>699.48520999999994</v>
      </c>
      <c r="G210" s="25">
        <v>0</v>
      </c>
      <c r="H210" s="25">
        <v>699.48520999999994</v>
      </c>
      <c r="I210" s="25">
        <v>11810.080960000001</v>
      </c>
      <c r="J210" s="25">
        <v>36.543980000000005</v>
      </c>
      <c r="K210" s="25">
        <v>11846.62494</v>
      </c>
      <c r="L210" s="25">
        <v>231.69517000000002</v>
      </c>
      <c r="M210" s="25">
        <v>0</v>
      </c>
      <c r="N210" s="25">
        <v>231.69517000000002</v>
      </c>
      <c r="O210" s="25">
        <v>12777.805319999999</v>
      </c>
      <c r="P210" s="25">
        <v>5791.2050099999997</v>
      </c>
      <c r="Q210" s="25">
        <v>0</v>
      </c>
      <c r="R210" s="26">
        <v>5791.2050099999997</v>
      </c>
    </row>
    <row r="211" spans="1:18">
      <c r="A211" s="27"/>
      <c r="B211" s="27"/>
      <c r="C211" s="22" t="s">
        <v>242</v>
      </c>
      <c r="D211" s="22" t="s">
        <v>243</v>
      </c>
      <c r="E211" s="23">
        <v>161</v>
      </c>
      <c r="F211" s="24">
        <v>3824.6584700000003</v>
      </c>
      <c r="G211" s="25">
        <v>0</v>
      </c>
      <c r="H211" s="25">
        <v>3824.6584700000003</v>
      </c>
      <c r="I211" s="25">
        <v>14070.9476</v>
      </c>
      <c r="J211" s="25">
        <v>3.4639999999999997E-2</v>
      </c>
      <c r="K211" s="25">
        <v>14070.982239999999</v>
      </c>
      <c r="L211" s="25">
        <v>590.52814999999998</v>
      </c>
      <c r="M211" s="25">
        <v>0</v>
      </c>
      <c r="N211" s="25">
        <v>590.52814999999998</v>
      </c>
      <c r="O211" s="25">
        <v>18486.168859999998</v>
      </c>
      <c r="P211" s="25">
        <v>2976.4066699999998</v>
      </c>
      <c r="Q211" s="25">
        <v>0</v>
      </c>
      <c r="R211" s="26">
        <v>2976.4066699999998</v>
      </c>
    </row>
    <row r="212" spans="1:18">
      <c r="A212" s="27"/>
      <c r="B212" s="27"/>
      <c r="C212" s="22" t="s">
        <v>244</v>
      </c>
      <c r="D212" s="22" t="s">
        <v>244</v>
      </c>
      <c r="E212" s="23">
        <v>514</v>
      </c>
      <c r="F212" s="24">
        <v>155.6173</v>
      </c>
      <c r="G212" s="25">
        <v>0</v>
      </c>
      <c r="H212" s="25">
        <v>155.6173</v>
      </c>
      <c r="I212" s="25">
        <v>10776.34496</v>
      </c>
      <c r="J212" s="25">
        <v>0</v>
      </c>
      <c r="K212" s="25">
        <v>10776.34496</v>
      </c>
      <c r="L212" s="25">
        <v>361.12975</v>
      </c>
      <c r="M212" s="25">
        <v>0</v>
      </c>
      <c r="N212" s="25">
        <v>361.12975</v>
      </c>
      <c r="O212" s="25">
        <v>11293.09201</v>
      </c>
      <c r="P212" s="25">
        <v>7797.0478200000007</v>
      </c>
      <c r="Q212" s="25">
        <v>0</v>
      </c>
      <c r="R212" s="26">
        <v>7797.0478200000007</v>
      </c>
    </row>
    <row r="213" spans="1:18">
      <c r="A213" s="27"/>
      <c r="B213" s="27"/>
      <c r="C213" s="27"/>
      <c r="D213" s="22" t="s">
        <v>245</v>
      </c>
      <c r="E213" s="23">
        <v>838</v>
      </c>
      <c r="F213" s="24">
        <v>2150.87093</v>
      </c>
      <c r="G213" s="25">
        <v>0</v>
      </c>
      <c r="H213" s="25">
        <v>2150.87093</v>
      </c>
      <c r="I213" s="25">
        <v>1302.44695</v>
      </c>
      <c r="J213" s="25">
        <v>2.1989999999999999E-2</v>
      </c>
      <c r="K213" s="25">
        <v>1302.46894</v>
      </c>
      <c r="L213" s="25">
        <v>36.248750000000001</v>
      </c>
      <c r="M213" s="25">
        <v>0</v>
      </c>
      <c r="N213" s="25">
        <v>36.248750000000001</v>
      </c>
      <c r="O213" s="25">
        <v>3489.58862</v>
      </c>
      <c r="P213" s="25">
        <v>2277.5895299999997</v>
      </c>
      <c r="Q213" s="25">
        <v>0</v>
      </c>
      <c r="R213" s="26">
        <v>2277.5895299999997</v>
      </c>
    </row>
    <row r="214" spans="1:18">
      <c r="A214" s="27"/>
      <c r="B214" s="27"/>
      <c r="C214" s="22" t="s">
        <v>246</v>
      </c>
      <c r="D214" s="22" t="s">
        <v>247</v>
      </c>
      <c r="E214" s="23">
        <v>486</v>
      </c>
      <c r="F214" s="24">
        <v>228.60909000000001</v>
      </c>
      <c r="G214" s="25">
        <v>0</v>
      </c>
      <c r="H214" s="25">
        <v>228.60909000000001</v>
      </c>
      <c r="I214" s="25">
        <v>7638.52682</v>
      </c>
      <c r="J214" s="25">
        <v>1.6237300000000001</v>
      </c>
      <c r="K214" s="25">
        <v>7640.1505499999994</v>
      </c>
      <c r="L214" s="25">
        <v>177.71940000000001</v>
      </c>
      <c r="M214" s="25">
        <v>0</v>
      </c>
      <c r="N214" s="25">
        <v>177.71940000000001</v>
      </c>
      <c r="O214" s="25">
        <v>8046.4790400000002</v>
      </c>
      <c r="P214" s="25">
        <v>1100.8183799999999</v>
      </c>
      <c r="Q214" s="25">
        <v>0</v>
      </c>
      <c r="R214" s="26">
        <v>1100.8183799999999</v>
      </c>
    </row>
    <row r="215" spans="1:18">
      <c r="A215" s="27"/>
      <c r="B215" s="27"/>
      <c r="C215" s="27"/>
      <c r="D215" s="22" t="s">
        <v>248</v>
      </c>
      <c r="E215" s="23">
        <v>590</v>
      </c>
      <c r="F215" s="24">
        <v>25.268939999999997</v>
      </c>
      <c r="G215" s="25">
        <v>0</v>
      </c>
      <c r="H215" s="25">
        <v>25.268939999999997</v>
      </c>
      <c r="I215" s="25">
        <v>1755.5994699999999</v>
      </c>
      <c r="J215" s="25">
        <v>0</v>
      </c>
      <c r="K215" s="25">
        <v>1755.5994699999999</v>
      </c>
      <c r="L215" s="25">
        <v>34.785150000000002</v>
      </c>
      <c r="M215" s="25">
        <v>0</v>
      </c>
      <c r="N215" s="25">
        <v>34.785150000000002</v>
      </c>
      <c r="O215" s="25">
        <v>1815.65356</v>
      </c>
      <c r="P215" s="25">
        <v>1828.97775</v>
      </c>
      <c r="Q215" s="25">
        <v>0</v>
      </c>
      <c r="R215" s="26">
        <v>1828.97775</v>
      </c>
    </row>
    <row r="216" spans="1:18">
      <c r="A216" s="27"/>
      <c r="B216" s="27"/>
      <c r="C216" s="22" t="s">
        <v>249</v>
      </c>
      <c r="D216" s="22" t="s">
        <v>250</v>
      </c>
      <c r="E216" s="23">
        <v>154</v>
      </c>
      <c r="F216" s="24">
        <v>106.36314999999999</v>
      </c>
      <c r="G216" s="25">
        <v>0</v>
      </c>
      <c r="H216" s="25">
        <v>106.36314999999999</v>
      </c>
      <c r="I216" s="25">
        <v>11284.67858</v>
      </c>
      <c r="J216" s="25">
        <v>0</v>
      </c>
      <c r="K216" s="25">
        <v>11284.67858</v>
      </c>
      <c r="L216" s="25">
        <v>233.80865</v>
      </c>
      <c r="M216" s="25">
        <v>0</v>
      </c>
      <c r="N216" s="25">
        <v>233.80865</v>
      </c>
      <c r="O216" s="25">
        <v>11624.850380000002</v>
      </c>
      <c r="P216" s="25">
        <v>1826.2538500000001</v>
      </c>
      <c r="Q216" s="25">
        <v>0</v>
      </c>
      <c r="R216" s="26">
        <v>1826.2538500000001</v>
      </c>
    </row>
    <row r="217" spans="1:18">
      <c r="A217" s="27"/>
      <c r="B217" s="22" t="s">
        <v>251</v>
      </c>
      <c r="C217" s="22" t="s">
        <v>252</v>
      </c>
      <c r="D217" s="22" t="s">
        <v>253</v>
      </c>
      <c r="E217" s="23">
        <v>216</v>
      </c>
      <c r="F217" s="24">
        <v>26878.019039999999</v>
      </c>
      <c r="G217" s="25">
        <v>0</v>
      </c>
      <c r="H217" s="25">
        <v>26878.019039999999</v>
      </c>
      <c r="I217" s="25">
        <v>36858.343950000002</v>
      </c>
      <c r="J217" s="25">
        <v>343.71046999999999</v>
      </c>
      <c r="K217" s="25">
        <v>37202.05442</v>
      </c>
      <c r="L217" s="25">
        <v>11837.580380000001</v>
      </c>
      <c r="M217" s="25">
        <v>707.00572999999997</v>
      </c>
      <c r="N217" s="25">
        <v>12544.58611</v>
      </c>
      <c r="O217" s="25">
        <v>76624.659569999989</v>
      </c>
      <c r="P217" s="25">
        <v>76923.149780000007</v>
      </c>
      <c r="Q217" s="25">
        <v>0</v>
      </c>
      <c r="R217" s="26">
        <v>76923.149780000007</v>
      </c>
    </row>
    <row r="218" spans="1:18">
      <c r="A218" s="27"/>
      <c r="B218" s="27"/>
      <c r="C218" s="22" t="s">
        <v>251</v>
      </c>
      <c r="D218" s="22" t="s">
        <v>251</v>
      </c>
      <c r="E218" s="23">
        <v>215</v>
      </c>
      <c r="F218" s="24">
        <v>82209.711030000006</v>
      </c>
      <c r="G218" s="25">
        <v>1343.8383700000002</v>
      </c>
      <c r="H218" s="25">
        <v>83553.549400000004</v>
      </c>
      <c r="I218" s="25">
        <v>134933.63446</v>
      </c>
      <c r="J218" s="25">
        <v>987.40141000000006</v>
      </c>
      <c r="K218" s="25">
        <v>135921.03586999999</v>
      </c>
      <c r="L218" s="25">
        <v>29324.186409999998</v>
      </c>
      <c r="M218" s="25">
        <v>3176.2696299999998</v>
      </c>
      <c r="N218" s="25">
        <v>32500.456039999997</v>
      </c>
      <c r="O218" s="25">
        <v>251975.04131</v>
      </c>
      <c r="P218" s="25">
        <v>153302.56513999999</v>
      </c>
      <c r="Q218" s="25">
        <v>0</v>
      </c>
      <c r="R218" s="26">
        <v>153302.56513999999</v>
      </c>
    </row>
    <row r="219" spans="1:18">
      <c r="A219" s="27"/>
      <c r="B219" s="27"/>
      <c r="C219" s="27"/>
      <c r="D219" s="22" t="s">
        <v>254</v>
      </c>
      <c r="E219" s="23">
        <v>544</v>
      </c>
      <c r="F219" s="24">
        <v>5220.4406200000003</v>
      </c>
      <c r="G219" s="25">
        <v>0</v>
      </c>
      <c r="H219" s="25">
        <v>5220.4406200000003</v>
      </c>
      <c r="I219" s="25">
        <v>32587.222579999998</v>
      </c>
      <c r="J219" s="25">
        <v>0</v>
      </c>
      <c r="K219" s="25">
        <v>32587.222579999998</v>
      </c>
      <c r="L219" s="25">
        <v>3018.2269500000002</v>
      </c>
      <c r="M219" s="25">
        <v>28.149789999999999</v>
      </c>
      <c r="N219" s="25">
        <v>3046.3767400000002</v>
      </c>
      <c r="O219" s="25">
        <v>40854.039939999995</v>
      </c>
      <c r="P219" s="25">
        <v>5696.82582</v>
      </c>
      <c r="Q219" s="25">
        <v>0</v>
      </c>
      <c r="R219" s="26">
        <v>5696.82582</v>
      </c>
    </row>
    <row r="220" spans="1:18">
      <c r="A220" s="27"/>
      <c r="B220" s="27"/>
      <c r="C220" s="27"/>
      <c r="D220" s="22" t="s">
        <v>255</v>
      </c>
      <c r="E220" s="23">
        <v>780</v>
      </c>
      <c r="F220" s="24">
        <v>2.0379999999999998</v>
      </c>
      <c r="G220" s="25">
        <v>0</v>
      </c>
      <c r="H220" s="25">
        <v>2.0379999999999998</v>
      </c>
      <c r="I220" s="25">
        <v>692.36678000000006</v>
      </c>
      <c r="J220" s="25">
        <v>0</v>
      </c>
      <c r="K220" s="25">
        <v>692.36678000000006</v>
      </c>
      <c r="L220" s="25">
        <v>981.52760999999998</v>
      </c>
      <c r="M220" s="25">
        <v>0</v>
      </c>
      <c r="N220" s="25">
        <v>981.52760999999998</v>
      </c>
      <c r="O220" s="25">
        <v>1675.9323899999999</v>
      </c>
      <c r="P220" s="25">
        <v>2714.0727000000002</v>
      </c>
      <c r="Q220" s="25">
        <v>0</v>
      </c>
      <c r="R220" s="26">
        <v>2714.0727000000002</v>
      </c>
    </row>
    <row r="221" spans="1:18">
      <c r="A221" s="27"/>
      <c r="B221" s="27"/>
      <c r="C221" s="22" t="s">
        <v>256</v>
      </c>
      <c r="D221" s="22" t="s">
        <v>256</v>
      </c>
      <c r="E221" s="23">
        <v>217</v>
      </c>
      <c r="F221" s="24">
        <v>63123.956709999999</v>
      </c>
      <c r="G221" s="25">
        <v>0</v>
      </c>
      <c r="H221" s="25">
        <v>63123.956709999999</v>
      </c>
      <c r="I221" s="25">
        <v>31108.02608</v>
      </c>
      <c r="J221" s="25">
        <v>365.25466999999998</v>
      </c>
      <c r="K221" s="25">
        <v>31473.280750000002</v>
      </c>
      <c r="L221" s="25">
        <v>5806.0759800000005</v>
      </c>
      <c r="M221" s="25">
        <v>526.68972999999994</v>
      </c>
      <c r="N221" s="25">
        <v>6332.7657099999997</v>
      </c>
      <c r="O221" s="25">
        <v>100930.00317</v>
      </c>
      <c r="P221" s="25">
        <v>20488.793960000003</v>
      </c>
      <c r="Q221" s="25">
        <v>0</v>
      </c>
      <c r="R221" s="26">
        <v>20488.793960000003</v>
      </c>
    </row>
    <row r="222" spans="1:18">
      <c r="A222" s="27"/>
      <c r="B222" s="27"/>
      <c r="C222" s="27"/>
      <c r="D222" s="22" t="s">
        <v>257</v>
      </c>
      <c r="E222" s="23">
        <v>218</v>
      </c>
      <c r="F222" s="24">
        <v>14360.14453</v>
      </c>
      <c r="G222" s="25">
        <v>0</v>
      </c>
      <c r="H222" s="25">
        <v>14360.14453</v>
      </c>
      <c r="I222" s="25">
        <v>1420.7346299999999</v>
      </c>
      <c r="J222" s="25">
        <v>0.38274000000000002</v>
      </c>
      <c r="K222" s="25">
        <v>1421.1173700000002</v>
      </c>
      <c r="L222" s="25">
        <v>3028.2752300000002</v>
      </c>
      <c r="M222" s="25">
        <v>61.89255</v>
      </c>
      <c r="N222" s="25">
        <v>3090.1677799999998</v>
      </c>
      <c r="O222" s="25">
        <v>18871.429680000001</v>
      </c>
      <c r="P222" s="25">
        <v>2544.5032500000002</v>
      </c>
      <c r="Q222" s="25">
        <v>0</v>
      </c>
      <c r="R222" s="26">
        <v>2544.5032500000002</v>
      </c>
    </row>
    <row r="223" spans="1:18">
      <c r="A223" s="27"/>
      <c r="B223" s="27"/>
      <c r="C223" s="22" t="s">
        <v>258</v>
      </c>
      <c r="D223" s="22" t="s">
        <v>258</v>
      </c>
      <c r="E223" s="23">
        <v>220</v>
      </c>
      <c r="F223" s="24">
        <v>2685.5338299999999</v>
      </c>
      <c r="G223" s="25">
        <v>0</v>
      </c>
      <c r="H223" s="25">
        <v>2685.5338299999999</v>
      </c>
      <c r="I223" s="25">
        <v>11466.61318</v>
      </c>
      <c r="J223" s="25">
        <v>19.58015</v>
      </c>
      <c r="K223" s="25">
        <v>11486.19333</v>
      </c>
      <c r="L223" s="25">
        <v>1047.35043</v>
      </c>
      <c r="M223" s="25">
        <v>15.2005</v>
      </c>
      <c r="N223" s="25">
        <v>1062.5509299999999</v>
      </c>
      <c r="O223" s="25">
        <v>15234.27809</v>
      </c>
      <c r="P223" s="25">
        <v>4238.7969299999995</v>
      </c>
      <c r="Q223" s="25">
        <v>0</v>
      </c>
      <c r="R223" s="26">
        <v>4238.7969299999995</v>
      </c>
    </row>
    <row r="224" spans="1:18">
      <c r="A224" s="27"/>
      <c r="B224" s="27"/>
      <c r="C224" s="22" t="s">
        <v>259</v>
      </c>
      <c r="D224" s="22" t="s">
        <v>259</v>
      </c>
      <c r="E224" s="23">
        <v>219</v>
      </c>
      <c r="F224" s="24">
        <v>23040.691409999999</v>
      </c>
      <c r="G224" s="25">
        <v>0</v>
      </c>
      <c r="H224" s="25">
        <v>23040.691409999999</v>
      </c>
      <c r="I224" s="25">
        <v>29410.299190000002</v>
      </c>
      <c r="J224" s="25">
        <v>413.04945000000004</v>
      </c>
      <c r="K224" s="25">
        <v>29823.34864</v>
      </c>
      <c r="L224" s="25">
        <v>8582.1806799999995</v>
      </c>
      <c r="M224" s="25">
        <v>2379.0352900000003</v>
      </c>
      <c r="N224" s="25">
        <v>10961.215970000001</v>
      </c>
      <c r="O224" s="25">
        <v>63825.256020000001</v>
      </c>
      <c r="P224" s="25">
        <v>39288.278340000004</v>
      </c>
      <c r="Q224" s="25">
        <v>0</v>
      </c>
      <c r="R224" s="26">
        <v>39288.278340000004</v>
      </c>
    </row>
    <row r="225" spans="1:18">
      <c r="A225" s="27"/>
      <c r="B225" s="22" t="s">
        <v>260</v>
      </c>
      <c r="C225" s="22" t="s">
        <v>261</v>
      </c>
      <c r="D225" s="22" t="s">
        <v>261</v>
      </c>
      <c r="E225" s="23">
        <v>242</v>
      </c>
      <c r="F225" s="24">
        <v>11545.52317</v>
      </c>
      <c r="G225" s="25">
        <v>0.51919000000000004</v>
      </c>
      <c r="H225" s="25">
        <v>11546.042359999999</v>
      </c>
      <c r="I225" s="25">
        <v>31538.452309999997</v>
      </c>
      <c r="J225" s="25">
        <v>682.76526999999999</v>
      </c>
      <c r="K225" s="25">
        <v>32221.217579999997</v>
      </c>
      <c r="L225" s="25">
        <v>4726.1041599999999</v>
      </c>
      <c r="M225" s="25">
        <v>401.53318000000002</v>
      </c>
      <c r="N225" s="25">
        <v>5127.6373400000002</v>
      </c>
      <c r="O225" s="25">
        <v>48894.897280000005</v>
      </c>
      <c r="P225" s="25">
        <v>26579.498960000001</v>
      </c>
      <c r="Q225" s="25">
        <v>0</v>
      </c>
      <c r="R225" s="26">
        <v>26579.498960000001</v>
      </c>
    </row>
    <row r="226" spans="1:18">
      <c r="A226" s="27"/>
      <c r="B226" s="27"/>
      <c r="C226" s="27"/>
      <c r="D226" s="22" t="s">
        <v>262</v>
      </c>
      <c r="E226" s="23">
        <v>481</v>
      </c>
      <c r="F226" s="24">
        <v>15803.979730000001</v>
      </c>
      <c r="G226" s="25">
        <v>0</v>
      </c>
      <c r="H226" s="25">
        <v>15803.979730000001</v>
      </c>
      <c r="I226" s="25">
        <v>14103.289640000001</v>
      </c>
      <c r="J226" s="25">
        <v>2.1729999999999999E-2</v>
      </c>
      <c r="K226" s="25">
        <v>14103.311369999999</v>
      </c>
      <c r="L226" s="25">
        <v>2312.8742400000001</v>
      </c>
      <c r="M226" s="25">
        <v>0</v>
      </c>
      <c r="N226" s="25">
        <v>2312.8742400000001</v>
      </c>
      <c r="O226" s="25">
        <v>32220.16534</v>
      </c>
      <c r="P226" s="25">
        <v>10308.120999999999</v>
      </c>
      <c r="Q226" s="25">
        <v>0</v>
      </c>
      <c r="R226" s="26">
        <v>10308.120999999999</v>
      </c>
    </row>
    <row r="227" spans="1:18">
      <c r="A227" s="27"/>
      <c r="B227" s="27"/>
      <c r="C227" s="27"/>
      <c r="D227" s="22" t="s">
        <v>263</v>
      </c>
      <c r="E227" s="23">
        <v>243</v>
      </c>
      <c r="F227" s="24">
        <v>2264.8253500000001</v>
      </c>
      <c r="G227" s="25">
        <v>0</v>
      </c>
      <c r="H227" s="25">
        <v>2264.8253500000001</v>
      </c>
      <c r="I227" s="25">
        <v>14125.597659999999</v>
      </c>
      <c r="J227" s="25">
        <v>6.63856</v>
      </c>
      <c r="K227" s="25">
        <v>14132.236220000001</v>
      </c>
      <c r="L227" s="25">
        <v>333.88910999999996</v>
      </c>
      <c r="M227" s="25">
        <v>0</v>
      </c>
      <c r="N227" s="25">
        <v>333.88910999999996</v>
      </c>
      <c r="O227" s="25">
        <v>16730.950679999998</v>
      </c>
      <c r="P227" s="25">
        <v>4447.4956400000001</v>
      </c>
      <c r="Q227" s="25">
        <v>0</v>
      </c>
      <c r="R227" s="26">
        <v>4447.4956400000001</v>
      </c>
    </row>
    <row r="228" spans="1:18">
      <c r="A228" s="27"/>
      <c r="B228" s="27"/>
      <c r="C228" s="27"/>
      <c r="D228" s="22" t="s">
        <v>264</v>
      </c>
      <c r="E228" s="23">
        <v>572</v>
      </c>
      <c r="F228" s="24">
        <v>246.01275000000001</v>
      </c>
      <c r="G228" s="25">
        <v>0</v>
      </c>
      <c r="H228" s="25">
        <v>246.01275000000001</v>
      </c>
      <c r="I228" s="25">
        <v>4524.7512800000004</v>
      </c>
      <c r="J228" s="25">
        <v>0</v>
      </c>
      <c r="K228" s="25">
        <v>4524.7512800000004</v>
      </c>
      <c r="L228" s="25">
        <v>192.44535999999999</v>
      </c>
      <c r="M228" s="25">
        <v>0</v>
      </c>
      <c r="N228" s="25">
        <v>192.44535999999999</v>
      </c>
      <c r="O228" s="25">
        <v>4963.20939</v>
      </c>
      <c r="P228" s="25">
        <v>3972.2249500000003</v>
      </c>
      <c r="Q228" s="25">
        <v>0</v>
      </c>
      <c r="R228" s="26">
        <v>3972.2249500000003</v>
      </c>
    </row>
    <row r="229" spans="1:18">
      <c r="A229" s="27"/>
      <c r="B229" s="27"/>
      <c r="C229" s="22" t="s">
        <v>265</v>
      </c>
      <c r="D229" s="22" t="s">
        <v>265</v>
      </c>
      <c r="E229" s="23">
        <v>224</v>
      </c>
      <c r="F229" s="24">
        <v>1104.5070700000001</v>
      </c>
      <c r="G229" s="25">
        <v>0</v>
      </c>
      <c r="H229" s="25">
        <v>1104.5070700000001</v>
      </c>
      <c r="I229" s="25">
        <v>11736.43418</v>
      </c>
      <c r="J229" s="25">
        <v>0</v>
      </c>
      <c r="K229" s="25">
        <v>11736.43418</v>
      </c>
      <c r="L229" s="25">
        <v>1678.05159</v>
      </c>
      <c r="M229" s="25">
        <v>41.230199999999996</v>
      </c>
      <c r="N229" s="25">
        <v>1719.28179</v>
      </c>
      <c r="O229" s="25">
        <v>14560.223039999999</v>
      </c>
      <c r="P229" s="25">
        <v>5214.9179100000001</v>
      </c>
      <c r="Q229" s="25">
        <v>0</v>
      </c>
      <c r="R229" s="26">
        <v>5214.9179100000001</v>
      </c>
    </row>
    <row r="230" spans="1:18">
      <c r="A230" s="27"/>
      <c r="B230" s="27"/>
      <c r="C230" s="22" t="s">
        <v>266</v>
      </c>
      <c r="D230" s="22" t="s">
        <v>266</v>
      </c>
      <c r="E230" s="23">
        <v>240</v>
      </c>
      <c r="F230" s="24">
        <v>4145.1575000000003</v>
      </c>
      <c r="G230" s="25">
        <v>0</v>
      </c>
      <c r="H230" s="25">
        <v>4145.1575000000003</v>
      </c>
      <c r="I230" s="25">
        <v>20149.509719999998</v>
      </c>
      <c r="J230" s="25">
        <v>0</v>
      </c>
      <c r="K230" s="25">
        <v>20149.509719999998</v>
      </c>
      <c r="L230" s="25">
        <v>1389.73946</v>
      </c>
      <c r="M230" s="25">
        <v>0.73539999999999994</v>
      </c>
      <c r="N230" s="25">
        <v>1390.47486</v>
      </c>
      <c r="O230" s="25">
        <v>25685.142079999998</v>
      </c>
      <c r="P230" s="25">
        <v>4271.1646100000007</v>
      </c>
      <c r="Q230" s="25">
        <v>0</v>
      </c>
      <c r="R230" s="26">
        <v>4271.1646100000007</v>
      </c>
    </row>
    <row r="231" spans="1:18">
      <c r="A231" s="27"/>
      <c r="B231" s="27"/>
      <c r="C231" s="22" t="s">
        <v>267</v>
      </c>
      <c r="D231" s="22" t="s">
        <v>268</v>
      </c>
      <c r="E231" s="23">
        <v>565</v>
      </c>
      <c r="F231" s="24">
        <v>38843.128840000005</v>
      </c>
      <c r="G231" s="25">
        <v>0</v>
      </c>
      <c r="H231" s="25">
        <v>38843.128840000005</v>
      </c>
      <c r="I231" s="25">
        <v>59916.069259999997</v>
      </c>
      <c r="J231" s="25">
        <v>0</v>
      </c>
      <c r="K231" s="25">
        <v>59916.069259999997</v>
      </c>
      <c r="L231" s="25">
        <v>3801.6616200000003</v>
      </c>
      <c r="M231" s="25">
        <v>41.07591</v>
      </c>
      <c r="N231" s="25">
        <v>3842.7375299999999</v>
      </c>
      <c r="O231" s="25">
        <v>102601.93562999999</v>
      </c>
      <c r="P231" s="25">
        <v>11229.87405</v>
      </c>
      <c r="Q231" s="25">
        <v>0</v>
      </c>
      <c r="R231" s="26">
        <v>11229.87405</v>
      </c>
    </row>
    <row r="232" spans="1:18">
      <c r="A232" s="27"/>
      <c r="B232" s="27"/>
      <c r="C232" s="27"/>
      <c r="D232" s="22" t="s">
        <v>269</v>
      </c>
      <c r="E232" s="23">
        <v>221</v>
      </c>
      <c r="F232" s="24">
        <v>118634.95578</v>
      </c>
      <c r="G232" s="25">
        <v>0.14212</v>
      </c>
      <c r="H232" s="25">
        <v>118635.09790000001</v>
      </c>
      <c r="I232" s="25">
        <v>313502.17232000001</v>
      </c>
      <c r="J232" s="25">
        <v>2882.7255800000003</v>
      </c>
      <c r="K232" s="25">
        <v>316384.89789999998</v>
      </c>
      <c r="L232" s="25">
        <v>28622.784960000001</v>
      </c>
      <c r="M232" s="25">
        <v>2862.9854500000001</v>
      </c>
      <c r="N232" s="25">
        <v>31485.770410000001</v>
      </c>
      <c r="O232" s="25">
        <v>466505.76620999997</v>
      </c>
      <c r="P232" s="25">
        <v>128283.17617000001</v>
      </c>
      <c r="Q232" s="25">
        <v>0</v>
      </c>
      <c r="R232" s="26">
        <v>128283.17617000001</v>
      </c>
    </row>
    <row r="233" spans="1:18">
      <c r="A233" s="27"/>
      <c r="B233" s="27"/>
      <c r="C233" s="27"/>
      <c r="D233" s="27"/>
      <c r="E233" s="28">
        <v>834</v>
      </c>
      <c r="F233" s="29">
        <v>0</v>
      </c>
      <c r="G233" s="30">
        <v>0</v>
      </c>
      <c r="H233" s="30">
        <v>0</v>
      </c>
      <c r="I233" s="30">
        <v>43.741339999999994</v>
      </c>
      <c r="J233" s="30">
        <v>0</v>
      </c>
      <c r="K233" s="30">
        <v>43.741339999999994</v>
      </c>
      <c r="L233" s="30">
        <v>2833.6346800000001</v>
      </c>
      <c r="M233" s="30">
        <v>50.338500000000003</v>
      </c>
      <c r="N233" s="30">
        <v>2883.97318</v>
      </c>
      <c r="O233" s="30">
        <v>2927.71452</v>
      </c>
      <c r="P233" s="30">
        <v>5806.7576300000001</v>
      </c>
      <c r="Q233" s="30">
        <v>0</v>
      </c>
      <c r="R233" s="31">
        <v>5806.7576300000001</v>
      </c>
    </row>
    <row r="234" spans="1:18">
      <c r="A234" s="27"/>
      <c r="B234" s="27"/>
      <c r="C234" s="27"/>
      <c r="D234" s="22" t="s">
        <v>267</v>
      </c>
      <c r="E234" s="23">
        <v>222</v>
      </c>
      <c r="F234" s="24">
        <v>6245.5406399999993</v>
      </c>
      <c r="G234" s="25">
        <v>0</v>
      </c>
      <c r="H234" s="25">
        <v>6245.5406399999993</v>
      </c>
      <c r="I234" s="25">
        <v>11622.57337</v>
      </c>
      <c r="J234" s="25">
        <v>1651.46516</v>
      </c>
      <c r="K234" s="25">
        <v>13274.03853</v>
      </c>
      <c r="L234" s="25">
        <v>8811.027689999999</v>
      </c>
      <c r="M234" s="25">
        <v>940.24378999999999</v>
      </c>
      <c r="N234" s="25">
        <v>9751.2714800000012</v>
      </c>
      <c r="O234" s="25">
        <v>29270.85065</v>
      </c>
      <c r="P234" s="25">
        <v>84245.934569999998</v>
      </c>
      <c r="Q234" s="25">
        <v>0</v>
      </c>
      <c r="R234" s="26">
        <v>84245.934569999998</v>
      </c>
    </row>
    <row r="235" spans="1:18">
      <c r="A235" s="27"/>
      <c r="B235" s="27"/>
      <c r="C235" s="27"/>
      <c r="D235" s="27"/>
      <c r="E235" s="28">
        <v>850</v>
      </c>
      <c r="F235" s="29">
        <v>0</v>
      </c>
      <c r="G235" s="30">
        <v>0</v>
      </c>
      <c r="H235" s="30">
        <v>0</v>
      </c>
      <c r="I235" s="30">
        <v>4.1999999999999996E-4</v>
      </c>
      <c r="J235" s="30">
        <v>0</v>
      </c>
      <c r="K235" s="30">
        <v>4.1999999999999996E-4</v>
      </c>
      <c r="L235" s="30">
        <v>0</v>
      </c>
      <c r="M235" s="30">
        <v>0</v>
      </c>
      <c r="N235" s="30">
        <v>0</v>
      </c>
      <c r="O235" s="30">
        <v>4.1999999999999996E-4</v>
      </c>
      <c r="P235" s="30">
        <v>0</v>
      </c>
      <c r="Q235" s="30">
        <v>0</v>
      </c>
      <c r="R235" s="31">
        <v>0</v>
      </c>
    </row>
    <row r="236" spans="1:18">
      <c r="A236" s="27"/>
      <c r="B236" s="27"/>
      <c r="C236" s="27"/>
      <c r="D236" s="22" t="s">
        <v>270</v>
      </c>
      <c r="E236" s="23">
        <v>721</v>
      </c>
      <c r="F236" s="24">
        <v>3.5444499999999999</v>
      </c>
      <c r="G236" s="25">
        <v>0</v>
      </c>
      <c r="H236" s="25">
        <v>3.5444499999999999</v>
      </c>
      <c r="I236" s="25">
        <v>272.51515000000001</v>
      </c>
      <c r="J236" s="25">
        <v>0</v>
      </c>
      <c r="K236" s="25">
        <v>272.51515000000001</v>
      </c>
      <c r="L236" s="25">
        <v>18.47777</v>
      </c>
      <c r="M236" s="25">
        <v>0</v>
      </c>
      <c r="N236" s="25">
        <v>18.47777</v>
      </c>
      <c r="O236" s="25">
        <v>294.53737000000001</v>
      </c>
      <c r="P236" s="25">
        <v>267.31254999999999</v>
      </c>
      <c r="Q236" s="25">
        <v>0</v>
      </c>
      <c r="R236" s="26">
        <v>267.31254999999999</v>
      </c>
    </row>
    <row r="237" spans="1:18">
      <c r="A237" s="27"/>
      <c r="B237" s="27"/>
      <c r="C237" s="22" t="s">
        <v>271</v>
      </c>
      <c r="D237" s="22" t="s">
        <v>271</v>
      </c>
      <c r="E237" s="23">
        <v>225</v>
      </c>
      <c r="F237" s="24">
        <v>5401.0658400000002</v>
      </c>
      <c r="G237" s="25">
        <v>0</v>
      </c>
      <c r="H237" s="25">
        <v>5401.0658400000002</v>
      </c>
      <c r="I237" s="25">
        <v>11193.745279999999</v>
      </c>
      <c r="J237" s="25">
        <v>173.97245999999998</v>
      </c>
      <c r="K237" s="25">
        <v>11367.71774</v>
      </c>
      <c r="L237" s="25">
        <v>2175.6392900000001</v>
      </c>
      <c r="M237" s="25">
        <v>9.9279400000000013</v>
      </c>
      <c r="N237" s="25">
        <v>2185.5672300000001</v>
      </c>
      <c r="O237" s="25">
        <v>18954.35081</v>
      </c>
      <c r="P237" s="25">
        <v>24118.652620000001</v>
      </c>
      <c r="Q237" s="25">
        <v>0</v>
      </c>
      <c r="R237" s="26">
        <v>24118.652620000001</v>
      </c>
    </row>
    <row r="238" spans="1:18">
      <c r="A238" s="27"/>
      <c r="B238" s="27"/>
      <c r="C238" s="27"/>
      <c r="D238" s="22" t="s">
        <v>272</v>
      </c>
      <c r="E238" s="23">
        <v>226</v>
      </c>
      <c r="F238" s="24">
        <v>58.877220000000001</v>
      </c>
      <c r="G238" s="25">
        <v>0</v>
      </c>
      <c r="H238" s="25">
        <v>58.877220000000001</v>
      </c>
      <c r="I238" s="25">
        <v>10637.72955</v>
      </c>
      <c r="J238" s="25">
        <v>17.781490000000002</v>
      </c>
      <c r="K238" s="25">
        <v>10655.511039999999</v>
      </c>
      <c r="L238" s="25">
        <v>102.50075</v>
      </c>
      <c r="M238" s="25">
        <v>0</v>
      </c>
      <c r="N238" s="25">
        <v>102.50075</v>
      </c>
      <c r="O238" s="25">
        <v>10816.889009999999</v>
      </c>
      <c r="P238" s="25">
        <v>965.1503100000001</v>
      </c>
      <c r="Q238" s="25">
        <v>0</v>
      </c>
      <c r="R238" s="26">
        <v>965.1503100000001</v>
      </c>
    </row>
    <row r="239" spans="1:18">
      <c r="A239" s="27"/>
      <c r="B239" s="27"/>
      <c r="C239" s="22" t="s">
        <v>260</v>
      </c>
      <c r="D239" s="22" t="s">
        <v>260</v>
      </c>
      <c r="E239" s="23">
        <v>228</v>
      </c>
      <c r="F239" s="24">
        <v>1553.4055000000001</v>
      </c>
      <c r="G239" s="25">
        <v>0</v>
      </c>
      <c r="H239" s="25">
        <v>1553.4055000000001</v>
      </c>
      <c r="I239" s="25">
        <v>11666.920119999999</v>
      </c>
      <c r="J239" s="25">
        <v>95.874169999999992</v>
      </c>
      <c r="K239" s="25">
        <v>11762.79429</v>
      </c>
      <c r="L239" s="25">
        <v>651.00923</v>
      </c>
      <c r="M239" s="25">
        <v>0</v>
      </c>
      <c r="N239" s="25">
        <v>651.00923</v>
      </c>
      <c r="O239" s="25">
        <v>13967.20902</v>
      </c>
      <c r="P239" s="25">
        <v>6163.8094700000001</v>
      </c>
      <c r="Q239" s="25">
        <v>0</v>
      </c>
      <c r="R239" s="26">
        <v>6163.8094700000001</v>
      </c>
    </row>
    <row r="240" spans="1:18">
      <c r="A240" s="27"/>
      <c r="B240" s="27"/>
      <c r="C240" s="27"/>
      <c r="D240" s="22" t="s">
        <v>273</v>
      </c>
      <c r="E240" s="23">
        <v>229</v>
      </c>
      <c r="F240" s="24">
        <v>1022.5267</v>
      </c>
      <c r="G240" s="25">
        <v>0</v>
      </c>
      <c r="H240" s="25">
        <v>1022.5267</v>
      </c>
      <c r="I240" s="25">
        <v>3965.0708500000001</v>
      </c>
      <c r="J240" s="25">
        <v>0</v>
      </c>
      <c r="K240" s="25">
        <v>3965.0708500000001</v>
      </c>
      <c r="L240" s="25">
        <v>82.173000000000002</v>
      </c>
      <c r="M240" s="25">
        <v>0</v>
      </c>
      <c r="N240" s="25">
        <v>82.173000000000002</v>
      </c>
      <c r="O240" s="25">
        <v>5069.7705500000002</v>
      </c>
      <c r="P240" s="25">
        <v>1324.1863500000002</v>
      </c>
      <c r="Q240" s="25">
        <v>0</v>
      </c>
      <c r="R240" s="26">
        <v>1324.1863500000002</v>
      </c>
    </row>
    <row r="241" spans="1:18">
      <c r="A241" s="27"/>
      <c r="B241" s="27"/>
      <c r="C241" s="22" t="s">
        <v>274</v>
      </c>
      <c r="D241" s="22" t="s">
        <v>275</v>
      </c>
      <c r="E241" s="23">
        <v>532</v>
      </c>
      <c r="F241" s="24">
        <v>10633.120349999999</v>
      </c>
      <c r="G241" s="25">
        <v>0</v>
      </c>
      <c r="H241" s="25">
        <v>10633.120349999999</v>
      </c>
      <c r="I241" s="25">
        <v>21992.423870000002</v>
      </c>
      <c r="J241" s="25">
        <v>3.3817399999999997</v>
      </c>
      <c r="K241" s="25">
        <v>21995.805609999999</v>
      </c>
      <c r="L241" s="25">
        <v>631.26874999999995</v>
      </c>
      <c r="M241" s="25">
        <v>0</v>
      </c>
      <c r="N241" s="25">
        <v>631.26874999999995</v>
      </c>
      <c r="O241" s="25">
        <v>33260.194710000003</v>
      </c>
      <c r="P241" s="25">
        <v>9124.0086999999985</v>
      </c>
      <c r="Q241" s="25">
        <v>0</v>
      </c>
      <c r="R241" s="26">
        <v>9124.0086999999985</v>
      </c>
    </row>
    <row r="242" spans="1:18">
      <c r="A242" s="27"/>
      <c r="B242" s="27"/>
      <c r="C242" s="27"/>
      <c r="D242" s="22" t="s">
        <v>274</v>
      </c>
      <c r="E242" s="23">
        <v>241</v>
      </c>
      <c r="F242" s="24">
        <v>35185.899369999999</v>
      </c>
      <c r="G242" s="25">
        <v>0</v>
      </c>
      <c r="H242" s="25">
        <v>35185.899369999999</v>
      </c>
      <c r="I242" s="25">
        <v>44401.419049999997</v>
      </c>
      <c r="J242" s="25">
        <v>425.42228999999998</v>
      </c>
      <c r="K242" s="25">
        <v>44826.841340000006</v>
      </c>
      <c r="L242" s="25">
        <v>5109.9013099999993</v>
      </c>
      <c r="M242" s="25">
        <v>123.03856</v>
      </c>
      <c r="N242" s="25">
        <v>5232.9398700000002</v>
      </c>
      <c r="O242" s="25">
        <v>85245.68058</v>
      </c>
      <c r="P242" s="25">
        <v>31931.948620000003</v>
      </c>
      <c r="Q242" s="25">
        <v>0</v>
      </c>
      <c r="R242" s="26">
        <v>31931.948620000003</v>
      </c>
    </row>
    <row r="243" spans="1:18">
      <c r="A243" s="27"/>
      <c r="B243" s="27"/>
      <c r="C243" s="27"/>
      <c r="D243" s="22" t="s">
        <v>276</v>
      </c>
      <c r="E243" s="23">
        <v>617</v>
      </c>
      <c r="F243" s="24">
        <v>8618.2900700000009</v>
      </c>
      <c r="G243" s="25">
        <v>0</v>
      </c>
      <c r="H243" s="25">
        <v>8618.2900700000009</v>
      </c>
      <c r="I243" s="25">
        <v>15348.793250000001</v>
      </c>
      <c r="J243" s="25">
        <v>0</v>
      </c>
      <c r="K243" s="25">
        <v>15348.793250000001</v>
      </c>
      <c r="L243" s="25">
        <v>410.86207000000002</v>
      </c>
      <c r="M243" s="25">
        <v>0</v>
      </c>
      <c r="N243" s="25">
        <v>410.86207000000002</v>
      </c>
      <c r="O243" s="25">
        <v>24377.945390000001</v>
      </c>
      <c r="P243" s="25">
        <v>8608.42778</v>
      </c>
      <c r="Q243" s="25">
        <v>0</v>
      </c>
      <c r="R243" s="26">
        <v>8608.42778</v>
      </c>
    </row>
    <row r="244" spans="1:18">
      <c r="A244" s="27"/>
      <c r="B244" s="27"/>
      <c r="C244" s="22" t="s">
        <v>277</v>
      </c>
      <c r="D244" s="22" t="s">
        <v>216</v>
      </c>
      <c r="E244" s="23">
        <v>232</v>
      </c>
      <c r="F244" s="24">
        <v>946.23307</v>
      </c>
      <c r="G244" s="25">
        <v>0</v>
      </c>
      <c r="H244" s="25">
        <v>946.23307</v>
      </c>
      <c r="I244" s="25">
        <v>13000.571480000001</v>
      </c>
      <c r="J244" s="25">
        <v>93.052410000000009</v>
      </c>
      <c r="K244" s="25">
        <v>13093.623890000001</v>
      </c>
      <c r="L244" s="25">
        <v>139.8998</v>
      </c>
      <c r="M244" s="25">
        <v>0</v>
      </c>
      <c r="N244" s="25">
        <v>139.8998</v>
      </c>
      <c r="O244" s="25">
        <v>14179.75676</v>
      </c>
      <c r="P244" s="25">
        <v>2418.0394999999999</v>
      </c>
      <c r="Q244" s="25">
        <v>0</v>
      </c>
      <c r="R244" s="26">
        <v>2418.0394999999999</v>
      </c>
    </row>
    <row r="245" spans="1:18">
      <c r="A245" s="27"/>
      <c r="B245" s="27"/>
      <c r="C245" s="27"/>
      <c r="D245" s="22" t="s">
        <v>277</v>
      </c>
      <c r="E245" s="23">
        <v>231</v>
      </c>
      <c r="F245" s="24">
        <v>11173.67736</v>
      </c>
      <c r="G245" s="25">
        <v>0</v>
      </c>
      <c r="H245" s="25">
        <v>11173.67736</v>
      </c>
      <c r="I245" s="25">
        <v>16597.182929999999</v>
      </c>
      <c r="J245" s="25">
        <v>766.34554000000003</v>
      </c>
      <c r="K245" s="25">
        <v>17363.528469999997</v>
      </c>
      <c r="L245" s="25">
        <v>2366.55512</v>
      </c>
      <c r="M245" s="25">
        <v>8.1813299999999991</v>
      </c>
      <c r="N245" s="25">
        <v>2374.7364500000003</v>
      </c>
      <c r="O245" s="25">
        <v>30911.942280000003</v>
      </c>
      <c r="P245" s="25">
        <v>16042.695009999999</v>
      </c>
      <c r="Q245" s="25">
        <v>0</v>
      </c>
      <c r="R245" s="26">
        <v>16042.695009999999</v>
      </c>
    </row>
    <row r="246" spans="1:18">
      <c r="A246" s="27"/>
      <c r="B246" s="27"/>
      <c r="C246" s="27"/>
      <c r="D246" s="22" t="s">
        <v>278</v>
      </c>
      <c r="E246" s="23">
        <v>583</v>
      </c>
      <c r="F246" s="24">
        <v>42.067389999999996</v>
      </c>
      <c r="G246" s="25">
        <v>0</v>
      </c>
      <c r="H246" s="25">
        <v>42.067389999999996</v>
      </c>
      <c r="I246" s="25">
        <v>1560.3653999999999</v>
      </c>
      <c r="J246" s="25">
        <v>10.29626</v>
      </c>
      <c r="K246" s="25">
        <v>1570.66166</v>
      </c>
      <c r="L246" s="25">
        <v>39.323309999999999</v>
      </c>
      <c r="M246" s="25">
        <v>0</v>
      </c>
      <c r="N246" s="25">
        <v>39.323309999999999</v>
      </c>
      <c r="O246" s="25">
        <v>1652.0523600000001</v>
      </c>
      <c r="P246" s="25">
        <v>1280.9141000000002</v>
      </c>
      <c r="Q246" s="25">
        <v>0</v>
      </c>
      <c r="R246" s="26">
        <v>1280.9141000000002</v>
      </c>
    </row>
    <row r="247" spans="1:18">
      <c r="A247" s="27"/>
      <c r="B247" s="27"/>
      <c r="C247" s="22" t="s">
        <v>222</v>
      </c>
      <c r="D247" s="22" t="s">
        <v>279</v>
      </c>
      <c r="E247" s="23">
        <v>237</v>
      </c>
      <c r="F247" s="24">
        <v>23714.728440000003</v>
      </c>
      <c r="G247" s="25">
        <v>257.39</v>
      </c>
      <c r="H247" s="25">
        <v>23972.118440000002</v>
      </c>
      <c r="I247" s="25">
        <v>4581.8985400000001</v>
      </c>
      <c r="J247" s="25">
        <v>112.57615</v>
      </c>
      <c r="K247" s="25">
        <v>4694.47469</v>
      </c>
      <c r="L247" s="25">
        <v>2640.7458999999999</v>
      </c>
      <c r="M247" s="25">
        <v>546.94478000000004</v>
      </c>
      <c r="N247" s="25">
        <v>3187.6906800000002</v>
      </c>
      <c r="O247" s="25">
        <v>31854.283809999997</v>
      </c>
      <c r="P247" s="25">
        <v>9403.1515399999989</v>
      </c>
      <c r="Q247" s="25">
        <v>0</v>
      </c>
      <c r="R247" s="26">
        <v>9403.1515399999989</v>
      </c>
    </row>
    <row r="248" spans="1:18">
      <c r="A248" s="27"/>
      <c r="B248" s="22" t="s">
        <v>280</v>
      </c>
      <c r="C248" s="22" t="s">
        <v>281</v>
      </c>
      <c r="D248" s="22" t="s">
        <v>282</v>
      </c>
      <c r="E248" s="23">
        <v>147</v>
      </c>
      <c r="F248" s="24">
        <v>5841.1987300000001</v>
      </c>
      <c r="G248" s="25">
        <v>0</v>
      </c>
      <c r="H248" s="25">
        <v>5841.1987300000001</v>
      </c>
      <c r="I248" s="25">
        <v>13651.749689999999</v>
      </c>
      <c r="J248" s="25">
        <v>6.9999999999999999E-4</v>
      </c>
      <c r="K248" s="25">
        <v>13651.750390000001</v>
      </c>
      <c r="L248" s="25">
        <v>851.01049999999998</v>
      </c>
      <c r="M248" s="25">
        <v>8.920440000000001</v>
      </c>
      <c r="N248" s="25">
        <v>859.93093999999996</v>
      </c>
      <c r="O248" s="25">
        <v>20352.88006</v>
      </c>
      <c r="P248" s="25">
        <v>5635.1382800000001</v>
      </c>
      <c r="Q248" s="25">
        <v>0</v>
      </c>
      <c r="R248" s="26">
        <v>5635.1382800000001</v>
      </c>
    </row>
    <row r="249" spans="1:18">
      <c r="A249" s="27"/>
      <c r="B249" s="27"/>
      <c r="C249" s="27"/>
      <c r="D249" s="22" t="s">
        <v>283</v>
      </c>
      <c r="E249" s="23">
        <v>145</v>
      </c>
      <c r="F249" s="24">
        <v>8468.2795800000004</v>
      </c>
      <c r="G249" s="25">
        <v>0</v>
      </c>
      <c r="H249" s="25">
        <v>8468.2795800000004</v>
      </c>
      <c r="I249" s="25">
        <v>859.87108000000001</v>
      </c>
      <c r="J249" s="25">
        <v>101.40302</v>
      </c>
      <c r="K249" s="25">
        <v>961.27409999999998</v>
      </c>
      <c r="L249" s="25">
        <v>708.57872999999995</v>
      </c>
      <c r="M249" s="25">
        <v>0</v>
      </c>
      <c r="N249" s="25">
        <v>708.57872999999995</v>
      </c>
      <c r="O249" s="25">
        <v>10138.13241</v>
      </c>
      <c r="P249" s="25">
        <v>10375.6302</v>
      </c>
      <c r="Q249" s="25">
        <v>0</v>
      </c>
      <c r="R249" s="26">
        <v>10375.6302</v>
      </c>
    </row>
    <row r="250" spans="1:18">
      <c r="A250" s="27"/>
      <c r="B250" s="27"/>
      <c r="C250" s="27"/>
      <c r="D250" s="22" t="s">
        <v>281</v>
      </c>
      <c r="E250" s="23">
        <v>142</v>
      </c>
      <c r="F250" s="24">
        <v>348.28712000000002</v>
      </c>
      <c r="G250" s="25">
        <v>0</v>
      </c>
      <c r="H250" s="25">
        <v>348.28712000000002</v>
      </c>
      <c r="I250" s="25">
        <v>13186.63019</v>
      </c>
      <c r="J250" s="25">
        <v>29.604959999999998</v>
      </c>
      <c r="K250" s="25">
        <v>13216.23515</v>
      </c>
      <c r="L250" s="25">
        <v>668.63201000000004</v>
      </c>
      <c r="M250" s="25">
        <v>20.385290000000001</v>
      </c>
      <c r="N250" s="25">
        <v>689.01730000000009</v>
      </c>
      <c r="O250" s="25">
        <v>14253.539570000001</v>
      </c>
      <c r="P250" s="25">
        <v>3702.1376399999999</v>
      </c>
      <c r="Q250" s="25">
        <v>0</v>
      </c>
      <c r="R250" s="26">
        <v>3702.1376399999999</v>
      </c>
    </row>
    <row r="251" spans="1:18">
      <c r="A251" s="27"/>
      <c r="B251" s="27"/>
      <c r="C251" s="27"/>
      <c r="D251" s="22" t="s">
        <v>284</v>
      </c>
      <c r="E251" s="23">
        <v>146</v>
      </c>
      <c r="F251" s="24">
        <v>1511.92723</v>
      </c>
      <c r="G251" s="25">
        <v>0</v>
      </c>
      <c r="H251" s="25">
        <v>1511.92723</v>
      </c>
      <c r="I251" s="25">
        <v>3617.8548999999998</v>
      </c>
      <c r="J251" s="25">
        <v>12.781799999999999</v>
      </c>
      <c r="K251" s="25">
        <v>3630.6367</v>
      </c>
      <c r="L251" s="25">
        <v>867.56909999999993</v>
      </c>
      <c r="M251" s="25">
        <v>0</v>
      </c>
      <c r="N251" s="25">
        <v>867.56909999999993</v>
      </c>
      <c r="O251" s="25">
        <v>6010.13303</v>
      </c>
      <c r="P251" s="25">
        <v>4389.5645000000004</v>
      </c>
      <c r="Q251" s="25">
        <v>0</v>
      </c>
      <c r="R251" s="26">
        <v>4389.5645000000004</v>
      </c>
    </row>
    <row r="252" spans="1:18">
      <c r="A252" s="27"/>
      <c r="B252" s="27"/>
      <c r="C252" s="27"/>
      <c r="D252" s="22" t="s">
        <v>285</v>
      </c>
      <c r="E252" s="23">
        <v>143</v>
      </c>
      <c r="F252" s="24">
        <v>1198.3609799999999</v>
      </c>
      <c r="G252" s="25">
        <v>0</v>
      </c>
      <c r="H252" s="25">
        <v>1198.3609799999999</v>
      </c>
      <c r="I252" s="25">
        <v>15858.4666</v>
      </c>
      <c r="J252" s="25">
        <v>0.60145000000000004</v>
      </c>
      <c r="K252" s="25">
        <v>15859.06805</v>
      </c>
      <c r="L252" s="25">
        <v>506.89347999999995</v>
      </c>
      <c r="M252" s="25">
        <v>0</v>
      </c>
      <c r="N252" s="25">
        <v>506.89347999999995</v>
      </c>
      <c r="O252" s="25">
        <v>17564.322510000002</v>
      </c>
      <c r="P252" s="25">
        <v>5715.1027699999995</v>
      </c>
      <c r="Q252" s="25">
        <v>0</v>
      </c>
      <c r="R252" s="26">
        <v>5715.1027699999995</v>
      </c>
    </row>
    <row r="253" spans="1:18">
      <c r="A253" s="27"/>
      <c r="B253" s="27"/>
      <c r="C253" s="22" t="s">
        <v>286</v>
      </c>
      <c r="D253" s="22" t="s">
        <v>286</v>
      </c>
      <c r="E253" s="23">
        <v>149</v>
      </c>
      <c r="F253" s="24">
        <v>5706.3136500000001</v>
      </c>
      <c r="G253" s="25">
        <v>0</v>
      </c>
      <c r="H253" s="25">
        <v>5706.3136500000001</v>
      </c>
      <c r="I253" s="25">
        <v>16879.748230000001</v>
      </c>
      <c r="J253" s="25">
        <v>196.90615</v>
      </c>
      <c r="K253" s="25">
        <v>17076.65438</v>
      </c>
      <c r="L253" s="25">
        <v>3395.6645800000001</v>
      </c>
      <c r="M253" s="25">
        <v>274.25963000000002</v>
      </c>
      <c r="N253" s="25">
        <v>3669.9242100000001</v>
      </c>
      <c r="O253" s="25">
        <v>26452.892239999997</v>
      </c>
      <c r="P253" s="25">
        <v>32850.43363</v>
      </c>
      <c r="Q253" s="25">
        <v>0</v>
      </c>
      <c r="R253" s="26">
        <v>32850.43363</v>
      </c>
    </row>
    <row r="254" spans="1:18">
      <c r="A254" s="27"/>
      <c r="B254" s="27"/>
      <c r="C254" s="22" t="s">
        <v>287</v>
      </c>
      <c r="D254" s="22" t="s">
        <v>287</v>
      </c>
      <c r="E254" s="23">
        <v>135</v>
      </c>
      <c r="F254" s="24">
        <v>3001.9597100000001</v>
      </c>
      <c r="G254" s="25">
        <v>0</v>
      </c>
      <c r="H254" s="25">
        <v>3001.9597100000001</v>
      </c>
      <c r="I254" s="25">
        <v>20421.43737</v>
      </c>
      <c r="J254" s="25">
        <v>43.143339999999995</v>
      </c>
      <c r="K254" s="25">
        <v>20464.580710000002</v>
      </c>
      <c r="L254" s="25">
        <v>751.96097999999995</v>
      </c>
      <c r="M254" s="25">
        <v>53.622099999999996</v>
      </c>
      <c r="N254" s="25">
        <v>805.58308</v>
      </c>
      <c r="O254" s="25">
        <v>24272.123500000002</v>
      </c>
      <c r="P254" s="25">
        <v>6031.4554800000005</v>
      </c>
      <c r="Q254" s="25">
        <v>0</v>
      </c>
      <c r="R254" s="26">
        <v>6031.4554800000005</v>
      </c>
    </row>
    <row r="255" spans="1:18">
      <c r="A255" s="27"/>
      <c r="B255" s="27"/>
      <c r="C255" s="27"/>
      <c r="D255" s="22" t="s">
        <v>288</v>
      </c>
      <c r="E255" s="23">
        <v>534</v>
      </c>
      <c r="F255" s="24">
        <v>159.99485000000001</v>
      </c>
      <c r="G255" s="25">
        <v>0</v>
      </c>
      <c r="H255" s="25">
        <v>159.99485000000001</v>
      </c>
      <c r="I255" s="25">
        <v>7074.58464</v>
      </c>
      <c r="J255" s="25">
        <v>3.8999999999999998E-3</v>
      </c>
      <c r="K255" s="25">
        <v>7074.5885399999997</v>
      </c>
      <c r="L255" s="25">
        <v>224.93504000000001</v>
      </c>
      <c r="M255" s="25">
        <v>0</v>
      </c>
      <c r="N255" s="25">
        <v>224.93504000000001</v>
      </c>
      <c r="O255" s="25">
        <v>7459.5184300000001</v>
      </c>
      <c r="P255" s="25">
        <v>1520.28278</v>
      </c>
      <c r="Q255" s="25">
        <v>0</v>
      </c>
      <c r="R255" s="26">
        <v>1520.28278</v>
      </c>
    </row>
    <row r="256" spans="1:18">
      <c r="A256" s="27"/>
      <c r="B256" s="27"/>
      <c r="C256" s="22" t="s">
        <v>289</v>
      </c>
      <c r="D256" s="22" t="s">
        <v>290</v>
      </c>
      <c r="E256" s="23">
        <v>134</v>
      </c>
      <c r="F256" s="24">
        <v>25854.457120000003</v>
      </c>
      <c r="G256" s="25">
        <v>0</v>
      </c>
      <c r="H256" s="25">
        <v>25854.457120000003</v>
      </c>
      <c r="I256" s="25">
        <v>76125.274720000001</v>
      </c>
      <c r="J256" s="25">
        <v>68.711070000000007</v>
      </c>
      <c r="K256" s="25">
        <v>76193.985790000006</v>
      </c>
      <c r="L256" s="25">
        <v>2438.5181200000002</v>
      </c>
      <c r="M256" s="25">
        <v>8.9718799999999987</v>
      </c>
      <c r="N256" s="25">
        <v>2447.4899999999998</v>
      </c>
      <c r="O256" s="25">
        <v>104495.93291</v>
      </c>
      <c r="P256" s="25">
        <v>29093.167359999999</v>
      </c>
      <c r="Q256" s="25">
        <v>0</v>
      </c>
      <c r="R256" s="26">
        <v>29093.167359999999</v>
      </c>
    </row>
    <row r="257" spans="1:18">
      <c r="A257" s="27"/>
      <c r="B257" s="27"/>
      <c r="C257" s="22" t="s">
        <v>291</v>
      </c>
      <c r="D257" s="22" t="s">
        <v>291</v>
      </c>
      <c r="E257" s="23">
        <v>128</v>
      </c>
      <c r="F257" s="24">
        <v>319888.76248999999</v>
      </c>
      <c r="G257" s="25">
        <v>22858.53991</v>
      </c>
      <c r="H257" s="25">
        <v>342747.30239999999</v>
      </c>
      <c r="I257" s="25">
        <v>258991.97596000001</v>
      </c>
      <c r="J257" s="25">
        <v>6583.0187800000003</v>
      </c>
      <c r="K257" s="25">
        <v>265574.99473999999</v>
      </c>
      <c r="L257" s="25">
        <v>133699.81776000001</v>
      </c>
      <c r="M257" s="25">
        <v>13336.498519999999</v>
      </c>
      <c r="N257" s="25">
        <v>147036.31628</v>
      </c>
      <c r="O257" s="25">
        <v>755358.61341999995</v>
      </c>
      <c r="P257" s="25">
        <v>261204.00321</v>
      </c>
      <c r="Q257" s="25">
        <v>0</v>
      </c>
      <c r="R257" s="26">
        <v>261204.00321</v>
      </c>
    </row>
    <row r="258" spans="1:18">
      <c r="A258" s="27"/>
      <c r="B258" s="27"/>
      <c r="C258" s="27"/>
      <c r="D258" s="27"/>
      <c r="E258" s="28">
        <v>528</v>
      </c>
      <c r="F258" s="29">
        <v>36465.983540000001</v>
      </c>
      <c r="G258" s="30">
        <v>0</v>
      </c>
      <c r="H258" s="30">
        <v>36465.983540000001</v>
      </c>
      <c r="I258" s="30">
        <v>49693.80214</v>
      </c>
      <c r="J258" s="30">
        <v>238.07473000000002</v>
      </c>
      <c r="K258" s="30">
        <v>49931.87687</v>
      </c>
      <c r="L258" s="30">
        <v>13151.11636</v>
      </c>
      <c r="M258" s="30">
        <v>1152.5833400000001</v>
      </c>
      <c r="N258" s="30">
        <v>14303.699699999999</v>
      </c>
      <c r="O258" s="30">
        <v>100701.56011000001</v>
      </c>
      <c r="P258" s="30">
        <v>62739.146430000001</v>
      </c>
      <c r="Q258" s="30">
        <v>0</v>
      </c>
      <c r="R258" s="31">
        <v>62739.146430000001</v>
      </c>
    </row>
    <row r="259" spans="1:18">
      <c r="A259" s="27"/>
      <c r="B259" s="27"/>
      <c r="C259" s="27"/>
      <c r="D259" s="22" t="s">
        <v>292</v>
      </c>
      <c r="E259" s="23">
        <v>584</v>
      </c>
      <c r="F259" s="24">
        <v>45676.942139999999</v>
      </c>
      <c r="G259" s="25">
        <v>0</v>
      </c>
      <c r="H259" s="25">
        <v>45676.942139999999</v>
      </c>
      <c r="I259" s="25">
        <v>152.51632000000001</v>
      </c>
      <c r="J259" s="25">
        <v>653.43673999999999</v>
      </c>
      <c r="K259" s="25">
        <v>805.95306000000005</v>
      </c>
      <c r="L259" s="25">
        <v>25413.422460000002</v>
      </c>
      <c r="M259" s="25">
        <v>5076.2536700000001</v>
      </c>
      <c r="N259" s="25">
        <v>30489.67613</v>
      </c>
      <c r="O259" s="25">
        <v>76972.571329999992</v>
      </c>
      <c r="P259" s="25">
        <v>41660.293840000006</v>
      </c>
      <c r="Q259" s="25">
        <v>0</v>
      </c>
      <c r="R259" s="26">
        <v>41660.293840000006</v>
      </c>
    </row>
    <row r="260" spans="1:18">
      <c r="A260" s="27"/>
      <c r="B260" s="27"/>
      <c r="C260" s="27"/>
      <c r="D260" s="22" t="s">
        <v>293</v>
      </c>
      <c r="E260" s="23">
        <v>132</v>
      </c>
      <c r="F260" s="24">
        <v>5442.4406399999998</v>
      </c>
      <c r="G260" s="25">
        <v>0</v>
      </c>
      <c r="H260" s="25">
        <v>5442.4406399999998</v>
      </c>
      <c r="I260" s="25">
        <v>43790.655340000005</v>
      </c>
      <c r="J260" s="25">
        <v>74.949660000000009</v>
      </c>
      <c r="K260" s="25">
        <v>43865.605000000003</v>
      </c>
      <c r="L260" s="25">
        <v>1461.85329</v>
      </c>
      <c r="M260" s="25">
        <v>5.0742600000000007</v>
      </c>
      <c r="N260" s="25">
        <v>1466.9275500000001</v>
      </c>
      <c r="O260" s="25">
        <v>50774.973189999997</v>
      </c>
      <c r="P260" s="25">
        <v>1843.6536699999999</v>
      </c>
      <c r="Q260" s="25">
        <v>0</v>
      </c>
      <c r="R260" s="26">
        <v>1843.6536699999999</v>
      </c>
    </row>
    <row r="261" spans="1:18">
      <c r="A261" s="27"/>
      <c r="B261" s="27"/>
      <c r="C261" s="27"/>
      <c r="D261" s="22" t="s">
        <v>294</v>
      </c>
      <c r="E261" s="23">
        <v>129</v>
      </c>
      <c r="F261" s="24">
        <v>10441.69038</v>
      </c>
      <c r="G261" s="25">
        <v>0</v>
      </c>
      <c r="H261" s="25">
        <v>10441.69038</v>
      </c>
      <c r="I261" s="25">
        <v>30955.222969999999</v>
      </c>
      <c r="J261" s="25">
        <v>24.34027</v>
      </c>
      <c r="K261" s="25">
        <v>30979.563239999999</v>
      </c>
      <c r="L261" s="25">
        <v>1061.0731499999999</v>
      </c>
      <c r="M261" s="25">
        <v>83.814419999999998</v>
      </c>
      <c r="N261" s="25">
        <v>1144.8875700000001</v>
      </c>
      <c r="O261" s="25">
        <v>42566.141189999995</v>
      </c>
      <c r="P261" s="25">
        <v>4701.3177999999998</v>
      </c>
      <c r="Q261" s="25">
        <v>0</v>
      </c>
      <c r="R261" s="26">
        <v>4701.3177999999998</v>
      </c>
    </row>
    <row r="262" spans="1:18">
      <c r="A262" s="27"/>
      <c r="B262" s="27"/>
      <c r="C262" s="22" t="s">
        <v>295</v>
      </c>
      <c r="D262" s="22" t="s">
        <v>295</v>
      </c>
      <c r="E262" s="23">
        <v>131</v>
      </c>
      <c r="F262" s="24">
        <v>4573.4751799999995</v>
      </c>
      <c r="G262" s="25">
        <v>0</v>
      </c>
      <c r="H262" s="25">
        <v>4573.4751799999995</v>
      </c>
      <c r="I262" s="25">
        <v>8733.9498800000001</v>
      </c>
      <c r="J262" s="25">
        <v>0.60029999999999994</v>
      </c>
      <c r="K262" s="25">
        <v>8734.5501800000002</v>
      </c>
      <c r="L262" s="25">
        <v>2119.4438799999998</v>
      </c>
      <c r="M262" s="25">
        <v>0</v>
      </c>
      <c r="N262" s="25">
        <v>2119.4438799999998</v>
      </c>
      <c r="O262" s="25">
        <v>15427.46924</v>
      </c>
      <c r="P262" s="25">
        <v>3648.2781500000001</v>
      </c>
      <c r="Q262" s="25">
        <v>0</v>
      </c>
      <c r="R262" s="26">
        <v>3648.2781500000001</v>
      </c>
    </row>
    <row r="263" spans="1:18">
      <c r="A263" s="27"/>
      <c r="B263" s="27"/>
      <c r="C263" s="22" t="s">
        <v>296</v>
      </c>
      <c r="D263" s="22" t="s">
        <v>296</v>
      </c>
      <c r="E263" s="23">
        <v>138</v>
      </c>
      <c r="F263" s="24">
        <v>5148.0890599999993</v>
      </c>
      <c r="G263" s="25">
        <v>0</v>
      </c>
      <c r="H263" s="25">
        <v>5148.0890599999993</v>
      </c>
      <c r="I263" s="25">
        <v>18538.474469999997</v>
      </c>
      <c r="J263" s="25">
        <v>29.664570000000001</v>
      </c>
      <c r="K263" s="25">
        <v>18568.139039999998</v>
      </c>
      <c r="L263" s="25">
        <v>3362.1246099999998</v>
      </c>
      <c r="M263" s="25">
        <v>200.40635</v>
      </c>
      <c r="N263" s="25">
        <v>3562.5309600000001</v>
      </c>
      <c r="O263" s="25">
        <v>27278.75906</v>
      </c>
      <c r="P263" s="25">
        <v>15500.018390000001</v>
      </c>
      <c r="Q263" s="25">
        <v>0</v>
      </c>
      <c r="R263" s="26">
        <v>15500.018390000001</v>
      </c>
    </row>
    <row r="264" spans="1:18">
      <c r="A264" s="27"/>
      <c r="B264" s="27"/>
      <c r="C264" s="27"/>
      <c r="D264" s="22" t="s">
        <v>297</v>
      </c>
      <c r="E264" s="23">
        <v>137</v>
      </c>
      <c r="F264" s="24">
        <v>1599.2962199999999</v>
      </c>
      <c r="G264" s="25">
        <v>0</v>
      </c>
      <c r="H264" s="25">
        <v>1599.2962199999999</v>
      </c>
      <c r="I264" s="25">
        <v>15833.06416</v>
      </c>
      <c r="J264" s="25">
        <v>93.995260000000002</v>
      </c>
      <c r="K264" s="25">
        <v>15927.05942</v>
      </c>
      <c r="L264" s="25">
        <v>526.25761</v>
      </c>
      <c r="M264" s="25">
        <v>0</v>
      </c>
      <c r="N264" s="25">
        <v>526.25761</v>
      </c>
      <c r="O264" s="25">
        <v>18052.613249999999</v>
      </c>
      <c r="P264" s="25">
        <v>5610.7950599999995</v>
      </c>
      <c r="Q264" s="25">
        <v>0</v>
      </c>
      <c r="R264" s="26">
        <v>5610.7950599999995</v>
      </c>
    </row>
    <row r="265" spans="1:18">
      <c r="A265" s="27"/>
      <c r="B265" s="27"/>
      <c r="C265" s="27"/>
      <c r="D265" s="27"/>
      <c r="E265" s="28">
        <v>608</v>
      </c>
      <c r="F265" s="29">
        <v>158.69289000000001</v>
      </c>
      <c r="G265" s="30">
        <v>0</v>
      </c>
      <c r="H265" s="30">
        <v>158.69289000000001</v>
      </c>
      <c r="I265" s="30">
        <v>2627.3030600000002</v>
      </c>
      <c r="J265" s="30">
        <v>0</v>
      </c>
      <c r="K265" s="30">
        <v>2627.3030600000002</v>
      </c>
      <c r="L265" s="30">
        <v>206.71663000000001</v>
      </c>
      <c r="M265" s="30">
        <v>0</v>
      </c>
      <c r="N265" s="30">
        <v>206.71663000000001</v>
      </c>
      <c r="O265" s="30">
        <v>2992.7125799999999</v>
      </c>
      <c r="P265" s="30">
        <v>1495.2720400000001</v>
      </c>
      <c r="Q265" s="30">
        <v>0</v>
      </c>
      <c r="R265" s="31">
        <v>1495.2720400000001</v>
      </c>
    </row>
    <row r="266" spans="1:18">
      <c r="A266" s="27"/>
      <c r="B266" s="27"/>
      <c r="C266" s="27"/>
      <c r="D266" s="22" t="s">
        <v>298</v>
      </c>
      <c r="E266" s="23">
        <v>136</v>
      </c>
      <c r="F266" s="24">
        <v>641.31283999999994</v>
      </c>
      <c r="G266" s="25">
        <v>0</v>
      </c>
      <c r="H266" s="25">
        <v>641.31283999999994</v>
      </c>
      <c r="I266" s="25">
        <v>10042.046619999999</v>
      </c>
      <c r="J266" s="25">
        <v>190.30494000000002</v>
      </c>
      <c r="K266" s="25">
        <v>10232.351560000001</v>
      </c>
      <c r="L266" s="25">
        <v>752.52340000000004</v>
      </c>
      <c r="M266" s="25">
        <v>6.6186000000000007</v>
      </c>
      <c r="N266" s="25">
        <v>759.14200000000005</v>
      </c>
      <c r="O266" s="25">
        <v>11632.806399999999</v>
      </c>
      <c r="P266" s="25">
        <v>7336.9872999999998</v>
      </c>
      <c r="Q266" s="25">
        <v>0</v>
      </c>
      <c r="R266" s="26">
        <v>7336.9872999999998</v>
      </c>
    </row>
    <row r="267" spans="1:18">
      <c r="A267" s="27"/>
      <c r="B267" s="27"/>
      <c r="C267" s="27"/>
      <c r="D267" s="22" t="s">
        <v>299</v>
      </c>
      <c r="E267" s="23">
        <v>139</v>
      </c>
      <c r="F267" s="24">
        <v>374.09919000000002</v>
      </c>
      <c r="G267" s="25">
        <v>0</v>
      </c>
      <c r="H267" s="25">
        <v>374.09919000000002</v>
      </c>
      <c r="I267" s="25">
        <v>2621.1927000000001</v>
      </c>
      <c r="J267" s="25">
        <v>0</v>
      </c>
      <c r="K267" s="25">
        <v>2621.1927000000001</v>
      </c>
      <c r="L267" s="25">
        <v>76.023259999999993</v>
      </c>
      <c r="M267" s="25">
        <v>0</v>
      </c>
      <c r="N267" s="25">
        <v>76.023259999999993</v>
      </c>
      <c r="O267" s="25">
        <v>3071.3151499999999</v>
      </c>
      <c r="P267" s="25">
        <v>2502.41968</v>
      </c>
      <c r="Q267" s="25">
        <v>0</v>
      </c>
      <c r="R267" s="26">
        <v>2502.41968</v>
      </c>
    </row>
    <row r="268" spans="1:18">
      <c r="A268" s="27"/>
      <c r="B268" s="27"/>
      <c r="C268" s="22" t="s">
        <v>300</v>
      </c>
      <c r="D268" s="22" t="s">
        <v>300</v>
      </c>
      <c r="E268" s="23">
        <v>141</v>
      </c>
      <c r="F268" s="24">
        <v>1257.0313899999999</v>
      </c>
      <c r="G268" s="25">
        <v>0</v>
      </c>
      <c r="H268" s="25">
        <v>1257.0313899999999</v>
      </c>
      <c r="I268" s="25">
        <v>29405.002929999999</v>
      </c>
      <c r="J268" s="25">
        <v>89.190049999999999</v>
      </c>
      <c r="K268" s="25">
        <v>29494.19298</v>
      </c>
      <c r="L268" s="25">
        <v>389.43527</v>
      </c>
      <c r="M268" s="25">
        <v>0</v>
      </c>
      <c r="N268" s="25">
        <v>389.43527</v>
      </c>
      <c r="O268" s="25">
        <v>31140.659640000002</v>
      </c>
      <c r="P268" s="25">
        <v>4778.2830599999998</v>
      </c>
      <c r="Q268" s="25">
        <v>0</v>
      </c>
      <c r="R268" s="26">
        <v>4778.2830599999998</v>
      </c>
    </row>
    <row r="269" spans="1:18">
      <c r="A269" s="27"/>
      <c r="B269" s="27"/>
      <c r="C269" s="22" t="s">
        <v>301</v>
      </c>
      <c r="D269" s="22" t="s">
        <v>302</v>
      </c>
      <c r="E269" s="23">
        <v>16</v>
      </c>
      <c r="F269" s="24">
        <v>4318.1384900000003</v>
      </c>
      <c r="G269" s="25">
        <v>0</v>
      </c>
      <c r="H269" s="25">
        <v>4318.1384900000003</v>
      </c>
      <c r="I269" s="25">
        <v>11901.2547</v>
      </c>
      <c r="J269" s="25">
        <v>1.813E-2</v>
      </c>
      <c r="K269" s="25">
        <v>11901.27283</v>
      </c>
      <c r="L269" s="25">
        <v>431.21878999999996</v>
      </c>
      <c r="M269" s="25">
        <v>0</v>
      </c>
      <c r="N269" s="25">
        <v>431.21878999999996</v>
      </c>
      <c r="O269" s="25">
        <v>16650.630109999998</v>
      </c>
      <c r="P269" s="25">
        <v>2386.2118300000002</v>
      </c>
      <c r="Q269" s="25">
        <v>0</v>
      </c>
      <c r="R269" s="26">
        <v>2386.2118300000002</v>
      </c>
    </row>
    <row r="270" spans="1:18">
      <c r="A270" s="27"/>
      <c r="B270" s="27"/>
      <c r="C270" s="22" t="s">
        <v>303</v>
      </c>
      <c r="D270" s="22" t="s">
        <v>304</v>
      </c>
      <c r="E270" s="23">
        <v>140</v>
      </c>
      <c r="F270" s="24">
        <v>10557.32647</v>
      </c>
      <c r="G270" s="25">
        <v>0</v>
      </c>
      <c r="H270" s="25">
        <v>10557.32647</v>
      </c>
      <c r="I270" s="25">
        <v>20372.83466</v>
      </c>
      <c r="J270" s="25">
        <v>1.10866</v>
      </c>
      <c r="K270" s="25">
        <v>20373.943319999998</v>
      </c>
      <c r="L270" s="25">
        <v>825.36781000000008</v>
      </c>
      <c r="M270" s="25">
        <v>0</v>
      </c>
      <c r="N270" s="25">
        <v>825.36781000000008</v>
      </c>
      <c r="O270" s="25">
        <v>31756.637600000002</v>
      </c>
      <c r="P270" s="25">
        <v>5304.3392300000005</v>
      </c>
      <c r="Q270" s="25">
        <v>0</v>
      </c>
      <c r="R270" s="26">
        <v>5304.3392300000005</v>
      </c>
    </row>
    <row r="271" spans="1:18">
      <c r="A271" s="27"/>
      <c r="B271" s="27"/>
      <c r="C271" s="27"/>
      <c r="D271" s="22" t="s">
        <v>305</v>
      </c>
      <c r="E271" s="23">
        <v>833</v>
      </c>
      <c r="F271" s="24">
        <v>1723.6030900000001</v>
      </c>
      <c r="G271" s="25">
        <v>0</v>
      </c>
      <c r="H271" s="25">
        <v>1723.6030900000001</v>
      </c>
      <c r="I271" s="25">
        <v>238.32954000000001</v>
      </c>
      <c r="J271" s="25">
        <v>0</v>
      </c>
      <c r="K271" s="25">
        <v>238.32954000000001</v>
      </c>
      <c r="L271" s="25">
        <v>41.693629999999999</v>
      </c>
      <c r="M271" s="25">
        <v>0</v>
      </c>
      <c r="N271" s="25">
        <v>41.693629999999999</v>
      </c>
      <c r="O271" s="25">
        <v>2003.62626</v>
      </c>
      <c r="P271" s="25">
        <v>1724.52522</v>
      </c>
      <c r="Q271" s="25">
        <v>0</v>
      </c>
      <c r="R271" s="26">
        <v>1724.52522</v>
      </c>
    </row>
    <row r="272" spans="1:18">
      <c r="A272" s="27"/>
      <c r="B272" s="27"/>
      <c r="C272" s="22" t="s">
        <v>306</v>
      </c>
      <c r="D272" s="22" t="s">
        <v>306</v>
      </c>
      <c r="E272" s="23">
        <v>133</v>
      </c>
      <c r="F272" s="24">
        <v>55.677219999999998</v>
      </c>
      <c r="G272" s="25">
        <v>0</v>
      </c>
      <c r="H272" s="25">
        <v>55.677219999999998</v>
      </c>
      <c r="I272" s="25">
        <v>5534.3890499999998</v>
      </c>
      <c r="J272" s="25">
        <v>18.047450000000001</v>
      </c>
      <c r="K272" s="25">
        <v>5552.4364999999998</v>
      </c>
      <c r="L272" s="25">
        <v>147.2081</v>
      </c>
      <c r="M272" s="25">
        <v>0</v>
      </c>
      <c r="N272" s="25">
        <v>147.2081</v>
      </c>
      <c r="O272" s="25">
        <v>5755.3218200000001</v>
      </c>
      <c r="P272" s="25">
        <v>3412.86987</v>
      </c>
      <c r="Q272" s="25">
        <v>0</v>
      </c>
      <c r="R272" s="26">
        <v>3412.86987</v>
      </c>
    </row>
    <row r="273" spans="1:18">
      <c r="A273" s="27"/>
      <c r="B273" s="27"/>
      <c r="C273" s="22" t="s">
        <v>307</v>
      </c>
      <c r="D273" s="22" t="s">
        <v>307</v>
      </c>
      <c r="E273" s="23">
        <v>465</v>
      </c>
      <c r="F273" s="24">
        <v>71.702880000000007</v>
      </c>
      <c r="G273" s="25">
        <v>0</v>
      </c>
      <c r="H273" s="25">
        <v>71.702880000000007</v>
      </c>
      <c r="I273" s="25">
        <v>4013.7351100000001</v>
      </c>
      <c r="J273" s="25">
        <v>2.2500300000000002</v>
      </c>
      <c r="K273" s="25">
        <v>4015.9851400000002</v>
      </c>
      <c r="L273" s="25">
        <v>172.83780999999999</v>
      </c>
      <c r="M273" s="25">
        <v>0</v>
      </c>
      <c r="N273" s="25">
        <v>172.83780999999999</v>
      </c>
      <c r="O273" s="25">
        <v>4260.5258300000005</v>
      </c>
      <c r="P273" s="25">
        <v>1394.3610000000001</v>
      </c>
      <c r="Q273" s="25">
        <v>0</v>
      </c>
      <c r="R273" s="26">
        <v>1394.3610000000001</v>
      </c>
    </row>
    <row r="274" spans="1:18">
      <c r="A274" s="27"/>
      <c r="B274" s="22" t="s">
        <v>308</v>
      </c>
      <c r="C274" s="22" t="s">
        <v>309</v>
      </c>
      <c r="D274" s="22" t="s">
        <v>310</v>
      </c>
      <c r="E274" s="23">
        <v>56</v>
      </c>
      <c r="F274" s="24">
        <v>1349.08295</v>
      </c>
      <c r="G274" s="25">
        <v>0</v>
      </c>
      <c r="H274" s="25">
        <v>1349.08295</v>
      </c>
      <c r="I274" s="25">
        <v>4026.6805899999999</v>
      </c>
      <c r="J274" s="25">
        <v>0.27044000000000001</v>
      </c>
      <c r="K274" s="25">
        <v>4026.9510299999997</v>
      </c>
      <c r="L274" s="25">
        <v>516.46390999999994</v>
      </c>
      <c r="M274" s="25">
        <v>0</v>
      </c>
      <c r="N274" s="25">
        <v>516.46390999999994</v>
      </c>
      <c r="O274" s="25">
        <v>5892.4978899999996</v>
      </c>
      <c r="P274" s="25">
        <v>4416.82654</v>
      </c>
      <c r="Q274" s="25">
        <v>0</v>
      </c>
      <c r="R274" s="26">
        <v>4416.82654</v>
      </c>
    </row>
    <row r="275" spans="1:18">
      <c r="A275" s="27"/>
      <c r="B275" s="27"/>
      <c r="C275" s="27"/>
      <c r="D275" s="22" t="s">
        <v>309</v>
      </c>
      <c r="E275" s="23">
        <v>44</v>
      </c>
      <c r="F275" s="24">
        <v>115543.47762999999</v>
      </c>
      <c r="G275" s="25">
        <v>849.11026000000004</v>
      </c>
      <c r="H275" s="25">
        <v>116392.58789</v>
      </c>
      <c r="I275" s="25">
        <v>196998.80715000001</v>
      </c>
      <c r="J275" s="25">
        <v>3564.00441</v>
      </c>
      <c r="K275" s="25">
        <v>200562.81156</v>
      </c>
      <c r="L275" s="25">
        <v>69436.255069999999</v>
      </c>
      <c r="M275" s="25">
        <v>7972.7012100000002</v>
      </c>
      <c r="N275" s="25">
        <v>77408.956279999999</v>
      </c>
      <c r="O275" s="25">
        <v>394364.35573000001</v>
      </c>
      <c r="P275" s="25">
        <v>230032.99096999998</v>
      </c>
      <c r="Q275" s="25">
        <v>0</v>
      </c>
      <c r="R275" s="26">
        <v>230032.99096999998</v>
      </c>
    </row>
    <row r="276" spans="1:18">
      <c r="A276" s="27"/>
      <c r="B276" s="27"/>
      <c r="C276" s="27"/>
      <c r="D276" s="27"/>
      <c r="E276" s="28">
        <v>533</v>
      </c>
      <c r="F276" s="29">
        <v>4885.2281900000007</v>
      </c>
      <c r="G276" s="30">
        <v>0</v>
      </c>
      <c r="H276" s="30">
        <v>4885.2281900000007</v>
      </c>
      <c r="I276" s="30">
        <v>4556.0508300000001</v>
      </c>
      <c r="J276" s="30">
        <v>932.04368999999997</v>
      </c>
      <c r="K276" s="30">
        <v>5488.0945199999996</v>
      </c>
      <c r="L276" s="30">
        <v>13298.91855</v>
      </c>
      <c r="M276" s="30">
        <v>4288.4586600000002</v>
      </c>
      <c r="N276" s="30">
        <v>17587.377210000002</v>
      </c>
      <c r="O276" s="30">
        <v>27960.699920000003</v>
      </c>
      <c r="P276" s="30">
        <v>46086.774400000002</v>
      </c>
      <c r="Q276" s="30">
        <v>0</v>
      </c>
      <c r="R276" s="31">
        <v>46086.774400000002</v>
      </c>
    </row>
    <row r="277" spans="1:18">
      <c r="A277" s="27"/>
      <c r="B277" s="27"/>
      <c r="C277" s="27"/>
      <c r="D277" s="22" t="s">
        <v>311</v>
      </c>
      <c r="E277" s="23">
        <v>561</v>
      </c>
      <c r="F277" s="24">
        <v>7874.0892100000001</v>
      </c>
      <c r="G277" s="25">
        <v>0</v>
      </c>
      <c r="H277" s="25">
        <v>7874.0892100000001</v>
      </c>
      <c r="I277" s="25">
        <v>763.98881999999992</v>
      </c>
      <c r="J277" s="25">
        <v>0</v>
      </c>
      <c r="K277" s="25">
        <v>763.98881999999992</v>
      </c>
      <c r="L277" s="25">
        <v>8755.2742899999994</v>
      </c>
      <c r="M277" s="25">
        <v>136.30168</v>
      </c>
      <c r="N277" s="25">
        <v>8891.5759699999999</v>
      </c>
      <c r="O277" s="25">
        <v>17529.653999999999</v>
      </c>
      <c r="P277" s="25">
        <v>26072.085609999998</v>
      </c>
      <c r="Q277" s="25">
        <v>0</v>
      </c>
      <c r="R277" s="26">
        <v>26072.085609999998</v>
      </c>
    </row>
    <row r="278" spans="1:18">
      <c r="A278" s="27"/>
      <c r="B278" s="27"/>
      <c r="C278" s="27"/>
      <c r="D278" s="22" t="s">
        <v>312</v>
      </c>
      <c r="E278" s="23">
        <v>616</v>
      </c>
      <c r="F278" s="24">
        <v>11479.372300000001</v>
      </c>
      <c r="G278" s="25">
        <v>0</v>
      </c>
      <c r="H278" s="25">
        <v>11479.372300000001</v>
      </c>
      <c r="I278" s="25">
        <v>61857.542299999994</v>
      </c>
      <c r="J278" s="25">
        <v>833.89188999999999</v>
      </c>
      <c r="K278" s="25">
        <v>62691.43419</v>
      </c>
      <c r="L278" s="25">
        <v>6204.9800999999998</v>
      </c>
      <c r="M278" s="25">
        <v>639.47663</v>
      </c>
      <c r="N278" s="25">
        <v>6844.4567300000008</v>
      </c>
      <c r="O278" s="25">
        <v>81015.263219999993</v>
      </c>
      <c r="P278" s="25">
        <v>37120.0311</v>
      </c>
      <c r="Q278" s="25">
        <v>0</v>
      </c>
      <c r="R278" s="26">
        <v>37120.0311</v>
      </c>
    </row>
    <row r="279" spans="1:18">
      <c r="A279" s="27"/>
      <c r="B279" s="27"/>
      <c r="C279" s="27"/>
      <c r="D279" s="22" t="s">
        <v>313</v>
      </c>
      <c r="E279" s="23">
        <v>46</v>
      </c>
      <c r="F279" s="24">
        <v>827.92505000000006</v>
      </c>
      <c r="G279" s="25">
        <v>0</v>
      </c>
      <c r="H279" s="25">
        <v>827.92505000000006</v>
      </c>
      <c r="I279" s="25">
        <v>4221.4011399999999</v>
      </c>
      <c r="J279" s="25">
        <v>6.62E-3</v>
      </c>
      <c r="K279" s="25">
        <v>4221.4077600000001</v>
      </c>
      <c r="L279" s="25">
        <v>520.91872000000001</v>
      </c>
      <c r="M279" s="25">
        <v>0.69862999999999997</v>
      </c>
      <c r="N279" s="25">
        <v>521.61734999999999</v>
      </c>
      <c r="O279" s="25">
        <v>5570.9501600000003</v>
      </c>
      <c r="P279" s="25">
        <v>3454.2107599999999</v>
      </c>
      <c r="Q279" s="25">
        <v>0</v>
      </c>
      <c r="R279" s="26">
        <v>3454.2107599999999</v>
      </c>
    </row>
    <row r="280" spans="1:18">
      <c r="A280" s="27"/>
      <c r="B280" s="27"/>
      <c r="C280" s="27"/>
      <c r="D280" s="22" t="s">
        <v>314</v>
      </c>
      <c r="E280" s="23">
        <v>53</v>
      </c>
      <c r="F280" s="24">
        <v>2116.34719</v>
      </c>
      <c r="G280" s="25">
        <v>1.1692899999999999</v>
      </c>
      <c r="H280" s="25">
        <v>2117.5164799999998</v>
      </c>
      <c r="I280" s="25">
        <v>10862.75216</v>
      </c>
      <c r="J280" s="25">
        <v>48.03163</v>
      </c>
      <c r="K280" s="25">
        <v>10910.783789999999</v>
      </c>
      <c r="L280" s="25">
        <v>1784.7700500000001</v>
      </c>
      <c r="M280" s="25">
        <v>159.57992000000002</v>
      </c>
      <c r="N280" s="25">
        <v>1944.34997</v>
      </c>
      <c r="O280" s="25">
        <v>14972.650240000001</v>
      </c>
      <c r="P280" s="25">
        <v>6302.7455399999999</v>
      </c>
      <c r="Q280" s="25">
        <v>0</v>
      </c>
      <c r="R280" s="26">
        <v>6302.7455399999999</v>
      </c>
    </row>
    <row r="281" spans="1:18">
      <c r="A281" s="27"/>
      <c r="B281" s="27"/>
      <c r="C281" s="27"/>
      <c r="D281" s="22" t="s">
        <v>315</v>
      </c>
      <c r="E281" s="23">
        <v>45</v>
      </c>
      <c r="F281" s="24">
        <v>323.24979999999999</v>
      </c>
      <c r="G281" s="25">
        <v>0</v>
      </c>
      <c r="H281" s="25">
        <v>323.24979999999999</v>
      </c>
      <c r="I281" s="25">
        <v>5456.1280700000007</v>
      </c>
      <c r="J281" s="25">
        <v>3.798E-2</v>
      </c>
      <c r="K281" s="25">
        <v>5456.1660499999998</v>
      </c>
      <c r="L281" s="25">
        <v>829.63070999999991</v>
      </c>
      <c r="M281" s="25">
        <v>0</v>
      </c>
      <c r="N281" s="25">
        <v>829.63070999999991</v>
      </c>
      <c r="O281" s="25">
        <v>6609.0465599999998</v>
      </c>
      <c r="P281" s="25">
        <v>7903.6362600000002</v>
      </c>
      <c r="Q281" s="25">
        <v>0</v>
      </c>
      <c r="R281" s="26">
        <v>7903.6362600000002</v>
      </c>
    </row>
    <row r="282" spans="1:18">
      <c r="A282" s="27"/>
      <c r="B282" s="27"/>
      <c r="C282" s="27"/>
      <c r="D282" s="22" t="s">
        <v>316</v>
      </c>
      <c r="E282" s="23">
        <v>51</v>
      </c>
      <c r="F282" s="24">
        <v>525.14834999999994</v>
      </c>
      <c r="G282" s="25">
        <v>0</v>
      </c>
      <c r="H282" s="25">
        <v>525.14834999999994</v>
      </c>
      <c r="I282" s="25">
        <v>2312.4016699999997</v>
      </c>
      <c r="J282" s="25">
        <v>3.64E-3</v>
      </c>
      <c r="K282" s="25">
        <v>2312.4053100000001</v>
      </c>
      <c r="L282" s="25">
        <v>180.34810999999999</v>
      </c>
      <c r="M282" s="25">
        <v>0</v>
      </c>
      <c r="N282" s="25">
        <v>180.34810999999999</v>
      </c>
      <c r="O282" s="25">
        <v>3017.9017699999999</v>
      </c>
      <c r="P282" s="25">
        <v>2159.9059099999999</v>
      </c>
      <c r="Q282" s="25">
        <v>0</v>
      </c>
      <c r="R282" s="26">
        <v>2159.9059099999999</v>
      </c>
    </row>
    <row r="283" spans="1:18">
      <c r="A283" s="27"/>
      <c r="B283" s="27"/>
      <c r="C283" s="27"/>
      <c r="D283" s="22" t="s">
        <v>317</v>
      </c>
      <c r="E283" s="23">
        <v>585</v>
      </c>
      <c r="F283" s="24">
        <v>360.07216999999997</v>
      </c>
      <c r="G283" s="25">
        <v>0</v>
      </c>
      <c r="H283" s="25">
        <v>360.07216999999997</v>
      </c>
      <c r="I283" s="25">
        <v>3092.1477999999997</v>
      </c>
      <c r="J283" s="25">
        <v>0</v>
      </c>
      <c r="K283" s="25">
        <v>3092.1477999999997</v>
      </c>
      <c r="L283" s="25">
        <v>469.37542999999999</v>
      </c>
      <c r="M283" s="25">
        <v>0</v>
      </c>
      <c r="N283" s="25">
        <v>469.37542999999999</v>
      </c>
      <c r="O283" s="25">
        <v>3921.5953999999997</v>
      </c>
      <c r="P283" s="25">
        <v>4411.0814400000008</v>
      </c>
      <c r="Q283" s="25">
        <v>0</v>
      </c>
      <c r="R283" s="26">
        <v>4411.0814400000008</v>
      </c>
    </row>
    <row r="284" spans="1:18">
      <c r="A284" s="27"/>
      <c r="B284" s="27"/>
      <c r="C284" s="27"/>
      <c r="D284" s="22" t="s">
        <v>318</v>
      </c>
      <c r="E284" s="23">
        <v>49</v>
      </c>
      <c r="F284" s="24">
        <v>275.14981</v>
      </c>
      <c r="G284" s="25">
        <v>0</v>
      </c>
      <c r="H284" s="25">
        <v>275.14981</v>
      </c>
      <c r="I284" s="25">
        <v>1695.66372</v>
      </c>
      <c r="J284" s="25">
        <v>1.5740000000000001E-2</v>
      </c>
      <c r="K284" s="25">
        <v>1695.6794600000001</v>
      </c>
      <c r="L284" s="25">
        <v>343.37254999999999</v>
      </c>
      <c r="M284" s="25">
        <v>0</v>
      </c>
      <c r="N284" s="25">
        <v>343.37254999999999</v>
      </c>
      <c r="O284" s="25">
        <v>2314.2018199999998</v>
      </c>
      <c r="P284" s="25">
        <v>3177.0428500000003</v>
      </c>
      <c r="Q284" s="25">
        <v>0</v>
      </c>
      <c r="R284" s="26">
        <v>3177.0428500000003</v>
      </c>
    </row>
    <row r="285" spans="1:18">
      <c r="A285" s="27"/>
      <c r="B285" s="27"/>
      <c r="C285" s="27"/>
      <c r="D285" s="22" t="s">
        <v>319</v>
      </c>
      <c r="E285" s="23">
        <v>50</v>
      </c>
      <c r="F285" s="24">
        <v>1321.90408</v>
      </c>
      <c r="G285" s="25">
        <v>0</v>
      </c>
      <c r="H285" s="25">
        <v>1321.90408</v>
      </c>
      <c r="I285" s="25">
        <v>6159.0752899999998</v>
      </c>
      <c r="J285" s="25">
        <v>32.64114</v>
      </c>
      <c r="K285" s="25">
        <v>6191.7164299999995</v>
      </c>
      <c r="L285" s="25">
        <v>1351.8322000000001</v>
      </c>
      <c r="M285" s="25">
        <v>3.8416600000000001</v>
      </c>
      <c r="N285" s="25">
        <v>1355.6738600000001</v>
      </c>
      <c r="O285" s="25">
        <v>8869.2943699999996</v>
      </c>
      <c r="P285" s="25">
        <v>6810.1846599999999</v>
      </c>
      <c r="Q285" s="25">
        <v>0</v>
      </c>
      <c r="R285" s="26">
        <v>6810.1846599999999</v>
      </c>
    </row>
    <row r="286" spans="1:18">
      <c r="A286" s="27"/>
      <c r="B286" s="27"/>
      <c r="C286" s="27"/>
      <c r="D286" s="22" t="s">
        <v>320</v>
      </c>
      <c r="E286" s="23">
        <v>54</v>
      </c>
      <c r="F286" s="24">
        <v>2138.2336700000001</v>
      </c>
      <c r="G286" s="25">
        <v>0</v>
      </c>
      <c r="H286" s="25">
        <v>2138.2336700000001</v>
      </c>
      <c r="I286" s="25">
        <v>4088.5240299999996</v>
      </c>
      <c r="J286" s="25">
        <v>24.930330000000001</v>
      </c>
      <c r="K286" s="25">
        <v>4113.4543599999997</v>
      </c>
      <c r="L286" s="25">
        <v>880.04732999999999</v>
      </c>
      <c r="M286" s="25">
        <v>0</v>
      </c>
      <c r="N286" s="25">
        <v>880.04732999999999</v>
      </c>
      <c r="O286" s="25">
        <v>7131.7353600000006</v>
      </c>
      <c r="P286" s="25">
        <v>2929.0736200000001</v>
      </c>
      <c r="Q286" s="25">
        <v>0</v>
      </c>
      <c r="R286" s="26">
        <v>2929.0736200000001</v>
      </c>
    </row>
    <row r="287" spans="1:18">
      <c r="A287" s="27"/>
      <c r="B287" s="27"/>
      <c r="C287" s="27"/>
      <c r="D287" s="22" t="s">
        <v>321</v>
      </c>
      <c r="E287" s="23">
        <v>48</v>
      </c>
      <c r="F287" s="24">
        <v>196.96652</v>
      </c>
      <c r="G287" s="25">
        <v>0</v>
      </c>
      <c r="H287" s="25">
        <v>196.96652</v>
      </c>
      <c r="I287" s="25">
        <v>2826.7285099999999</v>
      </c>
      <c r="J287" s="25">
        <v>74.369679999999988</v>
      </c>
      <c r="K287" s="25">
        <v>2901.0981900000002</v>
      </c>
      <c r="L287" s="25">
        <v>323.59596999999997</v>
      </c>
      <c r="M287" s="25">
        <v>0</v>
      </c>
      <c r="N287" s="25">
        <v>323.59596999999997</v>
      </c>
      <c r="O287" s="25">
        <v>3421.66068</v>
      </c>
      <c r="P287" s="25">
        <v>2173.44686</v>
      </c>
      <c r="Q287" s="25">
        <v>0</v>
      </c>
      <c r="R287" s="26">
        <v>2173.44686</v>
      </c>
    </row>
    <row r="288" spans="1:18">
      <c r="A288" s="27"/>
      <c r="B288" s="27"/>
      <c r="C288" s="27"/>
      <c r="D288" s="22" t="s">
        <v>322</v>
      </c>
      <c r="E288" s="23">
        <v>47</v>
      </c>
      <c r="F288" s="24">
        <v>92.033179999999987</v>
      </c>
      <c r="G288" s="25">
        <v>0</v>
      </c>
      <c r="H288" s="25">
        <v>92.033179999999987</v>
      </c>
      <c r="I288" s="25">
        <v>1669.65166</v>
      </c>
      <c r="J288" s="25">
        <v>2.0068699999999997</v>
      </c>
      <c r="K288" s="25">
        <v>1671.6585299999999</v>
      </c>
      <c r="L288" s="25">
        <v>174.85104999999999</v>
      </c>
      <c r="M288" s="25">
        <v>1.8385</v>
      </c>
      <c r="N288" s="25">
        <v>176.68955</v>
      </c>
      <c r="O288" s="25">
        <v>1940.3812600000001</v>
      </c>
      <c r="P288" s="25">
        <v>1577.6560099999999</v>
      </c>
      <c r="Q288" s="25">
        <v>0</v>
      </c>
      <c r="R288" s="26">
        <v>1577.6560099999999</v>
      </c>
    </row>
    <row r="289" spans="1:18">
      <c r="A289" s="27"/>
      <c r="B289" s="27"/>
      <c r="C289" s="27"/>
      <c r="D289" s="22" t="s">
        <v>323</v>
      </c>
      <c r="E289" s="23">
        <v>55</v>
      </c>
      <c r="F289" s="24">
        <v>2715.0321600000002</v>
      </c>
      <c r="G289" s="25">
        <v>0</v>
      </c>
      <c r="H289" s="25">
        <v>2715.0321600000002</v>
      </c>
      <c r="I289" s="25">
        <v>1548.9921100000001</v>
      </c>
      <c r="J289" s="25">
        <v>0</v>
      </c>
      <c r="K289" s="25">
        <v>1548.9921100000001</v>
      </c>
      <c r="L289" s="25">
        <v>150.04070999999999</v>
      </c>
      <c r="M289" s="25">
        <v>0</v>
      </c>
      <c r="N289" s="25">
        <v>150.04070999999999</v>
      </c>
      <c r="O289" s="25">
        <v>4414.0649800000001</v>
      </c>
      <c r="P289" s="25">
        <v>2495.8601100000001</v>
      </c>
      <c r="Q289" s="25">
        <v>0</v>
      </c>
      <c r="R289" s="26">
        <v>2495.8601100000001</v>
      </c>
    </row>
    <row r="290" spans="1:18">
      <c r="A290" s="27"/>
      <c r="B290" s="27"/>
      <c r="C290" s="27"/>
      <c r="D290" s="22" t="s">
        <v>324</v>
      </c>
      <c r="E290" s="23">
        <v>52</v>
      </c>
      <c r="F290" s="24">
        <v>526.09618999999998</v>
      </c>
      <c r="G290" s="25">
        <v>0</v>
      </c>
      <c r="H290" s="25">
        <v>526.09618999999998</v>
      </c>
      <c r="I290" s="25">
        <v>3590.3645899999997</v>
      </c>
      <c r="J290" s="25">
        <v>3.5999999999999999E-3</v>
      </c>
      <c r="K290" s="25">
        <v>3590.3681900000001</v>
      </c>
      <c r="L290" s="25">
        <v>758.24549999999999</v>
      </c>
      <c r="M290" s="25">
        <v>0.50743000000000005</v>
      </c>
      <c r="N290" s="25">
        <v>758.75293000000011</v>
      </c>
      <c r="O290" s="25">
        <v>4875.21731</v>
      </c>
      <c r="P290" s="25">
        <v>2180.0957799999996</v>
      </c>
      <c r="Q290" s="25">
        <v>0</v>
      </c>
      <c r="R290" s="26">
        <v>2180.0957799999996</v>
      </c>
    </row>
    <row r="291" spans="1:18">
      <c r="A291" s="27"/>
      <c r="B291" s="27"/>
      <c r="C291" s="22" t="s">
        <v>308</v>
      </c>
      <c r="D291" s="22" t="s">
        <v>308</v>
      </c>
      <c r="E291" s="23">
        <v>57</v>
      </c>
      <c r="F291" s="24">
        <v>20358.328839999998</v>
      </c>
      <c r="G291" s="25">
        <v>0</v>
      </c>
      <c r="H291" s="25">
        <v>20358.328839999998</v>
      </c>
      <c r="I291" s="25">
        <v>96842.15612</v>
      </c>
      <c r="J291" s="25">
        <v>1099.3750199999999</v>
      </c>
      <c r="K291" s="25">
        <v>97941.531140000006</v>
      </c>
      <c r="L291" s="25">
        <v>9291.2873399999989</v>
      </c>
      <c r="M291" s="25">
        <v>855.57778000000008</v>
      </c>
      <c r="N291" s="25">
        <v>10146.865119999999</v>
      </c>
      <c r="O291" s="25">
        <v>128446.7251</v>
      </c>
      <c r="P291" s="25">
        <v>63608.41876</v>
      </c>
      <c r="Q291" s="25">
        <v>0</v>
      </c>
      <c r="R291" s="26">
        <v>63608.41876</v>
      </c>
    </row>
    <row r="292" spans="1:18">
      <c r="A292" s="27"/>
      <c r="B292" s="27"/>
      <c r="C292" s="27"/>
      <c r="D292" s="22" t="s">
        <v>325</v>
      </c>
      <c r="E292" s="23">
        <v>62</v>
      </c>
      <c r="F292" s="24">
        <v>2750.4664600000001</v>
      </c>
      <c r="G292" s="25">
        <v>0</v>
      </c>
      <c r="H292" s="25">
        <v>2750.4664600000001</v>
      </c>
      <c r="I292" s="25">
        <v>11111.722519999999</v>
      </c>
      <c r="J292" s="25">
        <v>4.7999999999999996E-4</v>
      </c>
      <c r="K292" s="25">
        <v>11111.723</v>
      </c>
      <c r="L292" s="25">
        <v>1206.1373100000001</v>
      </c>
      <c r="M292" s="25">
        <v>232.62772000000001</v>
      </c>
      <c r="N292" s="25">
        <v>1438.76503</v>
      </c>
      <c r="O292" s="25">
        <v>15300.95449</v>
      </c>
      <c r="P292" s="25">
        <v>3831.86528</v>
      </c>
      <c r="Q292" s="25">
        <v>0</v>
      </c>
      <c r="R292" s="26">
        <v>3831.86528</v>
      </c>
    </row>
    <row r="293" spans="1:18">
      <c r="A293" s="27"/>
      <c r="B293" s="27"/>
      <c r="C293" s="27"/>
      <c r="D293" s="22" t="s">
        <v>326</v>
      </c>
      <c r="E293" s="23">
        <v>61</v>
      </c>
      <c r="F293" s="24">
        <v>1894.3689099999999</v>
      </c>
      <c r="G293" s="25">
        <v>0</v>
      </c>
      <c r="H293" s="25">
        <v>1894.3689099999999</v>
      </c>
      <c r="I293" s="25">
        <v>5933.6856100000005</v>
      </c>
      <c r="J293" s="25">
        <v>0.32919999999999999</v>
      </c>
      <c r="K293" s="25">
        <v>5934.0148099999997</v>
      </c>
      <c r="L293" s="25">
        <v>1459.06987</v>
      </c>
      <c r="M293" s="25">
        <v>0</v>
      </c>
      <c r="N293" s="25">
        <v>1459.06987</v>
      </c>
      <c r="O293" s="25">
        <v>9287.4535899999992</v>
      </c>
      <c r="P293" s="25">
        <v>4131.4067599999998</v>
      </c>
      <c r="Q293" s="25">
        <v>0</v>
      </c>
      <c r="R293" s="26">
        <v>4131.4067599999998</v>
      </c>
    </row>
    <row r="294" spans="1:18">
      <c r="A294" s="27"/>
      <c r="B294" s="27"/>
      <c r="C294" s="27"/>
      <c r="D294" s="22" t="s">
        <v>327</v>
      </c>
      <c r="E294" s="23">
        <v>59</v>
      </c>
      <c r="F294" s="24">
        <v>890.24556000000007</v>
      </c>
      <c r="G294" s="25">
        <v>0</v>
      </c>
      <c r="H294" s="25">
        <v>890.24556000000007</v>
      </c>
      <c r="I294" s="25">
        <v>8002.1931699999996</v>
      </c>
      <c r="J294" s="25">
        <v>0</v>
      </c>
      <c r="K294" s="25">
        <v>8002.1931699999996</v>
      </c>
      <c r="L294" s="25">
        <v>217.64786999999998</v>
      </c>
      <c r="M294" s="25">
        <v>0</v>
      </c>
      <c r="N294" s="25">
        <v>217.64786999999998</v>
      </c>
      <c r="O294" s="25">
        <v>9110.0865999999987</v>
      </c>
      <c r="P294" s="25">
        <v>3638.6849300000003</v>
      </c>
      <c r="Q294" s="25">
        <v>0</v>
      </c>
      <c r="R294" s="26">
        <v>3638.6849300000003</v>
      </c>
    </row>
    <row r="295" spans="1:18">
      <c r="A295" s="27"/>
      <c r="B295" s="27"/>
      <c r="C295" s="27"/>
      <c r="D295" s="22" t="s">
        <v>328</v>
      </c>
      <c r="E295" s="23">
        <v>60</v>
      </c>
      <c r="F295" s="24">
        <v>2197.25063</v>
      </c>
      <c r="G295" s="25">
        <v>0</v>
      </c>
      <c r="H295" s="25">
        <v>2197.25063</v>
      </c>
      <c r="I295" s="25">
        <v>2450.7705599999999</v>
      </c>
      <c r="J295" s="25">
        <v>0</v>
      </c>
      <c r="K295" s="25">
        <v>2450.7705599999999</v>
      </c>
      <c r="L295" s="25">
        <v>667.13019999999995</v>
      </c>
      <c r="M295" s="25">
        <v>0.73539999999999994</v>
      </c>
      <c r="N295" s="25">
        <v>667.86559999999997</v>
      </c>
      <c r="O295" s="25">
        <v>5315.8867900000005</v>
      </c>
      <c r="P295" s="25">
        <v>1935.3327199999999</v>
      </c>
      <c r="Q295" s="25">
        <v>0</v>
      </c>
      <c r="R295" s="26">
        <v>1935.3327199999999</v>
      </c>
    </row>
    <row r="296" spans="1:18">
      <c r="A296" s="27"/>
      <c r="B296" s="27"/>
      <c r="C296" s="27"/>
      <c r="D296" s="22" t="s">
        <v>329</v>
      </c>
      <c r="E296" s="23">
        <v>63</v>
      </c>
      <c r="F296" s="24">
        <v>538.24056000000007</v>
      </c>
      <c r="G296" s="25">
        <v>0</v>
      </c>
      <c r="H296" s="25">
        <v>538.24056000000007</v>
      </c>
      <c r="I296" s="25">
        <v>3455.8856099999998</v>
      </c>
      <c r="J296" s="25">
        <v>7.6100000000000004E-3</v>
      </c>
      <c r="K296" s="25">
        <v>3455.8932200000004</v>
      </c>
      <c r="L296" s="25">
        <v>393.77284000000003</v>
      </c>
      <c r="M296" s="25">
        <v>0</v>
      </c>
      <c r="N296" s="25">
        <v>393.77284000000003</v>
      </c>
      <c r="O296" s="25">
        <v>4387.9066199999997</v>
      </c>
      <c r="P296" s="25">
        <v>3864.2511300000001</v>
      </c>
      <c r="Q296" s="25">
        <v>0</v>
      </c>
      <c r="R296" s="26">
        <v>3864.2511300000001</v>
      </c>
    </row>
    <row r="297" spans="1:18">
      <c r="A297" s="27"/>
      <c r="B297" s="27"/>
      <c r="C297" s="27"/>
      <c r="D297" s="22" t="s">
        <v>330</v>
      </c>
      <c r="E297" s="23">
        <v>58</v>
      </c>
      <c r="F297" s="24">
        <v>3709.8576600000001</v>
      </c>
      <c r="G297" s="25">
        <v>0</v>
      </c>
      <c r="H297" s="25">
        <v>3709.8576600000001</v>
      </c>
      <c r="I297" s="25">
        <v>4329.2645599999996</v>
      </c>
      <c r="J297" s="25">
        <v>0</v>
      </c>
      <c r="K297" s="25">
        <v>4329.2645599999996</v>
      </c>
      <c r="L297" s="25">
        <v>608.95536000000004</v>
      </c>
      <c r="M297" s="25">
        <v>0</v>
      </c>
      <c r="N297" s="25">
        <v>608.95536000000004</v>
      </c>
      <c r="O297" s="25">
        <v>8648.0775799999992</v>
      </c>
      <c r="P297" s="25">
        <v>3583.8604599999999</v>
      </c>
      <c r="Q297" s="25">
        <v>0</v>
      </c>
      <c r="R297" s="26">
        <v>3583.8604599999999</v>
      </c>
    </row>
    <row r="298" spans="1:18">
      <c r="A298" s="27"/>
      <c r="B298" s="27"/>
      <c r="C298" s="22" t="s">
        <v>331</v>
      </c>
      <c r="D298" s="22" t="s">
        <v>331</v>
      </c>
      <c r="E298" s="23">
        <v>64</v>
      </c>
      <c r="F298" s="24">
        <v>4901.7855999999992</v>
      </c>
      <c r="G298" s="25">
        <v>0</v>
      </c>
      <c r="H298" s="25">
        <v>4901.7855999999992</v>
      </c>
      <c r="I298" s="25">
        <v>37001.332999999999</v>
      </c>
      <c r="J298" s="25">
        <v>221.3588</v>
      </c>
      <c r="K298" s="25">
        <v>37222.691800000001</v>
      </c>
      <c r="L298" s="25">
        <v>2876.49082</v>
      </c>
      <c r="M298" s="25">
        <v>5.0852899999999996</v>
      </c>
      <c r="N298" s="25">
        <v>2881.57611</v>
      </c>
      <c r="O298" s="25">
        <v>45006.053509999998</v>
      </c>
      <c r="P298" s="25">
        <v>31584.580020000001</v>
      </c>
      <c r="Q298" s="25">
        <v>0</v>
      </c>
      <c r="R298" s="26">
        <v>31584.580020000001</v>
      </c>
    </row>
    <row r="299" spans="1:18">
      <c r="A299" s="27"/>
      <c r="B299" s="22" t="s">
        <v>332</v>
      </c>
      <c r="C299" s="22" t="s">
        <v>333</v>
      </c>
      <c r="D299" s="22" t="s">
        <v>333</v>
      </c>
      <c r="E299" s="23">
        <v>262</v>
      </c>
      <c r="F299" s="24">
        <v>19430.961640000001</v>
      </c>
      <c r="G299" s="25">
        <v>0</v>
      </c>
      <c r="H299" s="25">
        <v>19430.961640000001</v>
      </c>
      <c r="I299" s="25">
        <v>44674.386429999999</v>
      </c>
      <c r="J299" s="25">
        <v>330.83044000000001</v>
      </c>
      <c r="K299" s="25">
        <v>45005.216869999997</v>
      </c>
      <c r="L299" s="25">
        <v>6800.8697400000001</v>
      </c>
      <c r="M299" s="25">
        <v>640.61367000000007</v>
      </c>
      <c r="N299" s="25">
        <v>7441.4834099999998</v>
      </c>
      <c r="O299" s="25">
        <v>71877.661919999999</v>
      </c>
      <c r="P299" s="25">
        <v>39237.533799999997</v>
      </c>
      <c r="Q299" s="25">
        <v>0</v>
      </c>
      <c r="R299" s="26">
        <v>39237.533799999997</v>
      </c>
    </row>
    <row r="300" spans="1:18">
      <c r="A300" s="27"/>
      <c r="B300" s="27"/>
      <c r="C300" s="27"/>
      <c r="D300" s="22" t="s">
        <v>334</v>
      </c>
      <c r="E300" s="23">
        <v>263</v>
      </c>
      <c r="F300" s="24">
        <v>1286.44847</v>
      </c>
      <c r="G300" s="25">
        <v>0</v>
      </c>
      <c r="H300" s="25">
        <v>1286.44847</v>
      </c>
      <c r="I300" s="25">
        <v>4115.8030699999999</v>
      </c>
      <c r="J300" s="25">
        <v>287.24165000000005</v>
      </c>
      <c r="K300" s="25">
        <v>4403.0447199999999</v>
      </c>
      <c r="L300" s="25">
        <v>1362.1368</v>
      </c>
      <c r="M300" s="25">
        <v>20.00207</v>
      </c>
      <c r="N300" s="25">
        <v>1382.1388700000002</v>
      </c>
      <c r="O300" s="25">
        <v>7071.6320599999999</v>
      </c>
      <c r="P300" s="25">
        <v>3610.6986900000002</v>
      </c>
      <c r="Q300" s="25">
        <v>0</v>
      </c>
      <c r="R300" s="26">
        <v>3610.6986900000002</v>
      </c>
    </row>
    <row r="301" spans="1:18">
      <c r="A301" s="27"/>
      <c r="B301" s="27"/>
      <c r="C301" s="27"/>
      <c r="D301" s="22" t="s">
        <v>335</v>
      </c>
      <c r="E301" s="23">
        <v>265</v>
      </c>
      <c r="F301" s="24">
        <v>1819.52925</v>
      </c>
      <c r="G301" s="25">
        <v>0</v>
      </c>
      <c r="H301" s="25">
        <v>1819.52925</v>
      </c>
      <c r="I301" s="25">
        <v>7801.5395499999995</v>
      </c>
      <c r="J301" s="25">
        <v>90.266759999999991</v>
      </c>
      <c r="K301" s="25">
        <v>7891.8063099999999</v>
      </c>
      <c r="L301" s="25">
        <v>416.67507000000001</v>
      </c>
      <c r="M301" s="25">
        <v>0.36769999999999997</v>
      </c>
      <c r="N301" s="25">
        <v>417.04277000000002</v>
      </c>
      <c r="O301" s="25">
        <v>10128.37833</v>
      </c>
      <c r="P301" s="25">
        <v>3001.2251099999999</v>
      </c>
      <c r="Q301" s="25">
        <v>0</v>
      </c>
      <c r="R301" s="26">
        <v>3001.2251099999999</v>
      </c>
    </row>
    <row r="302" spans="1:18">
      <c r="A302" s="27"/>
      <c r="B302" s="27"/>
      <c r="C302" s="27"/>
      <c r="D302" s="22" t="s">
        <v>336</v>
      </c>
      <c r="E302" s="23">
        <v>264</v>
      </c>
      <c r="F302" s="24">
        <v>1156.1459499999999</v>
      </c>
      <c r="G302" s="25">
        <v>0</v>
      </c>
      <c r="H302" s="25">
        <v>1156.1459499999999</v>
      </c>
      <c r="I302" s="25">
        <v>4968.9217900000003</v>
      </c>
      <c r="J302" s="25">
        <v>39.695599999999999</v>
      </c>
      <c r="K302" s="25">
        <v>5008.6173899999994</v>
      </c>
      <c r="L302" s="25">
        <v>260.46189000000004</v>
      </c>
      <c r="M302" s="25">
        <v>0</v>
      </c>
      <c r="N302" s="25">
        <v>260.46189000000004</v>
      </c>
      <c r="O302" s="25">
        <v>6425.22523</v>
      </c>
      <c r="P302" s="25">
        <v>3413.8436200000001</v>
      </c>
      <c r="Q302" s="25">
        <v>0</v>
      </c>
      <c r="R302" s="26">
        <v>3413.8436200000001</v>
      </c>
    </row>
    <row r="303" spans="1:18">
      <c r="A303" s="27"/>
      <c r="B303" s="27"/>
      <c r="C303" s="27"/>
      <c r="D303" s="22" t="s">
        <v>337</v>
      </c>
      <c r="E303" s="23">
        <v>266</v>
      </c>
      <c r="F303" s="24">
        <v>669.0071999999999</v>
      </c>
      <c r="G303" s="25">
        <v>0</v>
      </c>
      <c r="H303" s="25">
        <v>669.0071999999999</v>
      </c>
      <c r="I303" s="25">
        <v>2657.0230200000001</v>
      </c>
      <c r="J303" s="25">
        <v>7.4327200000000007</v>
      </c>
      <c r="K303" s="25">
        <v>2664.4557400000003</v>
      </c>
      <c r="L303" s="25">
        <v>185.72605999999999</v>
      </c>
      <c r="M303" s="25">
        <v>0</v>
      </c>
      <c r="N303" s="25">
        <v>185.72605999999999</v>
      </c>
      <c r="O303" s="25">
        <v>3519.1889999999999</v>
      </c>
      <c r="P303" s="25">
        <v>2344.00218</v>
      </c>
      <c r="Q303" s="25">
        <v>0</v>
      </c>
      <c r="R303" s="26">
        <v>2344.00218</v>
      </c>
    </row>
    <row r="304" spans="1:18">
      <c r="A304" s="27"/>
      <c r="B304" s="27"/>
      <c r="C304" s="22" t="s">
        <v>338</v>
      </c>
      <c r="D304" s="22" t="s">
        <v>268</v>
      </c>
      <c r="E304" s="23">
        <v>248</v>
      </c>
      <c r="F304" s="24">
        <v>1191.84791</v>
      </c>
      <c r="G304" s="25">
        <v>0</v>
      </c>
      <c r="H304" s="25">
        <v>1191.84791</v>
      </c>
      <c r="I304" s="25">
        <v>3343.4048599999996</v>
      </c>
      <c r="J304" s="25">
        <v>3.2373799999999999</v>
      </c>
      <c r="K304" s="25">
        <v>3346.6422400000001</v>
      </c>
      <c r="L304" s="25">
        <v>844.7124399999999</v>
      </c>
      <c r="M304" s="25">
        <v>13.727450000000001</v>
      </c>
      <c r="N304" s="25">
        <v>858.43988999999999</v>
      </c>
      <c r="O304" s="25">
        <v>5396.9300400000002</v>
      </c>
      <c r="P304" s="25">
        <v>3179.1610900000001</v>
      </c>
      <c r="Q304" s="25">
        <v>0</v>
      </c>
      <c r="R304" s="26">
        <v>3179.1610900000001</v>
      </c>
    </row>
    <row r="305" spans="1:18">
      <c r="A305" s="27"/>
      <c r="B305" s="27"/>
      <c r="C305" s="27"/>
      <c r="D305" s="22" t="s">
        <v>339</v>
      </c>
      <c r="E305" s="23">
        <v>251</v>
      </c>
      <c r="F305" s="24">
        <v>9834.9968399999998</v>
      </c>
      <c r="G305" s="25">
        <v>0</v>
      </c>
      <c r="H305" s="25">
        <v>9834.9968399999998</v>
      </c>
      <c r="I305" s="25">
        <v>10018.201849999999</v>
      </c>
      <c r="J305" s="25">
        <v>87.141210000000001</v>
      </c>
      <c r="K305" s="25">
        <v>10105.343060000001</v>
      </c>
      <c r="L305" s="25">
        <v>1599.05269</v>
      </c>
      <c r="M305" s="25">
        <v>65.814949999999996</v>
      </c>
      <c r="N305" s="25">
        <v>1664.8676399999999</v>
      </c>
      <c r="O305" s="25">
        <v>21605.207539999999</v>
      </c>
      <c r="P305" s="25">
        <v>8236.9860200000003</v>
      </c>
      <c r="Q305" s="25">
        <v>0</v>
      </c>
      <c r="R305" s="26">
        <v>8236.9860200000003</v>
      </c>
    </row>
    <row r="306" spans="1:18">
      <c r="A306" s="27"/>
      <c r="B306" s="27"/>
      <c r="C306" s="27"/>
      <c r="D306" s="22" t="s">
        <v>340</v>
      </c>
      <c r="E306" s="23">
        <v>247</v>
      </c>
      <c r="F306" s="24">
        <v>38638.080139999998</v>
      </c>
      <c r="G306" s="25">
        <v>0</v>
      </c>
      <c r="H306" s="25">
        <v>38638.080139999998</v>
      </c>
      <c r="I306" s="25">
        <v>53038.770479999999</v>
      </c>
      <c r="J306" s="25">
        <v>365.08492000000001</v>
      </c>
      <c r="K306" s="25">
        <v>53403.8554</v>
      </c>
      <c r="L306" s="25">
        <v>9127.9568299999992</v>
      </c>
      <c r="M306" s="25">
        <v>1455.53773</v>
      </c>
      <c r="N306" s="25">
        <v>10583.494560000001</v>
      </c>
      <c r="O306" s="25">
        <v>102625.4301</v>
      </c>
      <c r="P306" s="25">
        <v>62312.927219999998</v>
      </c>
      <c r="Q306" s="25">
        <v>0</v>
      </c>
      <c r="R306" s="26">
        <v>62312.927219999998</v>
      </c>
    </row>
    <row r="307" spans="1:18">
      <c r="A307" s="27"/>
      <c r="B307" s="27"/>
      <c r="C307" s="27"/>
      <c r="D307" s="22" t="s">
        <v>341</v>
      </c>
      <c r="E307" s="23">
        <v>250</v>
      </c>
      <c r="F307" s="24">
        <v>2216.2894000000001</v>
      </c>
      <c r="G307" s="25">
        <v>0</v>
      </c>
      <c r="H307" s="25">
        <v>2216.2894000000001</v>
      </c>
      <c r="I307" s="25">
        <v>5571.57978</v>
      </c>
      <c r="J307" s="25">
        <v>0.28308999999999995</v>
      </c>
      <c r="K307" s="25">
        <v>5571.8628699999999</v>
      </c>
      <c r="L307" s="25">
        <v>174.06344000000001</v>
      </c>
      <c r="M307" s="25">
        <v>0</v>
      </c>
      <c r="N307" s="25">
        <v>174.06344000000001</v>
      </c>
      <c r="O307" s="25">
        <v>7962.2157100000004</v>
      </c>
      <c r="P307" s="25">
        <v>3733.8837400000002</v>
      </c>
      <c r="Q307" s="25">
        <v>0</v>
      </c>
      <c r="R307" s="26">
        <v>3733.8837400000002</v>
      </c>
    </row>
    <row r="308" spans="1:18">
      <c r="A308" s="27"/>
      <c r="B308" s="27"/>
      <c r="C308" s="22" t="s">
        <v>342</v>
      </c>
      <c r="D308" s="22" t="s">
        <v>342</v>
      </c>
      <c r="E308" s="23">
        <v>260</v>
      </c>
      <c r="F308" s="24">
        <v>17312.101149999999</v>
      </c>
      <c r="G308" s="25">
        <v>0</v>
      </c>
      <c r="H308" s="25">
        <v>17312.101149999999</v>
      </c>
      <c r="I308" s="25">
        <v>42645.494840000007</v>
      </c>
      <c r="J308" s="25">
        <v>68.704189999999997</v>
      </c>
      <c r="K308" s="25">
        <v>42714.199030000003</v>
      </c>
      <c r="L308" s="25">
        <v>7216.7693200000003</v>
      </c>
      <c r="M308" s="25">
        <v>358.48649999999998</v>
      </c>
      <c r="N308" s="25">
        <v>7575.2558200000003</v>
      </c>
      <c r="O308" s="25">
        <v>67601.555999999997</v>
      </c>
      <c r="P308" s="25">
        <v>36854.95867</v>
      </c>
      <c r="Q308" s="25">
        <v>0</v>
      </c>
      <c r="R308" s="26">
        <v>36854.95867</v>
      </c>
    </row>
    <row r="309" spans="1:18">
      <c r="A309" s="27"/>
      <c r="B309" s="27"/>
      <c r="C309" s="27"/>
      <c r="D309" s="22" t="s">
        <v>343</v>
      </c>
      <c r="E309" s="23">
        <v>261</v>
      </c>
      <c r="F309" s="24">
        <v>4533.1223499999996</v>
      </c>
      <c r="G309" s="25">
        <v>0</v>
      </c>
      <c r="H309" s="25">
        <v>4533.1223499999996</v>
      </c>
      <c r="I309" s="25">
        <v>1854.8592200000001</v>
      </c>
      <c r="J309" s="25">
        <v>92.688999999999993</v>
      </c>
      <c r="K309" s="25">
        <v>1947.5482199999999</v>
      </c>
      <c r="L309" s="25">
        <v>1655.15994</v>
      </c>
      <c r="M309" s="25">
        <v>40.712220000000002</v>
      </c>
      <c r="N309" s="25">
        <v>1695.8721599999999</v>
      </c>
      <c r="O309" s="25">
        <v>8176.5427300000001</v>
      </c>
      <c r="P309" s="25">
        <v>5120.4975599999998</v>
      </c>
      <c r="Q309" s="25">
        <v>0</v>
      </c>
      <c r="R309" s="26">
        <v>5120.4975599999998</v>
      </c>
    </row>
    <row r="310" spans="1:18">
      <c r="A310" s="27"/>
      <c r="B310" s="27"/>
      <c r="C310" s="22" t="s">
        <v>344</v>
      </c>
      <c r="D310" s="22" t="s">
        <v>345</v>
      </c>
      <c r="E310" s="23">
        <v>252</v>
      </c>
      <c r="F310" s="24">
        <v>27683.50056</v>
      </c>
      <c r="G310" s="25">
        <v>0</v>
      </c>
      <c r="H310" s="25">
        <v>27683.50056</v>
      </c>
      <c r="I310" s="25">
        <v>81939.330959999992</v>
      </c>
      <c r="J310" s="25">
        <v>1144.4463500000002</v>
      </c>
      <c r="K310" s="25">
        <v>83083.777310000005</v>
      </c>
      <c r="L310" s="25">
        <v>14003.60873</v>
      </c>
      <c r="M310" s="25">
        <v>931.45998999999995</v>
      </c>
      <c r="N310" s="25">
        <v>14935.068720000001</v>
      </c>
      <c r="O310" s="25">
        <v>125702.34659</v>
      </c>
      <c r="P310" s="25">
        <v>71341.543950000007</v>
      </c>
      <c r="Q310" s="25">
        <v>0</v>
      </c>
      <c r="R310" s="26">
        <v>71341.543950000007</v>
      </c>
    </row>
    <row r="311" spans="1:18">
      <c r="A311" s="27"/>
      <c r="B311" s="27"/>
      <c r="C311" s="27"/>
      <c r="D311" s="22" t="s">
        <v>344</v>
      </c>
      <c r="E311" s="23">
        <v>253</v>
      </c>
      <c r="F311" s="24">
        <v>10243.45916</v>
      </c>
      <c r="G311" s="25">
        <v>0</v>
      </c>
      <c r="H311" s="25">
        <v>10243.45916</v>
      </c>
      <c r="I311" s="25">
        <v>32845.944869999999</v>
      </c>
      <c r="J311" s="25">
        <v>361.28058000000004</v>
      </c>
      <c r="K311" s="25">
        <v>33207.225449999998</v>
      </c>
      <c r="L311" s="25">
        <v>991.95668000000001</v>
      </c>
      <c r="M311" s="25">
        <v>0.55154999999999998</v>
      </c>
      <c r="N311" s="25">
        <v>992.50823000000003</v>
      </c>
      <c r="O311" s="25">
        <v>44443.192840000003</v>
      </c>
      <c r="P311" s="25">
        <v>2334.6943999999999</v>
      </c>
      <c r="Q311" s="25">
        <v>0</v>
      </c>
      <c r="R311" s="26">
        <v>2334.6943999999999</v>
      </c>
    </row>
    <row r="312" spans="1:18">
      <c r="A312" s="27"/>
      <c r="B312" s="27"/>
      <c r="C312" s="27"/>
      <c r="D312" s="22" t="s">
        <v>346</v>
      </c>
      <c r="E312" s="23">
        <v>254</v>
      </c>
      <c r="F312" s="24">
        <v>1143.4355800000001</v>
      </c>
      <c r="G312" s="25">
        <v>0</v>
      </c>
      <c r="H312" s="25">
        <v>1143.4355800000001</v>
      </c>
      <c r="I312" s="25">
        <v>4886.4393</v>
      </c>
      <c r="J312" s="25">
        <v>1.27206</v>
      </c>
      <c r="K312" s="25">
        <v>4887.7113600000002</v>
      </c>
      <c r="L312" s="25">
        <v>234.04691</v>
      </c>
      <c r="M312" s="25">
        <v>0</v>
      </c>
      <c r="N312" s="25">
        <v>234.04691</v>
      </c>
      <c r="O312" s="25">
        <v>6265.1938499999997</v>
      </c>
      <c r="P312" s="25">
        <v>1301.25908</v>
      </c>
      <c r="Q312" s="25">
        <v>0</v>
      </c>
      <c r="R312" s="26">
        <v>1301.25908</v>
      </c>
    </row>
    <row r="313" spans="1:18">
      <c r="A313" s="27"/>
      <c r="B313" s="27"/>
      <c r="C313" s="22" t="s">
        <v>332</v>
      </c>
      <c r="D313" s="22" t="s">
        <v>347</v>
      </c>
      <c r="E313" s="23">
        <v>587</v>
      </c>
      <c r="F313" s="24">
        <v>11135.87664</v>
      </c>
      <c r="G313" s="25">
        <v>0</v>
      </c>
      <c r="H313" s="25">
        <v>11135.87664</v>
      </c>
      <c r="I313" s="25">
        <v>112826.38128</v>
      </c>
      <c r="J313" s="25">
        <v>0.23462</v>
      </c>
      <c r="K313" s="25">
        <v>112826.6159</v>
      </c>
      <c r="L313" s="25">
        <v>7693.00756</v>
      </c>
      <c r="M313" s="25">
        <v>2186.7365399999999</v>
      </c>
      <c r="N313" s="25">
        <v>9879.7440999999999</v>
      </c>
      <c r="O313" s="25">
        <v>133842.23663999999</v>
      </c>
      <c r="P313" s="25">
        <v>185.25752</v>
      </c>
      <c r="Q313" s="25">
        <v>0</v>
      </c>
      <c r="R313" s="26">
        <v>185.25752</v>
      </c>
    </row>
    <row r="314" spans="1:18">
      <c r="A314" s="27"/>
      <c r="B314" s="27"/>
      <c r="C314" s="27"/>
      <c r="D314" s="27"/>
      <c r="E314" s="28">
        <v>836</v>
      </c>
      <c r="F314" s="29">
        <v>22242.25578</v>
      </c>
      <c r="G314" s="30">
        <v>0</v>
      </c>
      <c r="H314" s="30">
        <v>22242.25578</v>
      </c>
      <c r="I314" s="30">
        <v>45738.02072</v>
      </c>
      <c r="J314" s="30">
        <v>0</v>
      </c>
      <c r="K314" s="30">
        <v>45738.02072</v>
      </c>
      <c r="L314" s="30">
        <v>6573.0502999999999</v>
      </c>
      <c r="M314" s="30">
        <v>1265.48459</v>
      </c>
      <c r="N314" s="30">
        <v>7838.5348899999999</v>
      </c>
      <c r="O314" s="30">
        <v>75818.811390000003</v>
      </c>
      <c r="P314" s="30">
        <v>47707.996520000001</v>
      </c>
      <c r="Q314" s="30">
        <v>0</v>
      </c>
      <c r="R314" s="31">
        <v>47707.996520000001</v>
      </c>
    </row>
    <row r="315" spans="1:18">
      <c r="A315" s="27"/>
      <c r="B315" s="27"/>
      <c r="C315" s="27"/>
      <c r="D315" s="22" t="s">
        <v>348</v>
      </c>
      <c r="E315" s="23">
        <v>545</v>
      </c>
      <c r="F315" s="24">
        <v>12699.52188</v>
      </c>
      <c r="G315" s="25">
        <v>0</v>
      </c>
      <c r="H315" s="25">
        <v>12699.52188</v>
      </c>
      <c r="I315" s="25">
        <v>62313.095009999997</v>
      </c>
      <c r="J315" s="25">
        <v>812.89072999999996</v>
      </c>
      <c r="K315" s="25">
        <v>63125.985740000004</v>
      </c>
      <c r="L315" s="25">
        <v>6922.6284900000001</v>
      </c>
      <c r="M315" s="25">
        <v>1019.54584</v>
      </c>
      <c r="N315" s="25">
        <v>7942.1743299999998</v>
      </c>
      <c r="O315" s="25">
        <v>83767.681949999998</v>
      </c>
      <c r="P315" s="25">
        <v>48933.76341</v>
      </c>
      <c r="Q315" s="25">
        <v>0</v>
      </c>
      <c r="R315" s="26">
        <v>48933.76341</v>
      </c>
    </row>
    <row r="316" spans="1:18">
      <c r="A316" s="27"/>
      <c r="B316" s="27"/>
      <c r="C316" s="27"/>
      <c r="D316" s="22" t="s">
        <v>349</v>
      </c>
      <c r="E316" s="23">
        <v>523</v>
      </c>
      <c r="F316" s="24">
        <v>0</v>
      </c>
      <c r="G316" s="25">
        <v>0</v>
      </c>
      <c r="H316" s="25">
        <v>0</v>
      </c>
      <c r="I316" s="25">
        <v>63326.154490000001</v>
      </c>
      <c r="J316" s="25">
        <v>84.67322999999999</v>
      </c>
      <c r="K316" s="25">
        <v>63410.827720000001</v>
      </c>
      <c r="L316" s="25">
        <v>1434.1142500000001</v>
      </c>
      <c r="M316" s="25">
        <v>136.34885999999997</v>
      </c>
      <c r="N316" s="25">
        <v>1570.4631100000001</v>
      </c>
      <c r="O316" s="25">
        <v>64981.290829999998</v>
      </c>
      <c r="P316" s="25">
        <v>34585.485970000002</v>
      </c>
      <c r="Q316" s="25">
        <v>0</v>
      </c>
      <c r="R316" s="26">
        <v>34585.485970000002</v>
      </c>
    </row>
    <row r="317" spans="1:18">
      <c r="A317" s="27"/>
      <c r="B317" s="27"/>
      <c r="C317" s="27"/>
      <c r="D317" s="27"/>
      <c r="E317" s="28">
        <v>559</v>
      </c>
      <c r="F317" s="29">
        <v>20419.811829999999</v>
      </c>
      <c r="G317" s="30">
        <v>0</v>
      </c>
      <c r="H317" s="30">
        <v>20419.811829999999</v>
      </c>
      <c r="I317" s="30">
        <v>44140.826909999996</v>
      </c>
      <c r="J317" s="30">
        <v>666.42350999999996</v>
      </c>
      <c r="K317" s="30">
        <v>44807.250420000004</v>
      </c>
      <c r="L317" s="30">
        <v>2912.9634000000001</v>
      </c>
      <c r="M317" s="30">
        <v>427.21478000000002</v>
      </c>
      <c r="N317" s="30">
        <v>3340.1781800000003</v>
      </c>
      <c r="O317" s="30">
        <v>68567.240430000005</v>
      </c>
      <c r="P317" s="30">
        <v>13654.659240000001</v>
      </c>
      <c r="Q317" s="30">
        <v>0</v>
      </c>
      <c r="R317" s="31">
        <v>13654.659240000001</v>
      </c>
    </row>
    <row r="318" spans="1:18">
      <c r="A318" s="27"/>
      <c r="B318" s="27"/>
      <c r="C318" s="27"/>
      <c r="D318" s="27"/>
      <c r="E318" s="28">
        <v>417</v>
      </c>
      <c r="F318" s="29">
        <v>31128.093760000003</v>
      </c>
      <c r="G318" s="30">
        <v>0</v>
      </c>
      <c r="H318" s="30">
        <v>31128.093760000003</v>
      </c>
      <c r="I318" s="30">
        <v>256140.73361000002</v>
      </c>
      <c r="J318" s="30">
        <v>1696.26782</v>
      </c>
      <c r="K318" s="30">
        <v>257837.00143</v>
      </c>
      <c r="L318" s="30">
        <v>7159.0711300000003</v>
      </c>
      <c r="M318" s="30">
        <v>1052.6243899999999</v>
      </c>
      <c r="N318" s="30">
        <v>8211.6955199999993</v>
      </c>
      <c r="O318" s="30">
        <v>297176.79070999997</v>
      </c>
      <c r="P318" s="30">
        <v>95445.639840000003</v>
      </c>
      <c r="Q318" s="30">
        <v>0</v>
      </c>
      <c r="R318" s="31">
        <v>95445.639840000003</v>
      </c>
    </row>
    <row r="319" spans="1:18">
      <c r="A319" s="27"/>
      <c r="B319" s="27"/>
      <c r="C319" s="27"/>
      <c r="D319" s="22" t="s">
        <v>350</v>
      </c>
      <c r="E319" s="23">
        <v>570</v>
      </c>
      <c r="F319" s="24">
        <v>127539.9807</v>
      </c>
      <c r="G319" s="25">
        <v>0</v>
      </c>
      <c r="H319" s="25">
        <v>127539.9807</v>
      </c>
      <c r="I319" s="25">
        <v>55170.784590000003</v>
      </c>
      <c r="J319" s="25">
        <v>1864.9689599999999</v>
      </c>
      <c r="K319" s="25">
        <v>57035.753549999994</v>
      </c>
      <c r="L319" s="25">
        <v>23649.319090000001</v>
      </c>
      <c r="M319" s="25">
        <v>16068.09208</v>
      </c>
      <c r="N319" s="25">
        <v>39717.411169999999</v>
      </c>
      <c r="O319" s="25">
        <v>224293.14541999999</v>
      </c>
      <c r="P319" s="25">
        <v>27311.494579999999</v>
      </c>
      <c r="Q319" s="25">
        <v>0</v>
      </c>
      <c r="R319" s="26">
        <v>27311.494579999999</v>
      </c>
    </row>
    <row r="320" spans="1:18">
      <c r="A320" s="27"/>
      <c r="B320" s="27"/>
      <c r="C320" s="27"/>
      <c r="D320" s="27"/>
      <c r="E320" s="28">
        <v>526</v>
      </c>
      <c r="F320" s="29">
        <v>30149.871239999997</v>
      </c>
      <c r="G320" s="30">
        <v>0</v>
      </c>
      <c r="H320" s="30">
        <v>30149.871239999997</v>
      </c>
      <c r="I320" s="30">
        <v>109760.58987000001</v>
      </c>
      <c r="J320" s="30">
        <v>1070.4902199999999</v>
      </c>
      <c r="K320" s="30">
        <v>110831.08009</v>
      </c>
      <c r="L320" s="30">
        <v>24207.054780000002</v>
      </c>
      <c r="M320" s="30">
        <v>5882.5589500000006</v>
      </c>
      <c r="N320" s="30">
        <v>30089.613730000001</v>
      </c>
      <c r="O320" s="30">
        <v>171070.56505999999</v>
      </c>
      <c r="P320" s="30">
        <v>23352.639059999998</v>
      </c>
      <c r="Q320" s="30">
        <v>0</v>
      </c>
      <c r="R320" s="31">
        <v>23352.639059999998</v>
      </c>
    </row>
    <row r="321" spans="1:18">
      <c r="A321" s="27"/>
      <c r="B321" s="27"/>
      <c r="C321" s="27"/>
      <c r="D321" s="27"/>
      <c r="E321" s="28">
        <v>551</v>
      </c>
      <c r="F321" s="29">
        <v>1656.08906</v>
      </c>
      <c r="G321" s="30">
        <v>0</v>
      </c>
      <c r="H321" s="30">
        <v>1656.08906</v>
      </c>
      <c r="I321" s="30">
        <v>99240.552549999993</v>
      </c>
      <c r="J321" s="30">
        <v>2645.5167099999999</v>
      </c>
      <c r="K321" s="30">
        <v>101886.06926</v>
      </c>
      <c r="L321" s="30">
        <v>8954.6638399999993</v>
      </c>
      <c r="M321" s="30">
        <v>456.19784999999996</v>
      </c>
      <c r="N321" s="30">
        <v>9410.8616899999997</v>
      </c>
      <c r="O321" s="30">
        <v>112953.02001000001</v>
      </c>
      <c r="P321" s="30">
        <v>18589.866989999999</v>
      </c>
      <c r="Q321" s="30">
        <v>0</v>
      </c>
      <c r="R321" s="31">
        <v>18589.866989999999</v>
      </c>
    </row>
    <row r="322" spans="1:18">
      <c r="A322" s="27"/>
      <c r="B322" s="27"/>
      <c r="C322" s="27"/>
      <c r="D322" s="27"/>
      <c r="E322" s="28">
        <v>612</v>
      </c>
      <c r="F322" s="29">
        <v>15626.625689999999</v>
      </c>
      <c r="G322" s="30">
        <v>0</v>
      </c>
      <c r="H322" s="30">
        <v>15626.625689999999</v>
      </c>
      <c r="I322" s="30">
        <v>82980.419519999996</v>
      </c>
      <c r="J322" s="30">
        <v>2204.4517999999998</v>
      </c>
      <c r="K322" s="30">
        <v>85184.871319999991</v>
      </c>
      <c r="L322" s="30">
        <v>15520.459449999998</v>
      </c>
      <c r="M322" s="30">
        <v>21216.788230000002</v>
      </c>
      <c r="N322" s="30">
        <v>36737.24768</v>
      </c>
      <c r="O322" s="30">
        <v>137548.74468999999</v>
      </c>
      <c r="P322" s="30">
        <v>31350.88538</v>
      </c>
      <c r="Q322" s="30">
        <v>0</v>
      </c>
      <c r="R322" s="31">
        <v>31350.88538</v>
      </c>
    </row>
    <row r="323" spans="1:18">
      <c r="A323" s="27"/>
      <c r="B323" s="27"/>
      <c r="C323" s="27"/>
      <c r="D323" s="22" t="s">
        <v>351</v>
      </c>
      <c r="E323" s="23">
        <v>576</v>
      </c>
      <c r="F323" s="24">
        <v>79046.035140000007</v>
      </c>
      <c r="G323" s="25">
        <v>0</v>
      </c>
      <c r="H323" s="25">
        <v>79046.035140000007</v>
      </c>
      <c r="I323" s="25">
        <v>116943.93092</v>
      </c>
      <c r="J323" s="25">
        <v>2001.5769700000001</v>
      </c>
      <c r="K323" s="25">
        <v>118945.50788999999</v>
      </c>
      <c r="L323" s="25">
        <v>18910.407070000001</v>
      </c>
      <c r="M323" s="25">
        <v>14844.56271</v>
      </c>
      <c r="N323" s="25">
        <v>33754.969779999999</v>
      </c>
      <c r="O323" s="25">
        <v>231746.51281000001</v>
      </c>
      <c r="P323" s="25">
        <v>44850.710490000005</v>
      </c>
      <c r="Q323" s="25">
        <v>0</v>
      </c>
      <c r="R323" s="26">
        <v>44850.710490000005</v>
      </c>
    </row>
    <row r="324" spans="1:18">
      <c r="A324" s="27"/>
      <c r="B324" s="27"/>
      <c r="C324" s="27"/>
      <c r="D324" s="22" t="s">
        <v>312</v>
      </c>
      <c r="E324" s="23">
        <v>606</v>
      </c>
      <c r="F324" s="24">
        <v>4410.5782499999996</v>
      </c>
      <c r="G324" s="25">
        <v>0</v>
      </c>
      <c r="H324" s="25">
        <v>4410.5782499999996</v>
      </c>
      <c r="I324" s="25">
        <v>41783.513009999995</v>
      </c>
      <c r="J324" s="25">
        <v>2.3701999999999996</v>
      </c>
      <c r="K324" s="25">
        <v>41785.88321</v>
      </c>
      <c r="L324" s="25">
        <v>5031.8957199999995</v>
      </c>
      <c r="M324" s="25">
        <v>6192.43235</v>
      </c>
      <c r="N324" s="25">
        <v>11224.32807</v>
      </c>
      <c r="O324" s="25">
        <v>57420.789530000002</v>
      </c>
      <c r="P324" s="25">
        <v>19049.028870000002</v>
      </c>
      <c r="Q324" s="25">
        <v>0</v>
      </c>
      <c r="R324" s="26">
        <v>19049.028870000002</v>
      </c>
    </row>
    <row r="325" spans="1:18">
      <c r="A325" s="27"/>
      <c r="B325" s="27"/>
      <c r="C325" s="27"/>
      <c r="D325" s="27"/>
      <c r="E325" s="28">
        <v>540</v>
      </c>
      <c r="F325" s="29">
        <v>34505.114929999996</v>
      </c>
      <c r="G325" s="30">
        <v>0</v>
      </c>
      <c r="H325" s="30">
        <v>34505.114929999996</v>
      </c>
      <c r="I325" s="30">
        <v>115088.97622</v>
      </c>
      <c r="J325" s="30">
        <v>932.50688000000002</v>
      </c>
      <c r="K325" s="30">
        <v>116021.4831</v>
      </c>
      <c r="L325" s="30">
        <v>31870.48115</v>
      </c>
      <c r="M325" s="30">
        <v>14214.339</v>
      </c>
      <c r="N325" s="30">
        <v>46084.82015</v>
      </c>
      <c r="O325" s="30">
        <v>196611.41818000001</v>
      </c>
      <c r="P325" s="30">
        <v>14693.21413</v>
      </c>
      <c r="Q325" s="30">
        <v>0</v>
      </c>
      <c r="R325" s="31">
        <v>14693.21413</v>
      </c>
    </row>
    <row r="326" spans="1:18">
      <c r="A326" s="27"/>
      <c r="B326" s="27"/>
      <c r="C326" s="27"/>
      <c r="D326" s="27"/>
      <c r="E326" s="28">
        <v>581</v>
      </c>
      <c r="F326" s="29">
        <v>0</v>
      </c>
      <c r="G326" s="30">
        <v>0</v>
      </c>
      <c r="H326" s="30">
        <v>0</v>
      </c>
      <c r="I326" s="30">
        <v>48310.55457</v>
      </c>
      <c r="J326" s="30">
        <v>0</v>
      </c>
      <c r="K326" s="30">
        <v>48310.55457</v>
      </c>
      <c r="L326" s="30">
        <v>3204.2579700000001</v>
      </c>
      <c r="M326" s="30">
        <v>829.42687999999998</v>
      </c>
      <c r="N326" s="30">
        <v>4033.6848500000001</v>
      </c>
      <c r="O326" s="30">
        <v>52344.239420000005</v>
      </c>
      <c r="P326" s="30">
        <v>0</v>
      </c>
      <c r="Q326" s="30">
        <v>0</v>
      </c>
      <c r="R326" s="31">
        <v>0</v>
      </c>
    </row>
    <row r="327" spans="1:18">
      <c r="A327" s="27"/>
      <c r="B327" s="27"/>
      <c r="C327" s="27"/>
      <c r="D327" s="22" t="s">
        <v>332</v>
      </c>
      <c r="E327" s="23">
        <v>379</v>
      </c>
      <c r="F327" s="24">
        <v>42275.816200000001</v>
      </c>
      <c r="G327" s="25">
        <v>0</v>
      </c>
      <c r="H327" s="25">
        <v>42275.816200000001</v>
      </c>
      <c r="I327" s="25">
        <v>27422.8037</v>
      </c>
      <c r="J327" s="25">
        <v>2828.8361500000001</v>
      </c>
      <c r="K327" s="25">
        <v>30251.639850000003</v>
      </c>
      <c r="L327" s="25">
        <v>113346.1918</v>
      </c>
      <c r="M327" s="25">
        <v>7407.6666599999999</v>
      </c>
      <c r="N327" s="25">
        <v>120753.85845999999</v>
      </c>
      <c r="O327" s="25">
        <v>193281.31451</v>
      </c>
      <c r="P327" s="25">
        <v>76291.884030000001</v>
      </c>
      <c r="Q327" s="25">
        <v>0</v>
      </c>
      <c r="R327" s="26">
        <v>76291.884030000001</v>
      </c>
    </row>
    <row r="328" spans="1:18">
      <c r="A328" s="27"/>
      <c r="B328" s="27"/>
      <c r="C328" s="27"/>
      <c r="D328" s="27"/>
      <c r="E328" s="28">
        <v>382</v>
      </c>
      <c r="F328" s="29">
        <v>23151.587079999998</v>
      </c>
      <c r="G328" s="30">
        <v>0</v>
      </c>
      <c r="H328" s="30">
        <v>23151.587079999998</v>
      </c>
      <c r="I328" s="30">
        <v>218362.22083999999</v>
      </c>
      <c r="J328" s="30">
        <v>4081.9678199999998</v>
      </c>
      <c r="K328" s="30">
        <v>222444.18865999999</v>
      </c>
      <c r="L328" s="30">
        <v>82365.942869999999</v>
      </c>
      <c r="M328" s="30">
        <v>57531.301810000004</v>
      </c>
      <c r="N328" s="30">
        <v>139897.24468</v>
      </c>
      <c r="O328" s="30">
        <v>385493.02042000002</v>
      </c>
      <c r="P328" s="30">
        <v>7945.2335000000003</v>
      </c>
      <c r="Q328" s="30">
        <v>0</v>
      </c>
      <c r="R328" s="31">
        <v>7945.2335000000003</v>
      </c>
    </row>
    <row r="329" spans="1:18">
      <c r="A329" s="27"/>
      <c r="B329" s="27"/>
      <c r="C329" s="27"/>
      <c r="D329" s="27"/>
      <c r="E329" s="28">
        <v>520</v>
      </c>
      <c r="F329" s="29">
        <v>222872.07087999998</v>
      </c>
      <c r="G329" s="30">
        <v>0</v>
      </c>
      <c r="H329" s="30">
        <v>222872.07087999998</v>
      </c>
      <c r="I329" s="30">
        <v>124127.54173</v>
      </c>
      <c r="J329" s="30">
        <v>6902.9524800000008</v>
      </c>
      <c r="K329" s="30">
        <v>131030.49420999999</v>
      </c>
      <c r="L329" s="30">
        <v>117853.39779999999</v>
      </c>
      <c r="M329" s="30">
        <v>12329.51167</v>
      </c>
      <c r="N329" s="30">
        <v>130182.90947</v>
      </c>
      <c r="O329" s="30">
        <v>484085.47456</v>
      </c>
      <c r="P329" s="30">
        <v>137066.81675</v>
      </c>
      <c r="Q329" s="30">
        <v>0</v>
      </c>
      <c r="R329" s="31">
        <v>137066.81675</v>
      </c>
    </row>
    <row r="330" spans="1:18">
      <c r="A330" s="27"/>
      <c r="B330" s="27"/>
      <c r="C330" s="27"/>
      <c r="D330" s="22" t="s">
        <v>352</v>
      </c>
      <c r="E330" s="23">
        <v>560</v>
      </c>
      <c r="F330" s="24">
        <v>45788.434780000003</v>
      </c>
      <c r="G330" s="25">
        <v>0</v>
      </c>
      <c r="H330" s="25">
        <v>45788.434780000003</v>
      </c>
      <c r="I330" s="25">
        <v>143020.08618000001</v>
      </c>
      <c r="J330" s="25">
        <v>1788.26504</v>
      </c>
      <c r="K330" s="25">
        <v>144808.35122000001</v>
      </c>
      <c r="L330" s="25">
        <v>66397.263760000002</v>
      </c>
      <c r="M330" s="25">
        <v>12079.81229</v>
      </c>
      <c r="N330" s="25">
        <v>78477.076050000003</v>
      </c>
      <c r="O330" s="25">
        <v>269073.86205</v>
      </c>
      <c r="P330" s="25">
        <v>20448.66605</v>
      </c>
      <c r="Q330" s="25">
        <v>0</v>
      </c>
      <c r="R330" s="26">
        <v>20448.66605</v>
      </c>
    </row>
    <row r="331" spans="1:18">
      <c r="A331" s="27"/>
      <c r="B331" s="27"/>
      <c r="C331" s="27"/>
      <c r="D331" s="22" t="s">
        <v>353</v>
      </c>
      <c r="E331" s="23">
        <v>521</v>
      </c>
      <c r="F331" s="24">
        <v>58076.147749999996</v>
      </c>
      <c r="G331" s="25">
        <v>0</v>
      </c>
      <c r="H331" s="25">
        <v>58076.147749999996</v>
      </c>
      <c r="I331" s="25">
        <v>87883.842359999995</v>
      </c>
      <c r="J331" s="25">
        <v>2183.0582300000001</v>
      </c>
      <c r="K331" s="25">
        <v>90066.900590000005</v>
      </c>
      <c r="L331" s="25">
        <v>14781.517529999999</v>
      </c>
      <c r="M331" s="25">
        <v>8770.5974499999993</v>
      </c>
      <c r="N331" s="25">
        <v>23552.114980000002</v>
      </c>
      <c r="O331" s="25">
        <v>171695.16331999999</v>
      </c>
      <c r="P331" s="25">
        <v>122274.52609</v>
      </c>
      <c r="Q331" s="25">
        <v>0</v>
      </c>
      <c r="R331" s="26">
        <v>122274.52609</v>
      </c>
    </row>
    <row r="332" spans="1:18">
      <c r="A332" s="27"/>
      <c r="B332" s="27"/>
      <c r="C332" s="27"/>
      <c r="D332" s="22" t="s">
        <v>354</v>
      </c>
      <c r="E332" s="23">
        <v>547</v>
      </c>
      <c r="F332" s="24">
        <v>5377.7244900000005</v>
      </c>
      <c r="G332" s="25">
        <v>0</v>
      </c>
      <c r="H332" s="25">
        <v>5377.7244900000005</v>
      </c>
      <c r="I332" s="25">
        <v>98796.498890000003</v>
      </c>
      <c r="J332" s="25">
        <v>1518.9599099999998</v>
      </c>
      <c r="K332" s="25">
        <v>100315.45879999999</v>
      </c>
      <c r="L332" s="25">
        <v>3724.1059500000001</v>
      </c>
      <c r="M332" s="25">
        <v>612.34636</v>
      </c>
      <c r="N332" s="25">
        <v>4336.4523099999997</v>
      </c>
      <c r="O332" s="25">
        <v>110029.63559999999</v>
      </c>
      <c r="P332" s="25">
        <v>38489.309209999999</v>
      </c>
      <c r="Q332" s="25">
        <v>0</v>
      </c>
      <c r="R332" s="26">
        <v>38489.309209999999</v>
      </c>
    </row>
    <row r="333" spans="1:18">
      <c r="A333" s="27"/>
      <c r="B333" s="27"/>
      <c r="C333" s="27"/>
      <c r="D333" s="22" t="s">
        <v>355</v>
      </c>
      <c r="E333" s="23">
        <v>400</v>
      </c>
      <c r="F333" s="24">
        <v>16935.982820000001</v>
      </c>
      <c r="G333" s="25">
        <v>0</v>
      </c>
      <c r="H333" s="25">
        <v>16935.982820000001</v>
      </c>
      <c r="I333" s="25">
        <v>73780.831170000005</v>
      </c>
      <c r="J333" s="25">
        <v>351.23459000000003</v>
      </c>
      <c r="K333" s="25">
        <v>74132.065760000012</v>
      </c>
      <c r="L333" s="25">
        <v>4479.72055</v>
      </c>
      <c r="M333" s="25">
        <v>1012.3407900000001</v>
      </c>
      <c r="N333" s="25">
        <v>5492.0613400000002</v>
      </c>
      <c r="O333" s="25">
        <v>96560.109920000003</v>
      </c>
      <c r="P333" s="25">
        <v>28080.74684</v>
      </c>
      <c r="Q333" s="25">
        <v>0</v>
      </c>
      <c r="R333" s="26">
        <v>28080.74684</v>
      </c>
    </row>
    <row r="334" spans="1:18">
      <c r="A334" s="27"/>
      <c r="B334" s="27"/>
      <c r="C334" s="27"/>
      <c r="D334" s="22" t="s">
        <v>356</v>
      </c>
      <c r="E334" s="23">
        <v>597</v>
      </c>
      <c r="F334" s="24">
        <v>26962.282780000001</v>
      </c>
      <c r="G334" s="25">
        <v>0</v>
      </c>
      <c r="H334" s="25">
        <v>26962.282780000001</v>
      </c>
      <c r="I334" s="25">
        <v>41236.903049999994</v>
      </c>
      <c r="J334" s="25">
        <v>753.83568000000002</v>
      </c>
      <c r="K334" s="25">
        <v>41990.738729999997</v>
      </c>
      <c r="L334" s="25">
        <v>6945.9223600000005</v>
      </c>
      <c r="M334" s="25">
        <v>892.53766000000007</v>
      </c>
      <c r="N334" s="25">
        <v>7838.4600199999995</v>
      </c>
      <c r="O334" s="25">
        <v>76791.481530000005</v>
      </c>
      <c r="P334" s="25">
        <v>24866.257710000002</v>
      </c>
      <c r="Q334" s="25">
        <v>0</v>
      </c>
      <c r="R334" s="26">
        <v>24866.257710000002</v>
      </c>
    </row>
    <row r="335" spans="1:18">
      <c r="A335" s="27"/>
      <c r="B335" s="27"/>
      <c r="C335" s="27"/>
      <c r="D335" s="27"/>
      <c r="E335" s="28">
        <v>595</v>
      </c>
      <c r="F335" s="29">
        <v>5447.41381</v>
      </c>
      <c r="G335" s="30">
        <v>0</v>
      </c>
      <c r="H335" s="30">
        <v>5447.41381</v>
      </c>
      <c r="I335" s="30">
        <v>436223.70182999998</v>
      </c>
      <c r="J335" s="30">
        <v>25.663029999999999</v>
      </c>
      <c r="K335" s="30">
        <v>436249.36486000003</v>
      </c>
      <c r="L335" s="30">
        <v>4319.3529900000003</v>
      </c>
      <c r="M335" s="30">
        <v>1741.7748999999999</v>
      </c>
      <c r="N335" s="30">
        <v>6061.1278899999998</v>
      </c>
      <c r="O335" s="30">
        <v>447757.90655999997</v>
      </c>
      <c r="P335" s="30">
        <v>67.492539999999991</v>
      </c>
      <c r="Q335" s="30">
        <v>0</v>
      </c>
      <c r="R335" s="31">
        <v>67.492539999999991</v>
      </c>
    </row>
    <row r="336" spans="1:18">
      <c r="A336" s="27"/>
      <c r="B336" s="27"/>
      <c r="C336" s="27"/>
      <c r="D336" s="22" t="s">
        <v>96</v>
      </c>
      <c r="E336" s="23">
        <v>402</v>
      </c>
      <c r="F336" s="24">
        <v>202913.53201</v>
      </c>
      <c r="G336" s="25">
        <v>0</v>
      </c>
      <c r="H336" s="25">
        <v>202913.53201</v>
      </c>
      <c r="I336" s="25">
        <v>2214.25407</v>
      </c>
      <c r="J336" s="25">
        <v>1581.22855</v>
      </c>
      <c r="K336" s="25">
        <v>3795.4826200000002</v>
      </c>
      <c r="L336" s="25">
        <v>63171.736229999995</v>
      </c>
      <c r="M336" s="25">
        <v>61267.118579999995</v>
      </c>
      <c r="N336" s="25">
        <v>124438.85481</v>
      </c>
      <c r="O336" s="25">
        <v>331147.86943999998</v>
      </c>
      <c r="P336" s="25">
        <v>33341.506390000002</v>
      </c>
      <c r="Q336" s="25">
        <v>0</v>
      </c>
      <c r="R336" s="26">
        <v>33341.506390000002</v>
      </c>
    </row>
    <row r="337" spans="1:18">
      <c r="A337" s="27"/>
      <c r="B337" s="27"/>
      <c r="C337" s="27"/>
      <c r="D337" s="22" t="s">
        <v>357</v>
      </c>
      <c r="E337" s="23">
        <v>404</v>
      </c>
      <c r="F337" s="24">
        <v>21554.830739999998</v>
      </c>
      <c r="G337" s="25">
        <v>0</v>
      </c>
      <c r="H337" s="25">
        <v>21554.830739999998</v>
      </c>
      <c r="I337" s="25">
        <v>118651.88434999999</v>
      </c>
      <c r="J337" s="25">
        <v>901.46753000000001</v>
      </c>
      <c r="K337" s="25">
        <v>119553.35188</v>
      </c>
      <c r="L337" s="25">
        <v>10323.07726</v>
      </c>
      <c r="M337" s="25">
        <v>1060.9303600000001</v>
      </c>
      <c r="N337" s="25">
        <v>11384.007619999998</v>
      </c>
      <c r="O337" s="25">
        <v>152492.19024</v>
      </c>
      <c r="P337" s="25">
        <v>71204.406690000003</v>
      </c>
      <c r="Q337" s="25">
        <v>0</v>
      </c>
      <c r="R337" s="26">
        <v>71204.406690000003</v>
      </c>
    </row>
    <row r="338" spans="1:18">
      <c r="A338" s="27"/>
      <c r="B338" s="27"/>
      <c r="C338" s="27"/>
      <c r="D338" s="22" t="s">
        <v>358</v>
      </c>
      <c r="E338" s="23">
        <v>431</v>
      </c>
      <c r="F338" s="24">
        <v>64628.60428</v>
      </c>
      <c r="G338" s="25">
        <v>0</v>
      </c>
      <c r="H338" s="25">
        <v>64628.60428</v>
      </c>
      <c r="I338" s="25">
        <v>478706.03076999995</v>
      </c>
      <c r="J338" s="25">
        <v>1209.63679</v>
      </c>
      <c r="K338" s="25">
        <v>479915.66756000003</v>
      </c>
      <c r="L338" s="25">
        <v>61078.589820000001</v>
      </c>
      <c r="M338" s="25">
        <v>19971.190770000001</v>
      </c>
      <c r="N338" s="25">
        <v>81049.780590000009</v>
      </c>
      <c r="O338" s="25">
        <v>625594.05242999992</v>
      </c>
      <c r="P338" s="25">
        <v>6134.9535999999998</v>
      </c>
      <c r="Q338" s="25">
        <v>0</v>
      </c>
      <c r="R338" s="26">
        <v>6134.9535999999998</v>
      </c>
    </row>
    <row r="339" spans="1:18">
      <c r="A339" s="27"/>
      <c r="B339" s="27"/>
      <c r="C339" s="27"/>
      <c r="D339" s="27"/>
      <c r="E339" s="28">
        <v>552</v>
      </c>
      <c r="F339" s="29">
        <v>949.05691999999999</v>
      </c>
      <c r="G339" s="30">
        <v>0</v>
      </c>
      <c r="H339" s="30">
        <v>949.05691999999999</v>
      </c>
      <c r="I339" s="30">
        <v>36888.57804</v>
      </c>
      <c r="J339" s="30">
        <v>1423.67109</v>
      </c>
      <c r="K339" s="30">
        <v>38312.249130000004</v>
      </c>
      <c r="L339" s="30">
        <v>3777.56664</v>
      </c>
      <c r="M339" s="30">
        <v>81.792919999999995</v>
      </c>
      <c r="N339" s="30">
        <v>3859.3595599999999</v>
      </c>
      <c r="O339" s="30">
        <v>43120.665609999996</v>
      </c>
      <c r="P339" s="30">
        <v>27075.666410000002</v>
      </c>
      <c r="Q339" s="30">
        <v>0</v>
      </c>
      <c r="R339" s="31">
        <v>27075.666410000002</v>
      </c>
    </row>
    <row r="340" spans="1:18">
      <c r="A340" s="27"/>
      <c r="B340" s="27"/>
      <c r="C340" s="27"/>
      <c r="D340" s="27"/>
      <c r="E340" s="28">
        <v>785</v>
      </c>
      <c r="F340" s="29">
        <v>2711699.98086</v>
      </c>
      <c r="G340" s="30">
        <v>976871.02195000008</v>
      </c>
      <c r="H340" s="30">
        <v>3688571.00281</v>
      </c>
      <c r="I340" s="30">
        <v>489206.07385000004</v>
      </c>
      <c r="J340" s="30">
        <v>7638.3747199999998</v>
      </c>
      <c r="K340" s="30">
        <v>496844.44857000001</v>
      </c>
      <c r="L340" s="30">
        <v>399732.11408999999</v>
      </c>
      <c r="M340" s="30">
        <v>394844.04991</v>
      </c>
      <c r="N340" s="30">
        <v>794576.16399999999</v>
      </c>
      <c r="O340" s="30">
        <v>4979991.6153800003</v>
      </c>
      <c r="P340" s="30">
        <v>6160503.1584000001</v>
      </c>
      <c r="Q340" s="30">
        <v>2556.4490799999999</v>
      </c>
      <c r="R340" s="31">
        <v>6163059.6074799998</v>
      </c>
    </row>
    <row r="341" spans="1:18">
      <c r="A341" s="27"/>
      <c r="B341" s="27"/>
      <c r="C341" s="27"/>
      <c r="D341" s="22" t="s">
        <v>359</v>
      </c>
      <c r="E341" s="23">
        <v>447</v>
      </c>
      <c r="F341" s="24">
        <v>4796357.79134</v>
      </c>
      <c r="G341" s="25">
        <v>77792.091520000002</v>
      </c>
      <c r="H341" s="25">
        <v>4874149.8828599993</v>
      </c>
      <c r="I341" s="25">
        <v>1145265.0259500002</v>
      </c>
      <c r="J341" s="25">
        <v>4541.5553200000004</v>
      </c>
      <c r="K341" s="25">
        <v>1149806.58127</v>
      </c>
      <c r="L341" s="25">
        <v>600473.06942999992</v>
      </c>
      <c r="M341" s="25">
        <v>183828.74135</v>
      </c>
      <c r="N341" s="25">
        <v>784301.81077999994</v>
      </c>
      <c r="O341" s="25">
        <v>6808258.2749100002</v>
      </c>
      <c r="P341" s="25">
        <v>3241183.9693200001</v>
      </c>
      <c r="Q341" s="25">
        <v>0</v>
      </c>
      <c r="R341" s="26">
        <v>3241183.9693200001</v>
      </c>
    </row>
    <row r="342" spans="1:18">
      <c r="A342" s="27"/>
      <c r="B342" s="27"/>
      <c r="C342" s="27"/>
      <c r="D342" s="27"/>
      <c r="E342" s="28">
        <v>554</v>
      </c>
      <c r="F342" s="29">
        <v>225.65039000000002</v>
      </c>
      <c r="G342" s="30">
        <v>0</v>
      </c>
      <c r="H342" s="30">
        <v>225.65039000000002</v>
      </c>
      <c r="I342" s="30">
        <v>80374.730439999999</v>
      </c>
      <c r="J342" s="30">
        <v>1381.4503200000001</v>
      </c>
      <c r="K342" s="30">
        <v>81756.180760000003</v>
      </c>
      <c r="L342" s="30">
        <v>1726.1526299999998</v>
      </c>
      <c r="M342" s="30">
        <v>187.55590000000001</v>
      </c>
      <c r="N342" s="30">
        <v>1913.7085300000001</v>
      </c>
      <c r="O342" s="30">
        <v>83895.539680000002</v>
      </c>
      <c r="P342" s="30">
        <v>18549.944059999998</v>
      </c>
      <c r="Q342" s="30">
        <v>0</v>
      </c>
      <c r="R342" s="31">
        <v>18549.944059999998</v>
      </c>
    </row>
    <row r="343" spans="1:18">
      <c r="A343" s="27"/>
      <c r="B343" s="27"/>
      <c r="C343" s="27"/>
      <c r="D343" s="27"/>
      <c r="E343" s="28">
        <v>406</v>
      </c>
      <c r="F343" s="29">
        <v>437195.68381000002</v>
      </c>
      <c r="G343" s="30">
        <v>0</v>
      </c>
      <c r="H343" s="30">
        <v>437195.68381000002</v>
      </c>
      <c r="I343" s="30">
        <v>208348.94068</v>
      </c>
      <c r="J343" s="30">
        <v>6343.9719400000004</v>
      </c>
      <c r="K343" s="30">
        <v>214692.91262000002</v>
      </c>
      <c r="L343" s="30">
        <v>180297.75869999998</v>
      </c>
      <c r="M343" s="30">
        <v>53157.085610000002</v>
      </c>
      <c r="N343" s="30">
        <v>233454.84431000001</v>
      </c>
      <c r="O343" s="30">
        <v>885343.44073999999</v>
      </c>
      <c r="P343" s="30">
        <v>31883.133229999999</v>
      </c>
      <c r="Q343" s="30">
        <v>0</v>
      </c>
      <c r="R343" s="31">
        <v>31883.133229999999</v>
      </c>
    </row>
    <row r="344" spans="1:18">
      <c r="A344" s="27"/>
      <c r="B344" s="27"/>
      <c r="C344" s="27"/>
      <c r="D344" s="22" t="s">
        <v>360</v>
      </c>
      <c r="E344" s="23">
        <v>536</v>
      </c>
      <c r="F344" s="24">
        <v>38306.738549999995</v>
      </c>
      <c r="G344" s="25">
        <v>0</v>
      </c>
      <c r="H344" s="25">
        <v>38306.738549999995</v>
      </c>
      <c r="I344" s="25">
        <v>118094.51555</v>
      </c>
      <c r="J344" s="25">
        <v>1859.15407</v>
      </c>
      <c r="K344" s="25">
        <v>119953.66962</v>
      </c>
      <c r="L344" s="25">
        <v>19279.578559999998</v>
      </c>
      <c r="M344" s="25">
        <v>4979.0340800000004</v>
      </c>
      <c r="N344" s="25">
        <v>24258.612639999999</v>
      </c>
      <c r="O344" s="25">
        <v>182519.02081000002</v>
      </c>
      <c r="P344" s="25">
        <v>107949.60459</v>
      </c>
      <c r="Q344" s="25">
        <v>0</v>
      </c>
      <c r="R344" s="26">
        <v>107949.60459</v>
      </c>
    </row>
    <row r="345" spans="1:18">
      <c r="A345" s="27"/>
      <c r="B345" s="27"/>
      <c r="C345" s="27"/>
      <c r="D345" s="27"/>
      <c r="E345" s="28">
        <v>476</v>
      </c>
      <c r="F345" s="29">
        <v>21780.79621</v>
      </c>
      <c r="G345" s="30">
        <v>0</v>
      </c>
      <c r="H345" s="30">
        <v>21780.79621</v>
      </c>
      <c r="I345" s="30">
        <v>115580.42201000001</v>
      </c>
      <c r="J345" s="30">
        <v>1087.1471000000001</v>
      </c>
      <c r="K345" s="30">
        <v>116667.56911</v>
      </c>
      <c r="L345" s="30">
        <v>10759.775589999999</v>
      </c>
      <c r="M345" s="30">
        <v>4163.9798599999995</v>
      </c>
      <c r="N345" s="30">
        <v>14923.755449999999</v>
      </c>
      <c r="O345" s="30">
        <v>153372.12077000001</v>
      </c>
      <c r="P345" s="30">
        <v>60530.982630000006</v>
      </c>
      <c r="Q345" s="30">
        <v>0</v>
      </c>
      <c r="R345" s="31">
        <v>60530.982630000006</v>
      </c>
    </row>
    <row r="346" spans="1:18">
      <c r="A346" s="27"/>
      <c r="B346" s="27"/>
      <c r="C346" s="27"/>
      <c r="D346" s="27"/>
      <c r="E346" s="28">
        <v>835</v>
      </c>
      <c r="F346" s="29">
        <v>0</v>
      </c>
      <c r="G346" s="30">
        <v>0</v>
      </c>
      <c r="H346" s="30">
        <v>0</v>
      </c>
      <c r="I346" s="30">
        <v>0</v>
      </c>
      <c r="J346" s="30">
        <v>0</v>
      </c>
      <c r="K346" s="30">
        <v>0</v>
      </c>
      <c r="L346" s="30">
        <v>0</v>
      </c>
      <c r="M346" s="30">
        <v>0</v>
      </c>
      <c r="N346" s="30">
        <v>0</v>
      </c>
      <c r="O346" s="30">
        <v>0</v>
      </c>
      <c r="P346" s="30">
        <v>0</v>
      </c>
      <c r="Q346" s="30">
        <v>0</v>
      </c>
      <c r="R346" s="31">
        <v>0</v>
      </c>
    </row>
    <row r="347" spans="1:18">
      <c r="A347" s="27"/>
      <c r="B347" s="27"/>
      <c r="C347" s="27"/>
      <c r="D347" s="22" t="s">
        <v>361</v>
      </c>
      <c r="E347" s="23">
        <v>425</v>
      </c>
      <c r="F347" s="24">
        <v>21504.702850000001</v>
      </c>
      <c r="G347" s="25">
        <v>0</v>
      </c>
      <c r="H347" s="25">
        <v>21504.702850000001</v>
      </c>
      <c r="I347" s="25">
        <v>110492.16387999999</v>
      </c>
      <c r="J347" s="25">
        <v>1154.53629</v>
      </c>
      <c r="K347" s="25">
        <v>111646.70017</v>
      </c>
      <c r="L347" s="25">
        <v>12211.515230000001</v>
      </c>
      <c r="M347" s="25">
        <v>8449.5147899999993</v>
      </c>
      <c r="N347" s="25">
        <v>20661.030019999998</v>
      </c>
      <c r="O347" s="25">
        <v>153812.43304</v>
      </c>
      <c r="P347" s="25">
        <v>64519.070970000001</v>
      </c>
      <c r="Q347" s="25">
        <v>0</v>
      </c>
      <c r="R347" s="26">
        <v>64519.070970000001</v>
      </c>
    </row>
    <row r="348" spans="1:18">
      <c r="A348" s="27"/>
      <c r="B348" s="27"/>
      <c r="C348" s="27"/>
      <c r="D348" s="22" t="s">
        <v>362</v>
      </c>
      <c r="E348" s="23">
        <v>416</v>
      </c>
      <c r="F348" s="24">
        <v>17048.37628</v>
      </c>
      <c r="G348" s="25">
        <v>0</v>
      </c>
      <c r="H348" s="25">
        <v>17048.37628</v>
      </c>
      <c r="I348" s="25">
        <v>59683.225689999999</v>
      </c>
      <c r="J348" s="25">
        <v>1331.4880800000001</v>
      </c>
      <c r="K348" s="25">
        <v>61014.713770000002</v>
      </c>
      <c r="L348" s="25">
        <v>9168.7559999999994</v>
      </c>
      <c r="M348" s="25">
        <v>2079.1671900000001</v>
      </c>
      <c r="N348" s="25">
        <v>11247.92319</v>
      </c>
      <c r="O348" s="25">
        <v>89311.01324</v>
      </c>
      <c r="P348" s="25">
        <v>51740.811560000002</v>
      </c>
      <c r="Q348" s="25">
        <v>0</v>
      </c>
      <c r="R348" s="26">
        <v>51740.811560000002</v>
      </c>
    </row>
    <row r="349" spans="1:18">
      <c r="A349" s="27"/>
      <c r="B349" s="27"/>
      <c r="C349" s="27"/>
      <c r="D349" s="22" t="s">
        <v>130</v>
      </c>
      <c r="E349" s="23">
        <v>529</v>
      </c>
      <c r="F349" s="24">
        <v>40487.633710000002</v>
      </c>
      <c r="G349" s="25">
        <v>0</v>
      </c>
      <c r="H349" s="25">
        <v>40487.633710000002</v>
      </c>
      <c r="I349" s="25">
        <v>116006.1292</v>
      </c>
      <c r="J349" s="25">
        <v>2398.5926400000003</v>
      </c>
      <c r="K349" s="25">
        <v>118404.72184</v>
      </c>
      <c r="L349" s="25">
        <v>47423.051299999999</v>
      </c>
      <c r="M349" s="25">
        <v>14648.160019999999</v>
      </c>
      <c r="N349" s="25">
        <v>62071.211320000002</v>
      </c>
      <c r="O349" s="25">
        <v>220963.56687000001</v>
      </c>
      <c r="P349" s="25">
        <v>57651.703200000004</v>
      </c>
      <c r="Q349" s="25">
        <v>0</v>
      </c>
      <c r="R349" s="26">
        <v>57651.703200000004</v>
      </c>
    </row>
    <row r="350" spans="1:18">
      <c r="A350" s="27"/>
      <c r="B350" s="27"/>
      <c r="C350" s="27"/>
      <c r="D350" s="22" t="s">
        <v>363</v>
      </c>
      <c r="E350" s="23">
        <v>483</v>
      </c>
      <c r="F350" s="24">
        <v>54022.813539999996</v>
      </c>
      <c r="G350" s="25">
        <v>0</v>
      </c>
      <c r="H350" s="25">
        <v>54022.813539999996</v>
      </c>
      <c r="I350" s="25">
        <v>101914.96971999999</v>
      </c>
      <c r="J350" s="25">
        <v>1021.87396</v>
      </c>
      <c r="K350" s="25">
        <v>102936.84368000001</v>
      </c>
      <c r="L350" s="25">
        <v>16027.38459</v>
      </c>
      <c r="M350" s="25">
        <v>5820.6364000000003</v>
      </c>
      <c r="N350" s="25">
        <v>21848.020989999997</v>
      </c>
      <c r="O350" s="25">
        <v>178807.67821000001</v>
      </c>
      <c r="P350" s="25">
        <v>29704.196889999999</v>
      </c>
      <c r="Q350" s="25">
        <v>0</v>
      </c>
      <c r="R350" s="26">
        <v>29704.196889999999</v>
      </c>
    </row>
    <row r="351" spans="1:18">
      <c r="A351" s="27"/>
      <c r="B351" s="27"/>
      <c r="C351" s="27"/>
      <c r="D351" s="27"/>
      <c r="E351" s="28">
        <v>791</v>
      </c>
      <c r="F351" s="29">
        <v>0</v>
      </c>
      <c r="G351" s="30">
        <v>0</v>
      </c>
      <c r="H351" s="30">
        <v>0</v>
      </c>
      <c r="I351" s="30">
        <v>0</v>
      </c>
      <c r="J351" s="30">
        <v>0.25742999999999999</v>
      </c>
      <c r="K351" s="30">
        <v>0.25742999999999999</v>
      </c>
      <c r="L351" s="30">
        <v>1329.31675</v>
      </c>
      <c r="M351" s="30">
        <v>86.463329999999999</v>
      </c>
      <c r="N351" s="30">
        <v>1415.78008</v>
      </c>
      <c r="O351" s="30">
        <v>1416.0375100000001</v>
      </c>
      <c r="P351" s="30">
        <v>4423.3294900000001</v>
      </c>
      <c r="Q351" s="30">
        <v>0</v>
      </c>
      <c r="R351" s="31">
        <v>4423.3294900000001</v>
      </c>
    </row>
    <row r="352" spans="1:18">
      <c r="A352" s="27"/>
      <c r="B352" s="27"/>
      <c r="C352" s="27"/>
      <c r="D352" s="27"/>
      <c r="E352" s="28">
        <v>852</v>
      </c>
      <c r="F352" s="29">
        <v>40.357660000000003</v>
      </c>
      <c r="G352" s="30">
        <v>0</v>
      </c>
      <c r="H352" s="30">
        <v>40.357660000000003</v>
      </c>
      <c r="I352" s="30">
        <v>325563.68484</v>
      </c>
      <c r="J352" s="30">
        <v>0</v>
      </c>
      <c r="K352" s="30">
        <v>325563.68484</v>
      </c>
      <c r="L352" s="30">
        <v>327.81428999999997</v>
      </c>
      <c r="M352" s="30">
        <v>37.138210000000001</v>
      </c>
      <c r="N352" s="30">
        <v>364.95249999999999</v>
      </c>
      <c r="O352" s="30">
        <v>325968.995</v>
      </c>
      <c r="P352" s="30">
        <v>0</v>
      </c>
      <c r="Q352" s="30">
        <v>0</v>
      </c>
      <c r="R352" s="31">
        <v>0</v>
      </c>
    </row>
    <row r="353" spans="1:18">
      <c r="A353" s="27"/>
      <c r="B353" s="27"/>
      <c r="C353" s="27"/>
      <c r="D353" s="22" t="s">
        <v>364</v>
      </c>
      <c r="E353" s="23">
        <v>414</v>
      </c>
      <c r="F353" s="24">
        <v>121896.54015</v>
      </c>
      <c r="G353" s="25">
        <v>0</v>
      </c>
      <c r="H353" s="25">
        <v>121896.54015</v>
      </c>
      <c r="I353" s="25">
        <v>54449.109960000002</v>
      </c>
      <c r="J353" s="25">
        <v>3404.2723599999999</v>
      </c>
      <c r="K353" s="25">
        <v>57853.382319999997</v>
      </c>
      <c r="L353" s="25">
        <v>17140.247070000001</v>
      </c>
      <c r="M353" s="25">
        <v>6782.4389900000006</v>
      </c>
      <c r="N353" s="25">
        <v>23922.68606</v>
      </c>
      <c r="O353" s="25">
        <v>203672.60853</v>
      </c>
      <c r="P353" s="25">
        <v>44586.632829999995</v>
      </c>
      <c r="Q353" s="25">
        <v>0</v>
      </c>
      <c r="R353" s="26">
        <v>44586.632829999995</v>
      </c>
    </row>
    <row r="354" spans="1:18">
      <c r="A354" s="27"/>
      <c r="B354" s="27"/>
      <c r="C354" s="27"/>
      <c r="D354" s="27"/>
      <c r="E354" s="28">
        <v>525</v>
      </c>
      <c r="F354" s="29">
        <v>116628.40317000001</v>
      </c>
      <c r="G354" s="30">
        <v>0</v>
      </c>
      <c r="H354" s="30">
        <v>116628.40317000001</v>
      </c>
      <c r="I354" s="30">
        <v>215885.12315</v>
      </c>
      <c r="J354" s="30">
        <v>697.08207999999991</v>
      </c>
      <c r="K354" s="30">
        <v>216582.20522999999</v>
      </c>
      <c r="L354" s="30">
        <v>107077.38105</v>
      </c>
      <c r="M354" s="30">
        <v>56797.477549999996</v>
      </c>
      <c r="N354" s="30">
        <v>163874.85860000001</v>
      </c>
      <c r="O354" s="30">
        <v>497085.467</v>
      </c>
      <c r="P354" s="30">
        <v>42095.746319999998</v>
      </c>
      <c r="Q354" s="30">
        <v>0</v>
      </c>
      <c r="R354" s="31">
        <v>42095.746319999998</v>
      </c>
    </row>
    <row r="355" spans="1:18">
      <c r="A355" s="27"/>
      <c r="B355" s="27"/>
      <c r="C355" s="27"/>
      <c r="D355" s="27"/>
      <c r="E355" s="28">
        <v>553</v>
      </c>
      <c r="F355" s="29">
        <v>190.04777999999999</v>
      </c>
      <c r="G355" s="30">
        <v>0</v>
      </c>
      <c r="H355" s="30">
        <v>190.04777999999999</v>
      </c>
      <c r="I355" s="30">
        <v>61060.147600000004</v>
      </c>
      <c r="J355" s="30">
        <v>1194.8555700000002</v>
      </c>
      <c r="K355" s="30">
        <v>62255.003170000004</v>
      </c>
      <c r="L355" s="30">
        <v>136.99367999999998</v>
      </c>
      <c r="M355" s="30">
        <v>11.766399999999999</v>
      </c>
      <c r="N355" s="30">
        <v>148.76007999999999</v>
      </c>
      <c r="O355" s="30">
        <v>62593.811030000004</v>
      </c>
      <c r="P355" s="30">
        <v>14913.01892</v>
      </c>
      <c r="Q355" s="30">
        <v>0</v>
      </c>
      <c r="R355" s="31">
        <v>14913.01892</v>
      </c>
    </row>
    <row r="356" spans="1:18">
      <c r="A356" s="27"/>
      <c r="B356" s="27"/>
      <c r="C356" s="27"/>
      <c r="D356" s="22" t="s">
        <v>365</v>
      </c>
      <c r="E356" s="23">
        <v>446</v>
      </c>
      <c r="F356" s="24">
        <v>28085.837379999997</v>
      </c>
      <c r="G356" s="25">
        <v>0</v>
      </c>
      <c r="H356" s="25">
        <v>28085.837379999997</v>
      </c>
      <c r="I356" s="25">
        <v>21195.952519999999</v>
      </c>
      <c r="J356" s="25">
        <v>575.91902000000005</v>
      </c>
      <c r="K356" s="25">
        <v>21771.87154</v>
      </c>
      <c r="L356" s="25">
        <v>10989.736289999999</v>
      </c>
      <c r="M356" s="25">
        <v>1652.1246699999999</v>
      </c>
      <c r="N356" s="25">
        <v>12641.860960000002</v>
      </c>
      <c r="O356" s="25">
        <v>62499.569880000003</v>
      </c>
      <c r="P356" s="25">
        <v>54262.985139999997</v>
      </c>
      <c r="Q356" s="25">
        <v>0</v>
      </c>
      <c r="R356" s="26">
        <v>54262.985139999997</v>
      </c>
    </row>
    <row r="357" spans="1:18">
      <c r="A357" s="27"/>
      <c r="B357" s="27"/>
      <c r="C357" s="27"/>
      <c r="D357" s="22" t="s">
        <v>366</v>
      </c>
      <c r="E357" s="23">
        <v>469</v>
      </c>
      <c r="F357" s="24">
        <v>19227.99207</v>
      </c>
      <c r="G357" s="25">
        <v>0</v>
      </c>
      <c r="H357" s="25">
        <v>19227.99207</v>
      </c>
      <c r="I357" s="25">
        <v>99368.595099999991</v>
      </c>
      <c r="J357" s="25">
        <v>1166.4167</v>
      </c>
      <c r="K357" s="25">
        <v>100535.01179999999</v>
      </c>
      <c r="L357" s="25">
        <v>7838.8654500000002</v>
      </c>
      <c r="M357" s="25">
        <v>691.90017</v>
      </c>
      <c r="N357" s="25">
        <v>8530.7656199999983</v>
      </c>
      <c r="O357" s="25">
        <v>128293.76948999999</v>
      </c>
      <c r="P357" s="25">
        <v>40809.130729999997</v>
      </c>
      <c r="Q357" s="25">
        <v>0</v>
      </c>
      <c r="R357" s="26">
        <v>40809.130729999997</v>
      </c>
    </row>
    <row r="358" spans="1:18">
      <c r="A358" s="27"/>
      <c r="B358" s="27"/>
      <c r="C358" s="27"/>
      <c r="D358" s="27"/>
      <c r="E358" s="28">
        <v>695</v>
      </c>
      <c r="F358" s="29">
        <v>0</v>
      </c>
      <c r="G358" s="30">
        <v>0</v>
      </c>
      <c r="H358" s="30">
        <v>0</v>
      </c>
      <c r="I358" s="30">
        <v>89503.458680000011</v>
      </c>
      <c r="J358" s="30">
        <v>2.1440000000000001E-2</v>
      </c>
      <c r="K358" s="30">
        <v>89503.480120000007</v>
      </c>
      <c r="L358" s="30">
        <v>1217.7406799999999</v>
      </c>
      <c r="M358" s="30">
        <v>381.88729999999998</v>
      </c>
      <c r="N358" s="30">
        <v>1599.62798</v>
      </c>
      <c r="O358" s="30">
        <v>91103.108099999998</v>
      </c>
      <c r="P358" s="30">
        <v>2068.4226699999999</v>
      </c>
      <c r="Q358" s="30">
        <v>0</v>
      </c>
      <c r="R358" s="31">
        <v>2068.4226699999999</v>
      </c>
    </row>
    <row r="359" spans="1:18">
      <c r="A359" s="27"/>
      <c r="B359" s="27"/>
      <c r="C359" s="27"/>
      <c r="D359" s="22" t="s">
        <v>39</v>
      </c>
      <c r="E359" s="23">
        <v>615</v>
      </c>
      <c r="F359" s="24">
        <v>20803.111649999999</v>
      </c>
      <c r="G359" s="25">
        <v>0</v>
      </c>
      <c r="H359" s="25">
        <v>20803.111649999999</v>
      </c>
      <c r="I359" s="25">
        <v>88335.662280000004</v>
      </c>
      <c r="J359" s="25">
        <v>904.19290999999998</v>
      </c>
      <c r="K359" s="25">
        <v>89239.855190000002</v>
      </c>
      <c r="L359" s="25">
        <v>8791.9641199999987</v>
      </c>
      <c r="M359" s="25">
        <v>2686.3029500000002</v>
      </c>
      <c r="N359" s="25">
        <v>11478.26707</v>
      </c>
      <c r="O359" s="25">
        <v>121521.23391</v>
      </c>
      <c r="P359" s="25">
        <v>46128.205240000003</v>
      </c>
      <c r="Q359" s="25">
        <v>0</v>
      </c>
      <c r="R359" s="26">
        <v>46128.205240000003</v>
      </c>
    </row>
    <row r="360" spans="1:18">
      <c r="A360" s="27"/>
      <c r="B360" s="27"/>
      <c r="C360" s="27"/>
      <c r="D360" s="27"/>
      <c r="E360" s="28">
        <v>563</v>
      </c>
      <c r="F360" s="29">
        <v>33149.210290000003</v>
      </c>
      <c r="G360" s="30">
        <v>0</v>
      </c>
      <c r="H360" s="30">
        <v>33149.210290000003</v>
      </c>
      <c r="I360" s="30">
        <v>107155.80528</v>
      </c>
      <c r="J360" s="30">
        <v>1552.56376</v>
      </c>
      <c r="K360" s="30">
        <v>108708.36904000001</v>
      </c>
      <c r="L360" s="30">
        <v>19552.820350000002</v>
      </c>
      <c r="M360" s="30">
        <v>7998.46551</v>
      </c>
      <c r="N360" s="30">
        <v>27551.28586</v>
      </c>
      <c r="O360" s="30">
        <v>169408.86519000001</v>
      </c>
      <c r="P360" s="30">
        <v>46618.753929999999</v>
      </c>
      <c r="Q360" s="30">
        <v>0</v>
      </c>
      <c r="R360" s="31">
        <v>46618.753929999999</v>
      </c>
    </row>
    <row r="361" spans="1:18">
      <c r="A361" s="27"/>
      <c r="B361" s="27"/>
      <c r="C361" s="27"/>
      <c r="D361" s="27"/>
      <c r="E361" s="28">
        <v>739</v>
      </c>
      <c r="F361" s="29">
        <v>20413.928929999998</v>
      </c>
      <c r="G361" s="30">
        <v>0</v>
      </c>
      <c r="H361" s="30">
        <v>20413.928929999998</v>
      </c>
      <c r="I361" s="30">
        <v>50769.714260000001</v>
      </c>
      <c r="J361" s="30">
        <v>576.96043000000009</v>
      </c>
      <c r="K361" s="30">
        <v>51346.67469</v>
      </c>
      <c r="L361" s="30">
        <v>6228.39293</v>
      </c>
      <c r="M361" s="30">
        <v>2543.4719399999999</v>
      </c>
      <c r="N361" s="30">
        <v>8771.8648699999994</v>
      </c>
      <c r="O361" s="30">
        <v>80532.468489999999</v>
      </c>
      <c r="P361" s="30">
        <v>65069.948380000002</v>
      </c>
      <c r="Q361" s="30">
        <v>0</v>
      </c>
      <c r="R361" s="31">
        <v>65069.948380000002</v>
      </c>
    </row>
    <row r="362" spans="1:18">
      <c r="A362" s="27"/>
      <c r="B362" s="27"/>
      <c r="C362" s="27"/>
      <c r="D362" s="22" t="s">
        <v>367</v>
      </c>
      <c r="E362" s="23">
        <v>651</v>
      </c>
      <c r="F362" s="24">
        <v>0</v>
      </c>
      <c r="G362" s="25">
        <v>0</v>
      </c>
      <c r="H362" s="25">
        <v>0</v>
      </c>
      <c r="I362" s="25">
        <v>1338.7175199999999</v>
      </c>
      <c r="J362" s="25">
        <v>0</v>
      </c>
      <c r="K362" s="25">
        <v>1338.7175199999999</v>
      </c>
      <c r="L362" s="25">
        <v>1008.1979</v>
      </c>
      <c r="M362" s="25">
        <v>19.193939999999998</v>
      </c>
      <c r="N362" s="25">
        <v>1027.39184</v>
      </c>
      <c r="O362" s="25">
        <v>2366.1093599999999</v>
      </c>
      <c r="P362" s="25">
        <v>0</v>
      </c>
      <c r="Q362" s="25">
        <v>0</v>
      </c>
      <c r="R362" s="26">
        <v>0</v>
      </c>
    </row>
    <row r="363" spans="1:18">
      <c r="A363" s="27"/>
      <c r="B363" s="27"/>
      <c r="C363" s="27"/>
      <c r="D363" s="22" t="s">
        <v>368</v>
      </c>
      <c r="E363" s="23">
        <v>573</v>
      </c>
      <c r="F363" s="24">
        <v>11457.71298</v>
      </c>
      <c r="G363" s="25">
        <v>0</v>
      </c>
      <c r="H363" s="25">
        <v>11457.71298</v>
      </c>
      <c r="I363" s="25">
        <v>118232.53283</v>
      </c>
      <c r="J363" s="25">
        <v>929.52881000000002</v>
      </c>
      <c r="K363" s="25">
        <v>119162.06164</v>
      </c>
      <c r="L363" s="25">
        <v>5387.4179699999995</v>
      </c>
      <c r="M363" s="25">
        <v>2796.0508500000001</v>
      </c>
      <c r="N363" s="25">
        <v>8183.4688200000001</v>
      </c>
      <c r="O363" s="25">
        <v>138803.24343999999</v>
      </c>
      <c r="P363" s="25">
        <v>26606.875760000003</v>
      </c>
      <c r="Q363" s="25">
        <v>0</v>
      </c>
      <c r="R363" s="26">
        <v>26606.875760000003</v>
      </c>
    </row>
    <row r="364" spans="1:18">
      <c r="A364" s="27"/>
      <c r="B364" s="27"/>
      <c r="C364" s="27"/>
      <c r="D364" s="22" t="s">
        <v>369</v>
      </c>
      <c r="E364" s="23">
        <v>432</v>
      </c>
      <c r="F364" s="24">
        <v>39313.947890000003</v>
      </c>
      <c r="G364" s="25">
        <v>0</v>
      </c>
      <c r="H364" s="25">
        <v>39313.947890000003</v>
      </c>
      <c r="I364" s="25">
        <v>80263.54711</v>
      </c>
      <c r="J364" s="25">
        <v>5813.2643600000001</v>
      </c>
      <c r="K364" s="25">
        <v>86076.811470000001</v>
      </c>
      <c r="L364" s="25">
        <v>34776.4427</v>
      </c>
      <c r="M364" s="25">
        <v>7500.6553400000003</v>
      </c>
      <c r="N364" s="25">
        <v>42277.098039999997</v>
      </c>
      <c r="O364" s="25">
        <v>167667.85740000001</v>
      </c>
      <c r="P364" s="25">
        <v>59382.732899999995</v>
      </c>
      <c r="Q364" s="25">
        <v>0</v>
      </c>
      <c r="R364" s="26">
        <v>59382.732899999995</v>
      </c>
    </row>
    <row r="365" spans="1:18">
      <c r="A365" s="27"/>
      <c r="B365" s="27"/>
      <c r="C365" s="27"/>
      <c r="D365" s="22" t="s">
        <v>370</v>
      </c>
      <c r="E365" s="23">
        <v>394</v>
      </c>
      <c r="F365" s="24">
        <v>27638.050859999999</v>
      </c>
      <c r="G365" s="25">
        <v>0</v>
      </c>
      <c r="H365" s="25">
        <v>27638.050859999999</v>
      </c>
      <c r="I365" s="25">
        <v>84889.576939999999</v>
      </c>
      <c r="J365" s="25">
        <v>1554.83267</v>
      </c>
      <c r="K365" s="25">
        <v>86444.409610000002</v>
      </c>
      <c r="L365" s="25">
        <v>9153.6605999999992</v>
      </c>
      <c r="M365" s="25">
        <v>1372.35781</v>
      </c>
      <c r="N365" s="25">
        <v>10526.018410000001</v>
      </c>
      <c r="O365" s="25">
        <v>124608.47888</v>
      </c>
      <c r="P365" s="25">
        <v>59712.895950000006</v>
      </c>
      <c r="Q365" s="25">
        <v>0</v>
      </c>
      <c r="R365" s="26">
        <v>59712.895950000006</v>
      </c>
    </row>
    <row r="366" spans="1:18">
      <c r="A366" s="27"/>
      <c r="B366" s="27"/>
      <c r="C366" s="27"/>
      <c r="D366" s="27"/>
      <c r="E366" s="28">
        <v>555</v>
      </c>
      <c r="F366" s="29">
        <v>45.094919999999995</v>
      </c>
      <c r="G366" s="30">
        <v>0</v>
      </c>
      <c r="H366" s="30">
        <v>45.094919999999995</v>
      </c>
      <c r="I366" s="30">
        <v>77052.882949999999</v>
      </c>
      <c r="J366" s="30">
        <v>189.68335999999999</v>
      </c>
      <c r="K366" s="30">
        <v>77242.566310000009</v>
      </c>
      <c r="L366" s="30">
        <v>274.47363999999999</v>
      </c>
      <c r="M366" s="30">
        <v>201.53827999999999</v>
      </c>
      <c r="N366" s="30">
        <v>476.01191999999998</v>
      </c>
      <c r="O366" s="30">
        <v>77763.673150000002</v>
      </c>
      <c r="P366" s="30">
        <v>10186.50913</v>
      </c>
      <c r="Q366" s="30">
        <v>0</v>
      </c>
      <c r="R366" s="31">
        <v>10186.50913</v>
      </c>
    </row>
    <row r="367" spans="1:18">
      <c r="A367" s="27"/>
      <c r="B367" s="27"/>
      <c r="C367" s="27"/>
      <c r="D367" s="22" t="s">
        <v>371</v>
      </c>
      <c r="E367" s="23">
        <v>527</v>
      </c>
      <c r="F367" s="24">
        <v>6642.1227800000006</v>
      </c>
      <c r="G367" s="25">
        <v>0</v>
      </c>
      <c r="H367" s="25">
        <v>6642.1227800000006</v>
      </c>
      <c r="I367" s="25">
        <v>62963.69023</v>
      </c>
      <c r="J367" s="25">
        <v>963.73694999999998</v>
      </c>
      <c r="K367" s="25">
        <v>63927.427179999999</v>
      </c>
      <c r="L367" s="25">
        <v>13461.33999</v>
      </c>
      <c r="M367" s="25">
        <v>1087.1138000000001</v>
      </c>
      <c r="N367" s="25">
        <v>14548.45379</v>
      </c>
      <c r="O367" s="25">
        <v>85118.003750000003</v>
      </c>
      <c r="P367" s="25">
        <v>53212.727250000004</v>
      </c>
      <c r="Q367" s="25">
        <v>0</v>
      </c>
      <c r="R367" s="26">
        <v>53212.727250000004</v>
      </c>
    </row>
    <row r="368" spans="1:18">
      <c r="A368" s="27"/>
      <c r="B368" s="27"/>
      <c r="C368" s="27"/>
      <c r="D368" s="22" t="s">
        <v>372</v>
      </c>
      <c r="E368" s="23">
        <v>574</v>
      </c>
      <c r="F368" s="24">
        <v>52731.978820000004</v>
      </c>
      <c r="G368" s="25">
        <v>0</v>
      </c>
      <c r="H368" s="25">
        <v>52731.978820000004</v>
      </c>
      <c r="I368" s="25">
        <v>191836.44016</v>
      </c>
      <c r="J368" s="25">
        <v>4484.86564</v>
      </c>
      <c r="K368" s="25">
        <v>196321.3058</v>
      </c>
      <c r="L368" s="25">
        <v>34491.091130000001</v>
      </c>
      <c r="M368" s="25">
        <v>2590.01703</v>
      </c>
      <c r="N368" s="25">
        <v>37081.108159999996</v>
      </c>
      <c r="O368" s="25">
        <v>286134.39277999999</v>
      </c>
      <c r="P368" s="25">
        <v>59430.111770000003</v>
      </c>
      <c r="Q368" s="25">
        <v>0</v>
      </c>
      <c r="R368" s="26">
        <v>59430.111770000003</v>
      </c>
    </row>
    <row r="369" spans="1:18">
      <c r="A369" s="27"/>
      <c r="B369" s="27"/>
      <c r="C369" s="27"/>
      <c r="D369" s="22" t="s">
        <v>373</v>
      </c>
      <c r="E369" s="23">
        <v>558</v>
      </c>
      <c r="F369" s="24">
        <v>0</v>
      </c>
      <c r="G369" s="25">
        <v>0</v>
      </c>
      <c r="H369" s="25">
        <v>0</v>
      </c>
      <c r="I369" s="25">
        <v>0</v>
      </c>
      <c r="J369" s="25">
        <v>0</v>
      </c>
      <c r="K369" s="25">
        <v>0</v>
      </c>
      <c r="L369" s="25">
        <v>0</v>
      </c>
      <c r="M369" s="25">
        <v>0</v>
      </c>
      <c r="N369" s="25">
        <v>0</v>
      </c>
      <c r="O369" s="25">
        <v>0</v>
      </c>
      <c r="P369" s="25">
        <v>0</v>
      </c>
      <c r="Q369" s="25">
        <v>0</v>
      </c>
      <c r="R369" s="26">
        <v>0</v>
      </c>
    </row>
    <row r="370" spans="1:18">
      <c r="A370" s="27"/>
      <c r="B370" s="27"/>
      <c r="C370" s="27"/>
      <c r="D370" s="22" t="s">
        <v>374</v>
      </c>
      <c r="E370" s="23">
        <v>392</v>
      </c>
      <c r="F370" s="24">
        <v>24708.426789999998</v>
      </c>
      <c r="G370" s="25">
        <v>0</v>
      </c>
      <c r="H370" s="25">
        <v>24708.426789999998</v>
      </c>
      <c r="I370" s="25">
        <v>50433.729979999996</v>
      </c>
      <c r="J370" s="25">
        <v>909.23679000000004</v>
      </c>
      <c r="K370" s="25">
        <v>51342.966770000006</v>
      </c>
      <c r="L370" s="25">
        <v>6735.3905700000005</v>
      </c>
      <c r="M370" s="25">
        <v>2106.8487500000001</v>
      </c>
      <c r="N370" s="25">
        <v>8842.2393200000006</v>
      </c>
      <c r="O370" s="25">
        <v>84893.63287999999</v>
      </c>
      <c r="P370" s="25">
        <v>50765.645990000005</v>
      </c>
      <c r="Q370" s="25">
        <v>0</v>
      </c>
      <c r="R370" s="26">
        <v>50765.645990000005</v>
      </c>
    </row>
    <row r="371" spans="1:18">
      <c r="A371" s="27"/>
      <c r="B371" s="27"/>
      <c r="C371" s="22" t="s">
        <v>375</v>
      </c>
      <c r="D371" s="22" t="s">
        <v>376</v>
      </c>
      <c r="E371" s="23">
        <v>255</v>
      </c>
      <c r="F371" s="24">
        <v>228.20520000000002</v>
      </c>
      <c r="G371" s="25">
        <v>0</v>
      </c>
      <c r="H371" s="25">
        <v>228.20520000000002</v>
      </c>
      <c r="I371" s="25">
        <v>15190.28356</v>
      </c>
      <c r="J371" s="25">
        <v>59.146410000000003</v>
      </c>
      <c r="K371" s="25">
        <v>15249.429970000001</v>
      </c>
      <c r="L371" s="25">
        <v>277.22891999999996</v>
      </c>
      <c r="M371" s="25">
        <v>3.6800000000000001E-3</v>
      </c>
      <c r="N371" s="25">
        <v>277.23259999999999</v>
      </c>
      <c r="O371" s="25">
        <v>15754.867769999999</v>
      </c>
      <c r="P371" s="25">
        <v>4535.5979100000004</v>
      </c>
      <c r="Q371" s="25">
        <v>0</v>
      </c>
      <c r="R371" s="26">
        <v>4535.5979100000004</v>
      </c>
    </row>
    <row r="372" spans="1:18">
      <c r="A372" s="27"/>
      <c r="B372" s="27"/>
      <c r="C372" s="27"/>
      <c r="D372" s="22" t="s">
        <v>377</v>
      </c>
      <c r="E372" s="23">
        <v>257</v>
      </c>
      <c r="F372" s="24">
        <v>190.37906000000001</v>
      </c>
      <c r="G372" s="25">
        <v>0</v>
      </c>
      <c r="H372" s="25">
        <v>190.37906000000001</v>
      </c>
      <c r="I372" s="25">
        <v>2386.5436299999997</v>
      </c>
      <c r="J372" s="25">
        <v>622.44958999999994</v>
      </c>
      <c r="K372" s="25">
        <v>3008.9932200000003</v>
      </c>
      <c r="L372" s="25">
        <v>44.470589999999994</v>
      </c>
      <c r="M372" s="25">
        <v>0</v>
      </c>
      <c r="N372" s="25">
        <v>44.470589999999994</v>
      </c>
      <c r="O372" s="25">
        <v>3243.8428699999999</v>
      </c>
      <c r="P372" s="25">
        <v>1496.8292200000001</v>
      </c>
      <c r="Q372" s="25">
        <v>0</v>
      </c>
      <c r="R372" s="26">
        <v>1496.8292200000001</v>
      </c>
    </row>
    <row r="373" spans="1:18">
      <c r="A373" s="27"/>
      <c r="B373" s="27"/>
      <c r="C373" s="22" t="s">
        <v>378</v>
      </c>
      <c r="D373" s="22" t="s">
        <v>378</v>
      </c>
      <c r="E373" s="23">
        <v>249</v>
      </c>
      <c r="F373" s="24">
        <v>14.445290000000002</v>
      </c>
      <c r="G373" s="25">
        <v>0</v>
      </c>
      <c r="H373" s="25">
        <v>14.445290000000002</v>
      </c>
      <c r="I373" s="25">
        <v>21288.56784</v>
      </c>
      <c r="J373" s="25">
        <v>0.37398999999999999</v>
      </c>
      <c r="K373" s="25">
        <v>21288.94183</v>
      </c>
      <c r="L373" s="25">
        <v>191.22898000000001</v>
      </c>
      <c r="M373" s="25">
        <v>0</v>
      </c>
      <c r="N373" s="25">
        <v>191.22898000000001</v>
      </c>
      <c r="O373" s="25">
        <v>21494.616100000003</v>
      </c>
      <c r="P373" s="25">
        <v>2558.1759400000001</v>
      </c>
      <c r="Q373" s="25">
        <v>0</v>
      </c>
      <c r="R373" s="26">
        <v>2558.1759400000001</v>
      </c>
    </row>
    <row r="374" spans="1:18">
      <c r="A374" s="27"/>
      <c r="B374" s="27"/>
      <c r="C374" s="22" t="s">
        <v>379</v>
      </c>
      <c r="D374" s="22" t="s">
        <v>379</v>
      </c>
      <c r="E374" s="23">
        <v>244</v>
      </c>
      <c r="F374" s="24">
        <v>137.43143000000001</v>
      </c>
      <c r="G374" s="25">
        <v>0</v>
      </c>
      <c r="H374" s="25">
        <v>137.43143000000001</v>
      </c>
      <c r="I374" s="25">
        <v>4824.0228200000001</v>
      </c>
      <c r="J374" s="25">
        <v>0.25036999999999998</v>
      </c>
      <c r="K374" s="25">
        <v>4824.2731900000008</v>
      </c>
      <c r="L374" s="25">
        <v>142.64992999999998</v>
      </c>
      <c r="M374" s="25">
        <v>0</v>
      </c>
      <c r="N374" s="25">
        <v>142.64992999999998</v>
      </c>
      <c r="O374" s="25">
        <v>5104.35455</v>
      </c>
      <c r="P374" s="25">
        <v>1434.33629</v>
      </c>
      <c r="Q374" s="25">
        <v>0</v>
      </c>
      <c r="R374" s="26">
        <v>1434.33629</v>
      </c>
    </row>
    <row r="375" spans="1:18">
      <c r="A375" s="27"/>
      <c r="B375" s="27"/>
      <c r="C375" s="22" t="s">
        <v>380</v>
      </c>
      <c r="D375" s="22" t="s">
        <v>380</v>
      </c>
      <c r="E375" s="23">
        <v>259</v>
      </c>
      <c r="F375" s="24">
        <v>2102.5577000000003</v>
      </c>
      <c r="G375" s="25">
        <v>0</v>
      </c>
      <c r="H375" s="25">
        <v>2102.5577000000003</v>
      </c>
      <c r="I375" s="25">
        <v>16273.927900000001</v>
      </c>
      <c r="J375" s="25">
        <v>4.4900000000000001E-3</v>
      </c>
      <c r="K375" s="25">
        <v>16273.93239</v>
      </c>
      <c r="L375" s="25">
        <v>197.86548000000002</v>
      </c>
      <c r="M375" s="25">
        <v>0</v>
      </c>
      <c r="N375" s="25">
        <v>197.86548000000002</v>
      </c>
      <c r="O375" s="25">
        <v>18574.35557</v>
      </c>
      <c r="P375" s="25">
        <v>3629.00342</v>
      </c>
      <c r="Q375" s="25">
        <v>0</v>
      </c>
      <c r="R375" s="26">
        <v>3629.00342</v>
      </c>
    </row>
    <row r="376" spans="1:18">
      <c r="A376" s="27"/>
      <c r="B376" s="27"/>
      <c r="C376" s="22" t="s">
        <v>381</v>
      </c>
      <c r="D376" s="22" t="s">
        <v>382</v>
      </c>
      <c r="E376" s="23">
        <v>268</v>
      </c>
      <c r="F376" s="24">
        <v>1362.72541</v>
      </c>
      <c r="G376" s="25">
        <v>0</v>
      </c>
      <c r="H376" s="25">
        <v>1362.72541</v>
      </c>
      <c r="I376" s="25">
        <v>4426.9265400000004</v>
      </c>
      <c r="J376" s="25">
        <v>10.30167</v>
      </c>
      <c r="K376" s="25">
        <v>4437.2282100000002</v>
      </c>
      <c r="L376" s="25">
        <v>105.76294</v>
      </c>
      <c r="M376" s="25">
        <v>11.14866</v>
      </c>
      <c r="N376" s="25">
        <v>116.91160000000001</v>
      </c>
      <c r="O376" s="25">
        <v>5916.8652199999997</v>
      </c>
      <c r="P376" s="25">
        <v>1152.15553</v>
      </c>
      <c r="Q376" s="25">
        <v>0</v>
      </c>
      <c r="R376" s="26">
        <v>1152.15553</v>
      </c>
    </row>
    <row r="377" spans="1:18">
      <c r="A377" s="27"/>
      <c r="B377" s="27"/>
      <c r="C377" s="27"/>
      <c r="D377" s="22" t="s">
        <v>381</v>
      </c>
      <c r="E377" s="23">
        <v>267</v>
      </c>
      <c r="F377" s="24">
        <v>2978.9748599999998</v>
      </c>
      <c r="G377" s="25">
        <v>0</v>
      </c>
      <c r="H377" s="25">
        <v>2978.9748599999998</v>
      </c>
      <c r="I377" s="25">
        <v>15559.655279999999</v>
      </c>
      <c r="J377" s="25">
        <v>127.52583</v>
      </c>
      <c r="K377" s="25">
        <v>15687.18111</v>
      </c>
      <c r="L377" s="25">
        <v>265.21615000000003</v>
      </c>
      <c r="M377" s="25">
        <v>23.15352</v>
      </c>
      <c r="N377" s="25">
        <v>288.36966999999999</v>
      </c>
      <c r="O377" s="25">
        <v>18954.52564</v>
      </c>
      <c r="P377" s="25">
        <v>2779.4631199999999</v>
      </c>
      <c r="Q377" s="25">
        <v>0</v>
      </c>
      <c r="R377" s="26">
        <v>2779.4631199999999</v>
      </c>
    </row>
    <row r="378" spans="1:18">
      <c r="A378" s="27"/>
      <c r="B378" s="22" t="s">
        <v>383</v>
      </c>
      <c r="C378" s="22" t="s">
        <v>384</v>
      </c>
      <c r="D378" s="22" t="s">
        <v>385</v>
      </c>
      <c r="E378" s="23">
        <v>166</v>
      </c>
      <c r="F378" s="24">
        <v>18014.136480000001</v>
      </c>
      <c r="G378" s="25">
        <v>0</v>
      </c>
      <c r="H378" s="25">
        <v>18014.136480000001</v>
      </c>
      <c r="I378" s="25">
        <v>38682.49783</v>
      </c>
      <c r="J378" s="25">
        <v>253.83620999999999</v>
      </c>
      <c r="K378" s="25">
        <v>38936.334040000002</v>
      </c>
      <c r="L378" s="25">
        <v>2043.9462599999999</v>
      </c>
      <c r="M378" s="25">
        <v>1.7831199999999998</v>
      </c>
      <c r="N378" s="25">
        <v>2045.72938</v>
      </c>
      <c r="O378" s="25">
        <v>58996.1999</v>
      </c>
      <c r="P378" s="25">
        <v>88231.68409000001</v>
      </c>
      <c r="Q378" s="25">
        <v>0</v>
      </c>
      <c r="R378" s="26">
        <v>88231.68409000001</v>
      </c>
    </row>
    <row r="379" spans="1:18">
      <c r="A379" s="27"/>
      <c r="B379" s="27"/>
      <c r="C379" s="27"/>
      <c r="D379" s="27"/>
      <c r="E379" s="28">
        <v>726</v>
      </c>
      <c r="F379" s="29">
        <v>0</v>
      </c>
      <c r="G379" s="30">
        <v>0</v>
      </c>
      <c r="H379" s="30">
        <v>0</v>
      </c>
      <c r="I379" s="30">
        <v>6.1505400000000003</v>
      </c>
      <c r="J379" s="30">
        <v>0</v>
      </c>
      <c r="K379" s="30">
        <v>6.1505400000000003</v>
      </c>
      <c r="L379" s="30">
        <v>86.302320000000009</v>
      </c>
      <c r="M379" s="30">
        <v>0</v>
      </c>
      <c r="N379" s="30">
        <v>86.302320000000009</v>
      </c>
      <c r="O379" s="30">
        <v>92.452860000000001</v>
      </c>
      <c r="P379" s="30">
        <v>5748.9008899999999</v>
      </c>
      <c r="Q379" s="30">
        <v>0</v>
      </c>
      <c r="R379" s="31">
        <v>5748.9008899999999</v>
      </c>
    </row>
    <row r="380" spans="1:18">
      <c r="A380" s="27"/>
      <c r="B380" s="27"/>
      <c r="C380" s="27"/>
      <c r="D380" s="22" t="s">
        <v>318</v>
      </c>
      <c r="E380" s="23">
        <v>667</v>
      </c>
      <c r="F380" s="24">
        <v>3132.0364300000001</v>
      </c>
      <c r="G380" s="25">
        <v>0</v>
      </c>
      <c r="H380" s="25">
        <v>3132.0364300000001</v>
      </c>
      <c r="I380" s="25">
        <v>5510.8778600000005</v>
      </c>
      <c r="J380" s="25">
        <v>0</v>
      </c>
      <c r="K380" s="25">
        <v>5510.8778600000005</v>
      </c>
      <c r="L380" s="25">
        <v>7.0948900000000004</v>
      </c>
      <c r="M380" s="25">
        <v>0</v>
      </c>
      <c r="N380" s="25">
        <v>7.0948900000000004</v>
      </c>
      <c r="O380" s="25">
        <v>8650.0091799999991</v>
      </c>
      <c r="P380" s="25">
        <v>7331.4721399999999</v>
      </c>
      <c r="Q380" s="25">
        <v>0</v>
      </c>
      <c r="R380" s="26">
        <v>7331.4721399999999</v>
      </c>
    </row>
    <row r="381" spans="1:18">
      <c r="A381" s="27"/>
      <c r="B381" s="27"/>
      <c r="C381" s="22" t="s">
        <v>386</v>
      </c>
      <c r="D381" s="22" t="s">
        <v>387</v>
      </c>
      <c r="E381" s="23">
        <v>165</v>
      </c>
      <c r="F381" s="24">
        <v>24874.946390000001</v>
      </c>
      <c r="G381" s="25">
        <v>1666.3191100000001</v>
      </c>
      <c r="H381" s="25">
        <v>26541.265500000001</v>
      </c>
      <c r="I381" s="25">
        <v>96804.578319999986</v>
      </c>
      <c r="J381" s="25">
        <v>515.33757000000003</v>
      </c>
      <c r="K381" s="25">
        <v>97319.915890000004</v>
      </c>
      <c r="L381" s="25">
        <v>23278.69326</v>
      </c>
      <c r="M381" s="25">
        <v>1559.3587399999999</v>
      </c>
      <c r="N381" s="25">
        <v>24838.052</v>
      </c>
      <c r="O381" s="25">
        <v>148699.23338999998</v>
      </c>
      <c r="P381" s="25">
        <v>246095.46747</v>
      </c>
      <c r="Q381" s="25">
        <v>0</v>
      </c>
      <c r="R381" s="26">
        <v>246095.46747</v>
      </c>
    </row>
    <row r="382" spans="1:18">
      <c r="A382" s="27"/>
      <c r="B382" s="27"/>
      <c r="C382" s="27"/>
      <c r="D382" s="22" t="s">
        <v>388</v>
      </c>
      <c r="E382" s="23">
        <v>622</v>
      </c>
      <c r="F382" s="24">
        <v>7107.6735799999997</v>
      </c>
      <c r="G382" s="25">
        <v>0</v>
      </c>
      <c r="H382" s="25">
        <v>7107.6735799999997</v>
      </c>
      <c r="I382" s="25">
        <v>14561.17842</v>
      </c>
      <c r="J382" s="25">
        <v>5.0819999999999997E-2</v>
      </c>
      <c r="K382" s="25">
        <v>14561.229240000001</v>
      </c>
      <c r="L382" s="25">
        <v>1229.8636799999999</v>
      </c>
      <c r="M382" s="25">
        <v>1.1766400000000001</v>
      </c>
      <c r="N382" s="25">
        <v>1231.0403200000001</v>
      </c>
      <c r="O382" s="25">
        <v>22899.943139999999</v>
      </c>
      <c r="P382" s="25">
        <v>104336.42426999999</v>
      </c>
      <c r="Q382" s="25">
        <v>0</v>
      </c>
      <c r="R382" s="26">
        <v>104336.42426999999</v>
      </c>
    </row>
    <row r="383" spans="1:18">
      <c r="A383" s="27"/>
      <c r="B383" s="27"/>
      <c r="C383" s="27"/>
      <c r="D383" s="22" t="s">
        <v>389</v>
      </c>
      <c r="E383" s="23">
        <v>575</v>
      </c>
      <c r="F383" s="24">
        <v>1425.0466799999999</v>
      </c>
      <c r="G383" s="25">
        <v>0</v>
      </c>
      <c r="H383" s="25">
        <v>1425.0466799999999</v>
      </c>
      <c r="I383" s="25">
        <v>26945.68576</v>
      </c>
      <c r="J383" s="25">
        <v>190.72645</v>
      </c>
      <c r="K383" s="25">
        <v>27136.412210000002</v>
      </c>
      <c r="L383" s="25">
        <v>1730.18516</v>
      </c>
      <c r="M383" s="25">
        <v>23.012580000000003</v>
      </c>
      <c r="N383" s="25">
        <v>1753.1977400000001</v>
      </c>
      <c r="O383" s="25">
        <v>30314.656629999998</v>
      </c>
      <c r="P383" s="25">
        <v>107609.34973</v>
      </c>
      <c r="Q383" s="25">
        <v>0</v>
      </c>
      <c r="R383" s="26">
        <v>107609.34973</v>
      </c>
    </row>
    <row r="384" spans="1:18">
      <c r="A384" s="27"/>
      <c r="B384" s="27"/>
      <c r="C384" s="27"/>
      <c r="D384" s="27"/>
      <c r="E384" s="28">
        <v>844</v>
      </c>
      <c r="F384" s="29">
        <v>0</v>
      </c>
      <c r="G384" s="30">
        <v>0</v>
      </c>
      <c r="H384" s="30">
        <v>0</v>
      </c>
      <c r="I384" s="30">
        <v>0</v>
      </c>
      <c r="J384" s="30">
        <v>0</v>
      </c>
      <c r="K384" s="30">
        <v>0</v>
      </c>
      <c r="L384" s="30">
        <v>118.87942</v>
      </c>
      <c r="M384" s="30">
        <v>3.8630599999999999</v>
      </c>
      <c r="N384" s="30">
        <v>122.74248</v>
      </c>
      <c r="O384" s="30">
        <v>122.74248</v>
      </c>
      <c r="P384" s="30">
        <v>0</v>
      </c>
      <c r="Q384" s="30">
        <v>0</v>
      </c>
      <c r="R384" s="31">
        <v>0</v>
      </c>
    </row>
    <row r="385" spans="1:18">
      <c r="A385" s="27"/>
      <c r="B385" s="27"/>
      <c r="C385" s="27"/>
      <c r="D385" s="22" t="s">
        <v>390</v>
      </c>
      <c r="E385" s="23">
        <v>624</v>
      </c>
      <c r="F385" s="24">
        <v>57.669519999999999</v>
      </c>
      <c r="G385" s="25">
        <v>0</v>
      </c>
      <c r="H385" s="25">
        <v>57.669519999999999</v>
      </c>
      <c r="I385" s="25">
        <v>991.97626000000002</v>
      </c>
      <c r="J385" s="25">
        <v>0</v>
      </c>
      <c r="K385" s="25">
        <v>991.97626000000002</v>
      </c>
      <c r="L385" s="25">
        <v>10</v>
      </c>
      <c r="M385" s="25">
        <v>0</v>
      </c>
      <c r="N385" s="25">
        <v>10</v>
      </c>
      <c r="O385" s="25">
        <v>1059.6457800000001</v>
      </c>
      <c r="P385" s="25">
        <v>1064.8912700000001</v>
      </c>
      <c r="Q385" s="25">
        <v>0</v>
      </c>
      <c r="R385" s="26">
        <v>1064.8912700000001</v>
      </c>
    </row>
    <row r="386" spans="1:18">
      <c r="A386" s="27"/>
      <c r="B386" s="27"/>
      <c r="C386" s="22" t="s">
        <v>391</v>
      </c>
      <c r="D386" s="22" t="s">
        <v>391</v>
      </c>
      <c r="E386" s="23">
        <v>169</v>
      </c>
      <c r="F386" s="24">
        <v>303.32675</v>
      </c>
      <c r="G386" s="25">
        <v>0</v>
      </c>
      <c r="H386" s="25">
        <v>303.32675</v>
      </c>
      <c r="I386" s="25">
        <v>9521.9902300000012</v>
      </c>
      <c r="J386" s="25">
        <v>1.916E-2</v>
      </c>
      <c r="K386" s="25">
        <v>9522.0093900000011</v>
      </c>
      <c r="L386" s="25">
        <v>169.85074</v>
      </c>
      <c r="M386" s="25">
        <v>0</v>
      </c>
      <c r="N386" s="25">
        <v>169.85074</v>
      </c>
      <c r="O386" s="25">
        <v>9995.1868800000011</v>
      </c>
      <c r="P386" s="25">
        <v>33420.578649999996</v>
      </c>
      <c r="Q386" s="25">
        <v>0</v>
      </c>
      <c r="R386" s="26">
        <v>33420.578649999996</v>
      </c>
    </row>
    <row r="387" spans="1:18">
      <c r="A387" s="27"/>
      <c r="B387" s="27"/>
      <c r="C387" s="22" t="s">
        <v>383</v>
      </c>
      <c r="D387" s="22" t="s">
        <v>392</v>
      </c>
      <c r="E387" s="23">
        <v>168</v>
      </c>
      <c r="F387" s="24">
        <v>1604.85652</v>
      </c>
      <c r="G387" s="25">
        <v>0</v>
      </c>
      <c r="H387" s="25">
        <v>1604.85652</v>
      </c>
      <c r="I387" s="25">
        <v>9440.4254899999996</v>
      </c>
      <c r="J387" s="25">
        <v>1.592E-2</v>
      </c>
      <c r="K387" s="25">
        <v>9440.4414099999995</v>
      </c>
      <c r="L387" s="25">
        <v>521.14157999999998</v>
      </c>
      <c r="M387" s="25">
        <v>0</v>
      </c>
      <c r="N387" s="25">
        <v>521.14157999999998</v>
      </c>
      <c r="O387" s="25">
        <v>11566.43951</v>
      </c>
      <c r="P387" s="25">
        <v>28193.483550000001</v>
      </c>
      <c r="Q387" s="25">
        <v>0</v>
      </c>
      <c r="R387" s="26">
        <v>28193.483550000001</v>
      </c>
    </row>
    <row r="388" spans="1:18">
      <c r="A388" s="27"/>
      <c r="B388" s="27"/>
      <c r="C388" s="22" t="s">
        <v>393</v>
      </c>
      <c r="D388" s="22" t="s">
        <v>174</v>
      </c>
      <c r="E388" s="23">
        <v>661</v>
      </c>
      <c r="F388" s="24">
        <v>26.743080000000003</v>
      </c>
      <c r="G388" s="25">
        <v>0</v>
      </c>
      <c r="H388" s="25">
        <v>26.743080000000003</v>
      </c>
      <c r="I388" s="25">
        <v>4701.58392</v>
      </c>
      <c r="J388" s="25">
        <v>0</v>
      </c>
      <c r="K388" s="25">
        <v>4701.58392</v>
      </c>
      <c r="L388" s="25">
        <v>11.55</v>
      </c>
      <c r="M388" s="25">
        <v>0</v>
      </c>
      <c r="N388" s="25">
        <v>11.55</v>
      </c>
      <c r="O388" s="25">
        <v>4739.8770000000004</v>
      </c>
      <c r="P388" s="25">
        <v>3479.14597</v>
      </c>
      <c r="Q388" s="25">
        <v>0</v>
      </c>
      <c r="R388" s="26">
        <v>3479.14597</v>
      </c>
    </row>
    <row r="389" spans="1:18">
      <c r="A389" s="27"/>
      <c r="B389" s="27"/>
      <c r="C389" s="27"/>
      <c r="D389" s="22" t="s">
        <v>394</v>
      </c>
      <c r="E389" s="23">
        <v>458</v>
      </c>
      <c r="F389" s="24">
        <v>662.01086999999995</v>
      </c>
      <c r="G389" s="25">
        <v>0</v>
      </c>
      <c r="H389" s="25">
        <v>662.01086999999995</v>
      </c>
      <c r="I389" s="25">
        <v>8829.2395399999987</v>
      </c>
      <c r="J389" s="25">
        <v>0.44272</v>
      </c>
      <c r="K389" s="25">
        <v>8829.6822599999996</v>
      </c>
      <c r="L389" s="25">
        <v>379.40661999999998</v>
      </c>
      <c r="M389" s="25">
        <v>0</v>
      </c>
      <c r="N389" s="25">
        <v>379.40661999999998</v>
      </c>
      <c r="O389" s="25">
        <v>9871.0997499999994</v>
      </c>
      <c r="P389" s="25">
        <v>17577.281579999999</v>
      </c>
      <c r="Q389" s="25">
        <v>0</v>
      </c>
      <c r="R389" s="26">
        <v>17577.281579999999</v>
      </c>
    </row>
    <row r="390" spans="1:18">
      <c r="A390" s="27"/>
      <c r="B390" s="27"/>
      <c r="C390" s="27"/>
      <c r="D390" s="22" t="s">
        <v>395</v>
      </c>
      <c r="E390" s="23">
        <v>840</v>
      </c>
      <c r="F390" s="24">
        <v>1.0243800000000001</v>
      </c>
      <c r="G390" s="25">
        <v>0</v>
      </c>
      <c r="H390" s="25">
        <v>1.0243800000000001</v>
      </c>
      <c r="I390" s="25">
        <v>691.84712000000002</v>
      </c>
      <c r="J390" s="25">
        <v>0.38311000000000001</v>
      </c>
      <c r="K390" s="25">
        <v>692.23023000000001</v>
      </c>
      <c r="L390" s="25">
        <v>14.173999999999999</v>
      </c>
      <c r="M390" s="25">
        <v>0</v>
      </c>
      <c r="N390" s="25">
        <v>14.173999999999999</v>
      </c>
      <c r="O390" s="25">
        <v>707.42860999999994</v>
      </c>
      <c r="P390" s="25">
        <v>2589.0537999999997</v>
      </c>
      <c r="Q390" s="25">
        <v>0</v>
      </c>
      <c r="R390" s="26">
        <v>2589.0537999999997</v>
      </c>
    </row>
    <row r="391" spans="1:18">
      <c r="A391" s="27"/>
      <c r="B391" s="27"/>
      <c r="C391" s="27"/>
      <c r="D391" s="27"/>
      <c r="E391" s="28">
        <v>842</v>
      </c>
      <c r="F391" s="29">
        <v>0</v>
      </c>
      <c r="G391" s="30">
        <v>0</v>
      </c>
      <c r="H391" s="30">
        <v>0</v>
      </c>
      <c r="I391" s="30">
        <v>13.96515</v>
      </c>
      <c r="J391" s="30">
        <v>0</v>
      </c>
      <c r="K391" s="30">
        <v>13.96515</v>
      </c>
      <c r="L391" s="30">
        <v>0</v>
      </c>
      <c r="M391" s="30">
        <v>0</v>
      </c>
      <c r="N391" s="30">
        <v>0</v>
      </c>
      <c r="O391" s="30">
        <v>13.96515</v>
      </c>
      <c r="P391" s="30">
        <v>0</v>
      </c>
      <c r="Q391" s="30">
        <v>0</v>
      </c>
      <c r="R391" s="31">
        <v>0</v>
      </c>
    </row>
    <row r="392" spans="1:18">
      <c r="A392" s="27"/>
      <c r="B392" s="27"/>
      <c r="C392" s="22" t="s">
        <v>396</v>
      </c>
      <c r="D392" s="22" t="s">
        <v>397</v>
      </c>
      <c r="E392" s="23">
        <v>170</v>
      </c>
      <c r="F392" s="24">
        <v>2491.1706200000003</v>
      </c>
      <c r="G392" s="25">
        <v>0</v>
      </c>
      <c r="H392" s="25">
        <v>2491.1706200000003</v>
      </c>
      <c r="I392" s="25">
        <v>17366.67095</v>
      </c>
      <c r="J392" s="25">
        <v>0.65454000000000001</v>
      </c>
      <c r="K392" s="25">
        <v>17367.325489999999</v>
      </c>
      <c r="L392" s="25">
        <v>277.88764000000003</v>
      </c>
      <c r="M392" s="25">
        <v>0</v>
      </c>
      <c r="N392" s="25">
        <v>277.88764000000003</v>
      </c>
      <c r="O392" s="25">
        <v>20136.383750000001</v>
      </c>
      <c r="P392" s="25">
        <v>43644.332419999999</v>
      </c>
      <c r="Q392" s="25">
        <v>0</v>
      </c>
      <c r="R392" s="26">
        <v>43644.332419999999</v>
      </c>
    </row>
    <row r="393" spans="1:18">
      <c r="A393" s="27"/>
      <c r="B393" s="27"/>
      <c r="C393" s="22" t="s">
        <v>398</v>
      </c>
      <c r="D393" s="22" t="s">
        <v>333</v>
      </c>
      <c r="E393" s="23">
        <v>591</v>
      </c>
      <c r="F393" s="24">
        <v>1624.9949199999999</v>
      </c>
      <c r="G393" s="25">
        <v>0</v>
      </c>
      <c r="H393" s="25">
        <v>1624.9949199999999</v>
      </c>
      <c r="I393" s="25">
        <v>11267.429400000001</v>
      </c>
      <c r="J393" s="25">
        <v>0</v>
      </c>
      <c r="K393" s="25">
        <v>11267.429400000001</v>
      </c>
      <c r="L393" s="25">
        <v>179.01079000000001</v>
      </c>
      <c r="M393" s="25">
        <v>0</v>
      </c>
      <c r="N393" s="25">
        <v>179.01079000000001</v>
      </c>
      <c r="O393" s="25">
        <v>13071.435109999999</v>
      </c>
      <c r="P393" s="25">
        <v>24567.056809999998</v>
      </c>
      <c r="Q393" s="25">
        <v>0</v>
      </c>
      <c r="R393" s="26">
        <v>24567.056809999998</v>
      </c>
    </row>
    <row r="394" spans="1:18">
      <c r="A394" s="27"/>
      <c r="B394" s="22" t="s">
        <v>399</v>
      </c>
      <c r="C394" s="22" t="s">
        <v>400</v>
      </c>
      <c r="D394" s="22" t="s">
        <v>401</v>
      </c>
      <c r="E394" s="23">
        <v>313</v>
      </c>
      <c r="F394" s="24">
        <v>16598.40093</v>
      </c>
      <c r="G394" s="25">
        <v>0</v>
      </c>
      <c r="H394" s="25">
        <v>16598.40093</v>
      </c>
      <c r="I394" s="25">
        <v>7699.0485699999999</v>
      </c>
      <c r="J394" s="25">
        <v>44.919239999999995</v>
      </c>
      <c r="K394" s="25">
        <v>7743.9678099999992</v>
      </c>
      <c r="L394" s="25">
        <v>244.91283999999999</v>
      </c>
      <c r="M394" s="25">
        <v>0</v>
      </c>
      <c r="N394" s="25">
        <v>244.91283999999999</v>
      </c>
      <c r="O394" s="25">
        <v>24587.281579999999</v>
      </c>
      <c r="P394" s="25">
        <v>4077.4218599999999</v>
      </c>
      <c r="Q394" s="25">
        <v>0</v>
      </c>
      <c r="R394" s="26">
        <v>4077.4218599999999</v>
      </c>
    </row>
    <row r="395" spans="1:18">
      <c r="A395" s="27"/>
      <c r="B395" s="27"/>
      <c r="C395" s="27"/>
      <c r="D395" s="22" t="s">
        <v>402</v>
      </c>
      <c r="E395" s="23">
        <v>596</v>
      </c>
      <c r="F395" s="24">
        <v>568.21266000000003</v>
      </c>
      <c r="G395" s="25">
        <v>0</v>
      </c>
      <c r="H395" s="25">
        <v>568.21266000000003</v>
      </c>
      <c r="I395" s="25">
        <v>2659.1732099999999</v>
      </c>
      <c r="J395" s="25">
        <v>2.42388</v>
      </c>
      <c r="K395" s="25">
        <v>2661.5970899999998</v>
      </c>
      <c r="L395" s="25">
        <v>136.78379000000001</v>
      </c>
      <c r="M395" s="25">
        <v>0</v>
      </c>
      <c r="N395" s="25">
        <v>136.78379000000001</v>
      </c>
      <c r="O395" s="25">
        <v>3366.5935399999998</v>
      </c>
      <c r="P395" s="25">
        <v>1108.3728899999999</v>
      </c>
      <c r="Q395" s="25">
        <v>0</v>
      </c>
      <c r="R395" s="26">
        <v>1108.3728899999999</v>
      </c>
    </row>
    <row r="396" spans="1:18">
      <c r="A396" s="27"/>
      <c r="B396" s="27"/>
      <c r="C396" s="22" t="s">
        <v>403</v>
      </c>
      <c r="D396" s="22" t="s">
        <v>403</v>
      </c>
      <c r="E396" s="23">
        <v>312</v>
      </c>
      <c r="F396" s="24">
        <v>35109.231180000002</v>
      </c>
      <c r="G396" s="25">
        <v>0</v>
      </c>
      <c r="H396" s="25">
        <v>35109.231180000002</v>
      </c>
      <c r="I396" s="25">
        <v>77288.065150000009</v>
      </c>
      <c r="J396" s="25">
        <v>498.39100999999999</v>
      </c>
      <c r="K396" s="25">
        <v>77786.456160000002</v>
      </c>
      <c r="L396" s="25">
        <v>12535.355740000001</v>
      </c>
      <c r="M396" s="25">
        <v>470.18603999999999</v>
      </c>
      <c r="N396" s="25">
        <v>13005.54178</v>
      </c>
      <c r="O396" s="25">
        <v>125901.22912</v>
      </c>
      <c r="P396" s="25">
        <v>53262.174639999997</v>
      </c>
      <c r="Q396" s="25">
        <v>0</v>
      </c>
      <c r="R396" s="26">
        <v>53262.174639999997</v>
      </c>
    </row>
    <row r="397" spans="1:18">
      <c r="A397" s="27"/>
      <c r="B397" s="27"/>
      <c r="C397" s="27"/>
      <c r="D397" s="22" t="s">
        <v>404</v>
      </c>
      <c r="E397" s="23">
        <v>730</v>
      </c>
      <c r="F397" s="24">
        <v>0</v>
      </c>
      <c r="G397" s="25">
        <v>0</v>
      </c>
      <c r="H397" s="25">
        <v>0</v>
      </c>
      <c r="I397" s="25">
        <v>0</v>
      </c>
      <c r="J397" s="25">
        <v>0</v>
      </c>
      <c r="K397" s="25">
        <v>0</v>
      </c>
      <c r="L397" s="25">
        <v>0</v>
      </c>
      <c r="M397" s="25">
        <v>0</v>
      </c>
      <c r="N397" s="25">
        <v>0</v>
      </c>
      <c r="O397" s="25">
        <v>0</v>
      </c>
      <c r="P397" s="25">
        <v>0</v>
      </c>
      <c r="Q397" s="25">
        <v>0</v>
      </c>
      <c r="R397" s="26">
        <v>0</v>
      </c>
    </row>
    <row r="398" spans="1:18">
      <c r="A398" s="27"/>
      <c r="B398" s="27"/>
      <c r="C398" s="22" t="s">
        <v>405</v>
      </c>
      <c r="D398" s="22" t="s">
        <v>405</v>
      </c>
      <c r="E398" s="23">
        <v>666</v>
      </c>
      <c r="F398" s="24">
        <v>2133.3975800000003</v>
      </c>
      <c r="G398" s="25">
        <v>0</v>
      </c>
      <c r="H398" s="25">
        <v>2133.3975800000003</v>
      </c>
      <c r="I398" s="25">
        <v>4972.6113499999992</v>
      </c>
      <c r="J398" s="25">
        <v>2.4770799999999999</v>
      </c>
      <c r="K398" s="25">
        <v>4975.0884299999998</v>
      </c>
      <c r="L398" s="25">
        <v>111.47654</v>
      </c>
      <c r="M398" s="25">
        <v>0</v>
      </c>
      <c r="N398" s="25">
        <v>111.47654</v>
      </c>
      <c r="O398" s="25">
        <v>7219.9625500000002</v>
      </c>
      <c r="P398" s="25">
        <v>2168.6352400000001</v>
      </c>
      <c r="Q398" s="25">
        <v>0</v>
      </c>
      <c r="R398" s="26">
        <v>2168.6352400000001</v>
      </c>
    </row>
    <row r="399" spans="1:18">
      <c r="A399" s="27"/>
      <c r="B399" s="22" t="s">
        <v>406</v>
      </c>
      <c r="C399" s="22" t="s">
        <v>407</v>
      </c>
      <c r="D399" s="22" t="s">
        <v>408</v>
      </c>
      <c r="E399" s="23">
        <v>340</v>
      </c>
      <c r="F399" s="24">
        <v>1785.1235300000001</v>
      </c>
      <c r="G399" s="25">
        <v>0</v>
      </c>
      <c r="H399" s="25">
        <v>1785.1235300000001</v>
      </c>
      <c r="I399" s="25">
        <v>9343.6171999999988</v>
      </c>
      <c r="J399" s="25">
        <v>57.303690000000003</v>
      </c>
      <c r="K399" s="25">
        <v>9400.9208900000012</v>
      </c>
      <c r="L399" s="25">
        <v>328.77571</v>
      </c>
      <c r="M399" s="25">
        <v>0</v>
      </c>
      <c r="N399" s="25">
        <v>328.77571</v>
      </c>
      <c r="O399" s="25">
        <v>11514.82013</v>
      </c>
      <c r="P399" s="25">
        <v>3222.2809600000001</v>
      </c>
      <c r="Q399" s="25">
        <v>0</v>
      </c>
      <c r="R399" s="26">
        <v>3222.2809600000001</v>
      </c>
    </row>
    <row r="400" spans="1:18">
      <c r="A400" s="27"/>
      <c r="B400" s="27"/>
      <c r="C400" s="27"/>
      <c r="D400" s="22" t="s">
        <v>409</v>
      </c>
      <c r="E400" s="23">
        <v>611</v>
      </c>
      <c r="F400" s="24">
        <v>344.50799999999998</v>
      </c>
      <c r="G400" s="25">
        <v>0</v>
      </c>
      <c r="H400" s="25">
        <v>344.50799999999998</v>
      </c>
      <c r="I400" s="25">
        <v>578.12338999999997</v>
      </c>
      <c r="J400" s="25">
        <v>0</v>
      </c>
      <c r="K400" s="25">
        <v>578.12338999999997</v>
      </c>
      <c r="L400" s="25">
        <v>3.3361799999999997</v>
      </c>
      <c r="M400" s="25">
        <v>0</v>
      </c>
      <c r="N400" s="25">
        <v>3.3361799999999997</v>
      </c>
      <c r="O400" s="25">
        <v>925.96756999999991</v>
      </c>
      <c r="P400" s="25">
        <v>3.5285300000000004</v>
      </c>
      <c r="Q400" s="25">
        <v>0</v>
      </c>
      <c r="R400" s="26">
        <v>3.5285300000000004</v>
      </c>
    </row>
    <row r="401" spans="1:18">
      <c r="A401" s="27"/>
      <c r="B401" s="27"/>
      <c r="C401" s="27"/>
      <c r="D401" s="22" t="s">
        <v>410</v>
      </c>
      <c r="E401" s="23">
        <v>728</v>
      </c>
      <c r="F401" s="24">
        <v>1903.3836200000001</v>
      </c>
      <c r="G401" s="25">
        <v>0</v>
      </c>
      <c r="H401" s="25">
        <v>1903.3836200000001</v>
      </c>
      <c r="I401" s="25">
        <v>2412.4505399999998</v>
      </c>
      <c r="J401" s="25">
        <v>0</v>
      </c>
      <c r="K401" s="25">
        <v>2412.4505399999998</v>
      </c>
      <c r="L401" s="25">
        <v>117.62617999999999</v>
      </c>
      <c r="M401" s="25">
        <v>94.068690000000004</v>
      </c>
      <c r="N401" s="25">
        <v>211.69487000000001</v>
      </c>
      <c r="O401" s="25">
        <v>4527.5290300000006</v>
      </c>
      <c r="P401" s="25">
        <v>1659.5951699999998</v>
      </c>
      <c r="Q401" s="25">
        <v>0</v>
      </c>
      <c r="R401" s="26">
        <v>1659.5951699999998</v>
      </c>
    </row>
    <row r="402" spans="1:18">
      <c r="A402" s="27"/>
      <c r="B402" s="27"/>
      <c r="C402" s="22" t="s">
        <v>411</v>
      </c>
      <c r="D402" s="22" t="s">
        <v>411</v>
      </c>
      <c r="E402" s="23">
        <v>342</v>
      </c>
      <c r="F402" s="24">
        <v>17211.025140000002</v>
      </c>
      <c r="G402" s="25">
        <v>0</v>
      </c>
      <c r="H402" s="25">
        <v>17211.025140000002</v>
      </c>
      <c r="I402" s="25">
        <v>23469.90366</v>
      </c>
      <c r="J402" s="25">
        <v>552.89549</v>
      </c>
      <c r="K402" s="25">
        <v>24022.799149999999</v>
      </c>
      <c r="L402" s="25">
        <v>15157.54278</v>
      </c>
      <c r="M402" s="25">
        <v>1368.37231</v>
      </c>
      <c r="N402" s="25">
        <v>16525.915089999999</v>
      </c>
      <c r="O402" s="25">
        <v>57759.739379999999</v>
      </c>
      <c r="P402" s="25">
        <v>25536.793809999999</v>
      </c>
      <c r="Q402" s="25">
        <v>0</v>
      </c>
      <c r="R402" s="26">
        <v>25536.793809999999</v>
      </c>
    </row>
    <row r="403" spans="1:18">
      <c r="A403" s="27"/>
      <c r="B403" s="27"/>
      <c r="C403" s="22" t="s">
        <v>412</v>
      </c>
      <c r="D403" s="22" t="s">
        <v>406</v>
      </c>
      <c r="E403" s="23">
        <v>338</v>
      </c>
      <c r="F403" s="24">
        <v>34027.571200000006</v>
      </c>
      <c r="G403" s="25">
        <v>14.58949</v>
      </c>
      <c r="H403" s="25">
        <v>34042.160689999997</v>
      </c>
      <c r="I403" s="25">
        <v>112550.22018999999</v>
      </c>
      <c r="J403" s="25">
        <v>1331.8422700000001</v>
      </c>
      <c r="K403" s="25">
        <v>113882.06245999999</v>
      </c>
      <c r="L403" s="25">
        <v>13255.85866</v>
      </c>
      <c r="M403" s="25">
        <v>2282.6761900000001</v>
      </c>
      <c r="N403" s="25">
        <v>15538.53485</v>
      </c>
      <c r="O403" s="25">
        <v>163462.758</v>
      </c>
      <c r="P403" s="25">
        <v>50236.079579999998</v>
      </c>
      <c r="Q403" s="25">
        <v>0</v>
      </c>
      <c r="R403" s="26">
        <v>50236.079579999998</v>
      </c>
    </row>
    <row r="404" spans="1:18">
      <c r="A404" s="27"/>
      <c r="B404" s="27"/>
      <c r="C404" s="27"/>
      <c r="D404" s="27"/>
      <c r="E404" s="28">
        <v>847</v>
      </c>
      <c r="F404" s="29">
        <v>0.96399999999999997</v>
      </c>
      <c r="G404" s="30">
        <v>0</v>
      </c>
      <c r="H404" s="30">
        <v>0.96399999999999997</v>
      </c>
      <c r="I404" s="30">
        <v>0</v>
      </c>
      <c r="J404" s="30">
        <v>0</v>
      </c>
      <c r="K404" s="30">
        <v>0</v>
      </c>
      <c r="L404" s="30">
        <v>448.99540000000002</v>
      </c>
      <c r="M404" s="30">
        <v>32.87238</v>
      </c>
      <c r="N404" s="30">
        <v>481.86778000000004</v>
      </c>
      <c r="O404" s="30">
        <v>482.83178000000004</v>
      </c>
      <c r="P404" s="30">
        <v>0</v>
      </c>
      <c r="Q404" s="30">
        <v>0</v>
      </c>
      <c r="R404" s="31">
        <v>0</v>
      </c>
    </row>
    <row r="405" spans="1:18">
      <c r="A405" s="27"/>
      <c r="B405" s="27"/>
      <c r="C405" s="27"/>
      <c r="D405" s="22" t="s">
        <v>413</v>
      </c>
      <c r="E405" s="23">
        <v>623</v>
      </c>
      <c r="F405" s="24">
        <v>92.063699999999997</v>
      </c>
      <c r="G405" s="25">
        <v>0</v>
      </c>
      <c r="H405" s="25">
        <v>92.063699999999997</v>
      </c>
      <c r="I405" s="25">
        <v>2571.7204300000003</v>
      </c>
      <c r="J405" s="25">
        <v>0</v>
      </c>
      <c r="K405" s="25">
        <v>2571.7204300000003</v>
      </c>
      <c r="L405" s="25">
        <v>18.52703</v>
      </c>
      <c r="M405" s="25">
        <v>0</v>
      </c>
      <c r="N405" s="25">
        <v>18.52703</v>
      </c>
      <c r="O405" s="25">
        <v>2682.3111600000002</v>
      </c>
      <c r="P405" s="25">
        <v>1878.01513</v>
      </c>
      <c r="Q405" s="25">
        <v>0</v>
      </c>
      <c r="R405" s="26">
        <v>1878.01513</v>
      </c>
    </row>
    <row r="406" spans="1:18">
      <c r="A406" s="27"/>
      <c r="B406" s="27"/>
      <c r="C406" s="27"/>
      <c r="D406" s="22" t="s">
        <v>414</v>
      </c>
      <c r="E406" s="23">
        <v>339</v>
      </c>
      <c r="F406" s="24">
        <v>2341.1498900000001</v>
      </c>
      <c r="G406" s="25">
        <v>0</v>
      </c>
      <c r="H406" s="25">
        <v>2341.1498900000001</v>
      </c>
      <c r="I406" s="25">
        <v>14390.244189999999</v>
      </c>
      <c r="J406" s="25">
        <v>45.179629999999996</v>
      </c>
      <c r="K406" s="25">
        <v>14435.42382</v>
      </c>
      <c r="L406" s="25">
        <v>116.15069</v>
      </c>
      <c r="M406" s="25">
        <v>0</v>
      </c>
      <c r="N406" s="25">
        <v>116.15069</v>
      </c>
      <c r="O406" s="25">
        <v>16892.724399999999</v>
      </c>
      <c r="P406" s="25">
        <v>2497.8562599999996</v>
      </c>
      <c r="Q406" s="25">
        <v>0</v>
      </c>
      <c r="R406" s="26">
        <v>2497.8562599999996</v>
      </c>
    </row>
    <row r="407" spans="1:18">
      <c r="A407" s="27"/>
      <c r="B407" s="22" t="s">
        <v>415</v>
      </c>
      <c r="C407" s="22" t="s">
        <v>416</v>
      </c>
      <c r="D407" s="22" t="s">
        <v>416</v>
      </c>
      <c r="E407" s="23">
        <v>276</v>
      </c>
      <c r="F407" s="24">
        <v>5382.1036199999999</v>
      </c>
      <c r="G407" s="25">
        <v>0</v>
      </c>
      <c r="H407" s="25">
        <v>5382.1036199999999</v>
      </c>
      <c r="I407" s="25">
        <v>12179.87076</v>
      </c>
      <c r="J407" s="25">
        <v>104.76425999999999</v>
      </c>
      <c r="K407" s="25">
        <v>12284.63502</v>
      </c>
      <c r="L407" s="25">
        <v>1467.2595700000002</v>
      </c>
      <c r="M407" s="25">
        <v>52.421889999999998</v>
      </c>
      <c r="N407" s="25">
        <v>1519.68146</v>
      </c>
      <c r="O407" s="25">
        <v>19186.420100000003</v>
      </c>
      <c r="P407" s="25">
        <v>8862.0813800000014</v>
      </c>
      <c r="Q407" s="25">
        <v>0</v>
      </c>
      <c r="R407" s="26">
        <v>8862.0813800000014</v>
      </c>
    </row>
    <row r="408" spans="1:18">
      <c r="A408" s="27"/>
      <c r="B408" s="27"/>
      <c r="C408" s="27"/>
      <c r="D408" s="22" t="s">
        <v>417</v>
      </c>
      <c r="E408" s="23">
        <v>562</v>
      </c>
      <c r="F408" s="24">
        <v>234.32993999999999</v>
      </c>
      <c r="G408" s="25">
        <v>0</v>
      </c>
      <c r="H408" s="25">
        <v>234.32993999999999</v>
      </c>
      <c r="I408" s="25">
        <v>4077.3230600000002</v>
      </c>
      <c r="J408" s="25">
        <v>0</v>
      </c>
      <c r="K408" s="25">
        <v>4077.3230600000002</v>
      </c>
      <c r="L408" s="25">
        <v>30.643900000000002</v>
      </c>
      <c r="M408" s="25">
        <v>0</v>
      </c>
      <c r="N408" s="25">
        <v>30.643900000000002</v>
      </c>
      <c r="O408" s="25">
        <v>4342.2969000000003</v>
      </c>
      <c r="P408" s="25">
        <v>1891.90985</v>
      </c>
      <c r="Q408" s="25">
        <v>0</v>
      </c>
      <c r="R408" s="26">
        <v>1891.90985</v>
      </c>
    </row>
    <row r="409" spans="1:18">
      <c r="A409" s="27"/>
      <c r="B409" s="27"/>
      <c r="C409" s="27"/>
      <c r="D409" s="22" t="s">
        <v>418</v>
      </c>
      <c r="E409" s="23">
        <v>278</v>
      </c>
      <c r="F409" s="24">
        <v>3121.3650200000002</v>
      </c>
      <c r="G409" s="25">
        <v>0</v>
      </c>
      <c r="H409" s="25">
        <v>3121.3650200000002</v>
      </c>
      <c r="I409" s="25">
        <v>8126.3481200000006</v>
      </c>
      <c r="J409" s="25">
        <v>0.19896</v>
      </c>
      <c r="K409" s="25">
        <v>8126.5470800000003</v>
      </c>
      <c r="L409" s="25">
        <v>90.631389999999996</v>
      </c>
      <c r="M409" s="25">
        <v>0</v>
      </c>
      <c r="N409" s="25">
        <v>90.631389999999996</v>
      </c>
      <c r="O409" s="25">
        <v>11338.54349</v>
      </c>
      <c r="P409" s="25">
        <v>8773.8319499999998</v>
      </c>
      <c r="Q409" s="25">
        <v>0</v>
      </c>
      <c r="R409" s="26">
        <v>8773.8319499999998</v>
      </c>
    </row>
    <row r="410" spans="1:18">
      <c r="A410" s="27"/>
      <c r="B410" s="27"/>
      <c r="C410" s="27"/>
      <c r="D410" s="22" t="s">
        <v>419</v>
      </c>
      <c r="E410" s="23">
        <v>277</v>
      </c>
      <c r="F410" s="24">
        <v>1033.5467599999999</v>
      </c>
      <c r="G410" s="25">
        <v>0</v>
      </c>
      <c r="H410" s="25">
        <v>1033.5467599999999</v>
      </c>
      <c r="I410" s="25">
        <v>10413.78642</v>
      </c>
      <c r="J410" s="25">
        <v>58.244450000000001</v>
      </c>
      <c r="K410" s="25">
        <v>10472.030869999999</v>
      </c>
      <c r="L410" s="25">
        <v>246.14167</v>
      </c>
      <c r="M410" s="25">
        <v>0.36769999999999997</v>
      </c>
      <c r="N410" s="25">
        <v>246.50936999999999</v>
      </c>
      <c r="O410" s="25">
        <v>11752.087</v>
      </c>
      <c r="P410" s="25">
        <v>4671.0225700000001</v>
      </c>
      <c r="Q410" s="25">
        <v>0</v>
      </c>
      <c r="R410" s="26">
        <v>4671.0225700000001</v>
      </c>
    </row>
    <row r="411" spans="1:18">
      <c r="A411" s="27"/>
      <c r="B411" s="27"/>
      <c r="C411" s="27"/>
      <c r="D411" s="22" t="s">
        <v>420</v>
      </c>
      <c r="E411" s="23">
        <v>620</v>
      </c>
      <c r="F411" s="24">
        <v>723.52665999999999</v>
      </c>
      <c r="G411" s="25">
        <v>0</v>
      </c>
      <c r="H411" s="25">
        <v>723.52665999999999</v>
      </c>
      <c r="I411" s="25">
        <v>3288.20487</v>
      </c>
      <c r="J411" s="25">
        <v>0</v>
      </c>
      <c r="K411" s="25">
        <v>3288.20487</v>
      </c>
      <c r="L411" s="25">
        <v>26.49793</v>
      </c>
      <c r="M411" s="25">
        <v>0</v>
      </c>
      <c r="N411" s="25">
        <v>26.49793</v>
      </c>
      <c r="O411" s="25">
        <v>4038.22946</v>
      </c>
      <c r="P411" s="25">
        <v>1546.73829</v>
      </c>
      <c r="Q411" s="25">
        <v>0</v>
      </c>
      <c r="R411" s="26">
        <v>1546.73829</v>
      </c>
    </row>
    <row r="412" spans="1:18">
      <c r="A412" s="27"/>
      <c r="B412" s="27"/>
      <c r="C412" s="27"/>
      <c r="D412" s="22" t="s">
        <v>421</v>
      </c>
      <c r="E412" s="23">
        <v>800</v>
      </c>
      <c r="F412" s="24">
        <v>0</v>
      </c>
      <c r="G412" s="25">
        <v>0</v>
      </c>
      <c r="H412" s="25">
        <v>0</v>
      </c>
      <c r="I412" s="25">
        <v>0</v>
      </c>
      <c r="J412" s="25">
        <v>0</v>
      </c>
      <c r="K412" s="25">
        <v>0</v>
      </c>
      <c r="L412" s="25">
        <v>149.52197000000001</v>
      </c>
      <c r="M412" s="25">
        <v>0</v>
      </c>
      <c r="N412" s="25">
        <v>149.52197000000001</v>
      </c>
      <c r="O412" s="25">
        <v>149.52197000000001</v>
      </c>
      <c r="P412" s="25">
        <v>0</v>
      </c>
      <c r="Q412" s="25">
        <v>0</v>
      </c>
      <c r="R412" s="26">
        <v>0</v>
      </c>
    </row>
    <row r="413" spans="1:18">
      <c r="A413" s="27"/>
      <c r="B413" s="27"/>
      <c r="C413" s="22" t="s">
        <v>415</v>
      </c>
      <c r="D413" s="22" t="s">
        <v>422</v>
      </c>
      <c r="E413" s="23">
        <v>273</v>
      </c>
      <c r="F413" s="24">
        <v>57498.710960000004</v>
      </c>
      <c r="G413" s="25">
        <v>8.6093999999999991</v>
      </c>
      <c r="H413" s="25">
        <v>57507.320359999998</v>
      </c>
      <c r="I413" s="25">
        <v>121302.77484999999</v>
      </c>
      <c r="J413" s="25">
        <v>339.70229999999998</v>
      </c>
      <c r="K413" s="25">
        <v>121642.47715000001</v>
      </c>
      <c r="L413" s="25">
        <v>16074.9805</v>
      </c>
      <c r="M413" s="25">
        <v>1044.4499000000001</v>
      </c>
      <c r="N413" s="25">
        <v>17119.430399999997</v>
      </c>
      <c r="O413" s="25">
        <v>196269.22790999999</v>
      </c>
      <c r="P413" s="25">
        <v>31620.726480000001</v>
      </c>
      <c r="Q413" s="25">
        <v>0</v>
      </c>
      <c r="R413" s="26">
        <v>31620.726480000001</v>
      </c>
    </row>
    <row r="414" spans="1:18">
      <c r="A414" s="27"/>
      <c r="B414" s="27"/>
      <c r="C414" s="27"/>
      <c r="D414" s="22" t="s">
        <v>213</v>
      </c>
      <c r="E414" s="23">
        <v>487</v>
      </c>
      <c r="F414" s="24">
        <v>855.50208999999995</v>
      </c>
      <c r="G414" s="25">
        <v>0</v>
      </c>
      <c r="H414" s="25">
        <v>855.50208999999995</v>
      </c>
      <c r="I414" s="25">
        <v>4161.7870000000003</v>
      </c>
      <c r="J414" s="25">
        <v>0.40591000000000005</v>
      </c>
      <c r="K414" s="25">
        <v>4162.1929099999998</v>
      </c>
      <c r="L414" s="25">
        <v>168.20372</v>
      </c>
      <c r="M414" s="25">
        <v>0</v>
      </c>
      <c r="N414" s="25">
        <v>168.20372</v>
      </c>
      <c r="O414" s="25">
        <v>5185.8987200000001</v>
      </c>
      <c r="P414" s="25">
        <v>1548.1445100000001</v>
      </c>
      <c r="Q414" s="25">
        <v>0</v>
      </c>
      <c r="R414" s="26">
        <v>1548.1445100000001</v>
      </c>
    </row>
    <row r="415" spans="1:18">
      <c r="A415" s="27"/>
      <c r="B415" s="27"/>
      <c r="C415" s="27"/>
      <c r="D415" s="22" t="s">
        <v>423</v>
      </c>
      <c r="E415" s="23">
        <v>640</v>
      </c>
      <c r="F415" s="24">
        <v>94.526479999999992</v>
      </c>
      <c r="G415" s="25">
        <v>0</v>
      </c>
      <c r="H415" s="25">
        <v>94.526479999999992</v>
      </c>
      <c r="I415" s="25">
        <v>1472.5314699999999</v>
      </c>
      <c r="J415" s="25">
        <v>0</v>
      </c>
      <c r="K415" s="25">
        <v>1472.5314699999999</v>
      </c>
      <c r="L415" s="25">
        <v>26.83624</v>
      </c>
      <c r="M415" s="25">
        <v>0</v>
      </c>
      <c r="N415" s="25">
        <v>26.83624</v>
      </c>
      <c r="O415" s="25">
        <v>1593.89419</v>
      </c>
      <c r="P415" s="25">
        <v>677.61196999999993</v>
      </c>
      <c r="Q415" s="25">
        <v>0</v>
      </c>
      <c r="R415" s="26">
        <v>677.61196999999993</v>
      </c>
    </row>
    <row r="416" spans="1:18">
      <c r="A416" s="27"/>
      <c r="B416" s="27"/>
      <c r="C416" s="27"/>
      <c r="D416" s="22" t="s">
        <v>424</v>
      </c>
      <c r="E416" s="23">
        <v>269</v>
      </c>
      <c r="F416" s="24">
        <v>426.76355000000001</v>
      </c>
      <c r="G416" s="25">
        <v>0</v>
      </c>
      <c r="H416" s="25">
        <v>426.76355000000001</v>
      </c>
      <c r="I416" s="25">
        <v>4936.6278400000001</v>
      </c>
      <c r="J416" s="25">
        <v>65.204650000000001</v>
      </c>
      <c r="K416" s="25">
        <v>5001.8324899999998</v>
      </c>
      <c r="L416" s="25">
        <v>154.62339</v>
      </c>
      <c r="M416" s="25">
        <v>0</v>
      </c>
      <c r="N416" s="25">
        <v>154.62339</v>
      </c>
      <c r="O416" s="25">
        <v>5583.2194300000001</v>
      </c>
      <c r="P416" s="25">
        <v>2706.3472900000002</v>
      </c>
      <c r="Q416" s="25">
        <v>0</v>
      </c>
      <c r="R416" s="26">
        <v>2706.3472900000002</v>
      </c>
    </row>
    <row r="417" spans="1:18">
      <c r="A417" s="27"/>
      <c r="B417" s="27"/>
      <c r="C417" s="27"/>
      <c r="D417" s="22" t="s">
        <v>425</v>
      </c>
      <c r="E417" s="23">
        <v>639</v>
      </c>
      <c r="F417" s="24">
        <v>788.5959499999999</v>
      </c>
      <c r="G417" s="25">
        <v>0</v>
      </c>
      <c r="H417" s="25">
        <v>788.5959499999999</v>
      </c>
      <c r="I417" s="25">
        <v>1602.77846</v>
      </c>
      <c r="J417" s="25">
        <v>0</v>
      </c>
      <c r="K417" s="25">
        <v>1602.77846</v>
      </c>
      <c r="L417" s="25">
        <v>87.141179999999991</v>
      </c>
      <c r="M417" s="25">
        <v>0</v>
      </c>
      <c r="N417" s="25">
        <v>87.141179999999991</v>
      </c>
      <c r="O417" s="25">
        <v>2478.51559</v>
      </c>
      <c r="P417" s="25">
        <v>1011.13585</v>
      </c>
      <c r="Q417" s="25">
        <v>0</v>
      </c>
      <c r="R417" s="26">
        <v>1011.13585</v>
      </c>
    </row>
    <row r="418" spans="1:18">
      <c r="A418" s="27"/>
      <c r="B418" s="27"/>
      <c r="C418" s="22" t="s">
        <v>426</v>
      </c>
      <c r="D418" s="22" t="s">
        <v>427</v>
      </c>
      <c r="E418" s="23">
        <v>274</v>
      </c>
      <c r="F418" s="24">
        <v>1105.7370700000001</v>
      </c>
      <c r="G418" s="25">
        <v>0</v>
      </c>
      <c r="H418" s="25">
        <v>1105.7370700000001</v>
      </c>
      <c r="I418" s="25">
        <v>8361.7490799999996</v>
      </c>
      <c r="J418" s="25">
        <v>58.571199999999997</v>
      </c>
      <c r="K418" s="25">
        <v>8420.3202799999999</v>
      </c>
      <c r="L418" s="25">
        <v>969.65965000000006</v>
      </c>
      <c r="M418" s="25">
        <v>141.56450000000001</v>
      </c>
      <c r="N418" s="25">
        <v>1111.22415</v>
      </c>
      <c r="O418" s="25">
        <v>10637.281499999999</v>
      </c>
      <c r="P418" s="25">
        <v>5855.1102499999997</v>
      </c>
      <c r="Q418" s="25">
        <v>0</v>
      </c>
      <c r="R418" s="26">
        <v>5855.1102499999997</v>
      </c>
    </row>
    <row r="419" spans="1:18">
      <c r="A419" s="27"/>
      <c r="B419" s="22" t="s">
        <v>428</v>
      </c>
      <c r="C419" s="22" t="s">
        <v>429</v>
      </c>
      <c r="D419" s="22" t="s">
        <v>429</v>
      </c>
      <c r="E419" s="23">
        <v>71</v>
      </c>
      <c r="F419" s="24">
        <v>1474.2496699999999</v>
      </c>
      <c r="G419" s="25">
        <v>0</v>
      </c>
      <c r="H419" s="25">
        <v>1474.2496699999999</v>
      </c>
      <c r="I419" s="25">
        <v>6284.1870699999999</v>
      </c>
      <c r="J419" s="25">
        <v>0.37454000000000004</v>
      </c>
      <c r="K419" s="25">
        <v>6284.5616100000007</v>
      </c>
      <c r="L419" s="25">
        <v>451.65386999999998</v>
      </c>
      <c r="M419" s="25">
        <v>0</v>
      </c>
      <c r="N419" s="25">
        <v>451.65386999999998</v>
      </c>
      <c r="O419" s="25">
        <v>8210.46515</v>
      </c>
      <c r="P419" s="25">
        <v>7923.11906</v>
      </c>
      <c r="Q419" s="25">
        <v>0</v>
      </c>
      <c r="R419" s="26">
        <v>7923.11906</v>
      </c>
    </row>
    <row r="420" spans="1:18">
      <c r="A420" s="27"/>
      <c r="B420" s="27"/>
      <c r="C420" s="27"/>
      <c r="D420" s="22" t="s">
        <v>430</v>
      </c>
      <c r="E420" s="23">
        <v>436</v>
      </c>
      <c r="F420" s="24">
        <v>303.96244000000002</v>
      </c>
      <c r="G420" s="25">
        <v>0</v>
      </c>
      <c r="H420" s="25">
        <v>303.96244000000002</v>
      </c>
      <c r="I420" s="25">
        <v>3209.1906300000001</v>
      </c>
      <c r="J420" s="25">
        <v>0.18528999999999998</v>
      </c>
      <c r="K420" s="25">
        <v>3209.37592</v>
      </c>
      <c r="L420" s="25">
        <v>132.1148</v>
      </c>
      <c r="M420" s="25">
        <v>0</v>
      </c>
      <c r="N420" s="25">
        <v>132.1148</v>
      </c>
      <c r="O420" s="25">
        <v>3645.45316</v>
      </c>
      <c r="P420" s="25">
        <v>2718.5455000000002</v>
      </c>
      <c r="Q420" s="25">
        <v>0</v>
      </c>
      <c r="R420" s="26">
        <v>2718.5455000000002</v>
      </c>
    </row>
    <row r="421" spans="1:18">
      <c r="A421" s="27"/>
      <c r="B421" s="27"/>
      <c r="C421" s="27"/>
      <c r="D421" s="22" t="s">
        <v>431</v>
      </c>
      <c r="E421" s="23">
        <v>73</v>
      </c>
      <c r="F421" s="24">
        <v>538.76936000000001</v>
      </c>
      <c r="G421" s="25">
        <v>0</v>
      </c>
      <c r="H421" s="25">
        <v>538.76936000000001</v>
      </c>
      <c r="I421" s="25">
        <v>1451.15022</v>
      </c>
      <c r="J421" s="25">
        <v>0</v>
      </c>
      <c r="K421" s="25">
        <v>1451.15022</v>
      </c>
      <c r="L421" s="25">
        <v>26.765849999999997</v>
      </c>
      <c r="M421" s="25">
        <v>0</v>
      </c>
      <c r="N421" s="25">
        <v>26.765849999999997</v>
      </c>
      <c r="O421" s="25">
        <v>2016.68543</v>
      </c>
      <c r="P421" s="25">
        <v>2451.73468</v>
      </c>
      <c r="Q421" s="25">
        <v>0</v>
      </c>
      <c r="R421" s="26">
        <v>2451.73468</v>
      </c>
    </row>
    <row r="422" spans="1:18">
      <c r="A422" s="27"/>
      <c r="B422" s="27"/>
      <c r="C422" s="27"/>
      <c r="D422" s="22" t="s">
        <v>432</v>
      </c>
      <c r="E422" s="23">
        <v>72</v>
      </c>
      <c r="F422" s="24">
        <v>225.10240999999999</v>
      </c>
      <c r="G422" s="25">
        <v>0</v>
      </c>
      <c r="H422" s="25">
        <v>225.10240999999999</v>
      </c>
      <c r="I422" s="25">
        <v>1846.1477399999999</v>
      </c>
      <c r="J422" s="25">
        <v>0.25801999999999997</v>
      </c>
      <c r="K422" s="25">
        <v>1846.4057600000001</v>
      </c>
      <c r="L422" s="25">
        <v>57.4908</v>
      </c>
      <c r="M422" s="25">
        <v>0</v>
      </c>
      <c r="N422" s="25">
        <v>57.4908</v>
      </c>
      <c r="O422" s="25">
        <v>2128.9989700000001</v>
      </c>
      <c r="P422" s="25">
        <v>2272.5067999999997</v>
      </c>
      <c r="Q422" s="25">
        <v>0</v>
      </c>
      <c r="R422" s="26">
        <v>2272.5067999999997</v>
      </c>
    </row>
    <row r="423" spans="1:18">
      <c r="A423" s="27"/>
      <c r="B423" s="27"/>
      <c r="C423" s="27"/>
      <c r="D423" s="22" t="s">
        <v>433</v>
      </c>
      <c r="E423" s="23">
        <v>74</v>
      </c>
      <c r="F423" s="24">
        <v>554.59965</v>
      </c>
      <c r="G423" s="25">
        <v>0</v>
      </c>
      <c r="H423" s="25">
        <v>554.59965</v>
      </c>
      <c r="I423" s="25">
        <v>2057.1196399999999</v>
      </c>
      <c r="J423" s="25">
        <v>2.3900000000000002E-3</v>
      </c>
      <c r="K423" s="25">
        <v>2057.12203</v>
      </c>
      <c r="L423" s="25">
        <v>48.564569999999996</v>
      </c>
      <c r="M423" s="25">
        <v>0</v>
      </c>
      <c r="N423" s="25">
        <v>48.564569999999996</v>
      </c>
      <c r="O423" s="25">
        <v>2660.2862500000001</v>
      </c>
      <c r="P423" s="25">
        <v>3347.7248999999997</v>
      </c>
      <c r="Q423" s="25">
        <v>0</v>
      </c>
      <c r="R423" s="26">
        <v>3347.7248999999997</v>
      </c>
    </row>
    <row r="424" spans="1:18">
      <c r="A424" s="27"/>
      <c r="B424" s="27"/>
      <c r="C424" s="27"/>
      <c r="D424" s="22" t="s">
        <v>434</v>
      </c>
      <c r="E424" s="23">
        <v>76</v>
      </c>
      <c r="F424" s="24">
        <v>450.77848999999998</v>
      </c>
      <c r="G424" s="25">
        <v>0</v>
      </c>
      <c r="H424" s="25">
        <v>450.77848999999998</v>
      </c>
      <c r="I424" s="25">
        <v>2358.04745</v>
      </c>
      <c r="J424" s="25">
        <v>0.39365</v>
      </c>
      <c r="K424" s="25">
        <v>2358.4411</v>
      </c>
      <c r="L424" s="25">
        <v>149.90864000000002</v>
      </c>
      <c r="M424" s="25">
        <v>0</v>
      </c>
      <c r="N424" s="25">
        <v>149.90864000000002</v>
      </c>
      <c r="O424" s="25">
        <v>2959.1282299999998</v>
      </c>
      <c r="P424" s="25">
        <v>4829.9197899999999</v>
      </c>
      <c r="Q424" s="25">
        <v>0</v>
      </c>
      <c r="R424" s="26">
        <v>4829.9197899999999</v>
      </c>
    </row>
    <row r="425" spans="1:18">
      <c r="A425" s="27"/>
      <c r="B425" s="27"/>
      <c r="C425" s="22" t="s">
        <v>435</v>
      </c>
      <c r="D425" s="22" t="s">
        <v>435</v>
      </c>
      <c r="E425" s="23">
        <v>77</v>
      </c>
      <c r="F425" s="24">
        <v>2910.8580699999998</v>
      </c>
      <c r="G425" s="25">
        <v>0</v>
      </c>
      <c r="H425" s="25">
        <v>2910.8580699999998</v>
      </c>
      <c r="I425" s="25">
        <v>12152.283150000001</v>
      </c>
      <c r="J425" s="25">
        <v>284.12565000000001</v>
      </c>
      <c r="K425" s="25">
        <v>12436.408800000001</v>
      </c>
      <c r="L425" s="25">
        <v>934.41353000000004</v>
      </c>
      <c r="M425" s="25">
        <v>0</v>
      </c>
      <c r="N425" s="25">
        <v>934.41353000000004</v>
      </c>
      <c r="O425" s="25">
        <v>16281.680400000001</v>
      </c>
      <c r="P425" s="25">
        <v>14816.101909999999</v>
      </c>
      <c r="Q425" s="25">
        <v>0</v>
      </c>
      <c r="R425" s="26">
        <v>14816.101909999999</v>
      </c>
    </row>
    <row r="426" spans="1:18">
      <c r="A426" s="27"/>
      <c r="B426" s="27"/>
      <c r="C426" s="27"/>
      <c r="D426" s="22" t="s">
        <v>436</v>
      </c>
      <c r="E426" s="23">
        <v>79</v>
      </c>
      <c r="F426" s="24">
        <v>1451.1788200000001</v>
      </c>
      <c r="G426" s="25">
        <v>0</v>
      </c>
      <c r="H426" s="25">
        <v>1451.1788200000001</v>
      </c>
      <c r="I426" s="25">
        <v>8117.2548200000001</v>
      </c>
      <c r="J426" s="25">
        <v>2.9440599999999999</v>
      </c>
      <c r="K426" s="25">
        <v>8120.1988799999999</v>
      </c>
      <c r="L426" s="25">
        <v>347.60392999999999</v>
      </c>
      <c r="M426" s="25">
        <v>0</v>
      </c>
      <c r="N426" s="25">
        <v>347.60392999999999</v>
      </c>
      <c r="O426" s="25">
        <v>9918.9816300000002</v>
      </c>
      <c r="P426" s="25">
        <v>6860.6306500000001</v>
      </c>
      <c r="Q426" s="25">
        <v>0</v>
      </c>
      <c r="R426" s="26">
        <v>6860.6306500000001</v>
      </c>
    </row>
    <row r="427" spans="1:18">
      <c r="A427" s="27"/>
      <c r="B427" s="27"/>
      <c r="C427" s="27"/>
      <c r="D427" s="22" t="s">
        <v>437</v>
      </c>
      <c r="E427" s="23">
        <v>78</v>
      </c>
      <c r="F427" s="24">
        <v>2049.4590600000001</v>
      </c>
      <c r="G427" s="25">
        <v>0</v>
      </c>
      <c r="H427" s="25">
        <v>2049.4590600000001</v>
      </c>
      <c r="I427" s="25">
        <v>2364.7712499999998</v>
      </c>
      <c r="J427" s="25">
        <v>5.8999999999999992E-4</v>
      </c>
      <c r="K427" s="25">
        <v>2364.7718399999999</v>
      </c>
      <c r="L427" s="25">
        <v>88.489380000000011</v>
      </c>
      <c r="M427" s="25">
        <v>0</v>
      </c>
      <c r="N427" s="25">
        <v>88.489380000000011</v>
      </c>
      <c r="O427" s="25">
        <v>4502.7202800000005</v>
      </c>
      <c r="P427" s="25">
        <v>3495.9523799999997</v>
      </c>
      <c r="Q427" s="25">
        <v>0</v>
      </c>
      <c r="R427" s="26">
        <v>3495.9523799999997</v>
      </c>
    </row>
    <row r="428" spans="1:18">
      <c r="A428" s="27"/>
      <c r="B428" s="27"/>
      <c r="C428" s="22" t="s">
        <v>438</v>
      </c>
      <c r="D428" s="22" t="s">
        <v>439</v>
      </c>
      <c r="E428" s="23">
        <v>80</v>
      </c>
      <c r="F428" s="24">
        <v>5638.5035499999994</v>
      </c>
      <c r="G428" s="25">
        <v>6.62E-3</v>
      </c>
      <c r="H428" s="25">
        <v>5638.5101699999996</v>
      </c>
      <c r="I428" s="25">
        <v>30487.142359999998</v>
      </c>
      <c r="J428" s="25">
        <v>41.705580000000005</v>
      </c>
      <c r="K428" s="25">
        <v>30528.84794</v>
      </c>
      <c r="L428" s="25">
        <v>2338.2881200000002</v>
      </c>
      <c r="M428" s="25">
        <v>1.28695</v>
      </c>
      <c r="N428" s="25">
        <v>2339.5750699999999</v>
      </c>
      <c r="O428" s="25">
        <v>38506.93318</v>
      </c>
      <c r="P428" s="25">
        <v>23575.410769999999</v>
      </c>
      <c r="Q428" s="25">
        <v>0</v>
      </c>
      <c r="R428" s="26">
        <v>23575.410769999999</v>
      </c>
    </row>
    <row r="429" spans="1:18">
      <c r="A429" s="27"/>
      <c r="B429" s="27"/>
      <c r="C429" s="27"/>
      <c r="D429" s="22" t="s">
        <v>438</v>
      </c>
      <c r="E429" s="23">
        <v>82</v>
      </c>
      <c r="F429" s="24">
        <v>1525.70343</v>
      </c>
      <c r="G429" s="25">
        <v>0</v>
      </c>
      <c r="H429" s="25">
        <v>1525.70343</v>
      </c>
      <c r="I429" s="25">
        <v>12647.555119999999</v>
      </c>
      <c r="J429" s="25">
        <v>5.8538900000000007</v>
      </c>
      <c r="K429" s="25">
        <v>12653.409009999999</v>
      </c>
      <c r="L429" s="25">
        <v>184.91615999999999</v>
      </c>
      <c r="M429" s="25">
        <v>0</v>
      </c>
      <c r="N429" s="25">
        <v>184.91615999999999</v>
      </c>
      <c r="O429" s="25">
        <v>14364.0286</v>
      </c>
      <c r="P429" s="25">
        <v>4973.6471099999999</v>
      </c>
      <c r="Q429" s="25">
        <v>0</v>
      </c>
      <c r="R429" s="26">
        <v>4973.6471099999999</v>
      </c>
    </row>
    <row r="430" spans="1:18">
      <c r="A430" s="27"/>
      <c r="B430" s="27"/>
      <c r="C430" s="27"/>
      <c r="D430" s="22" t="s">
        <v>440</v>
      </c>
      <c r="E430" s="23">
        <v>601</v>
      </c>
      <c r="F430" s="24">
        <v>164.18579</v>
      </c>
      <c r="G430" s="25">
        <v>0</v>
      </c>
      <c r="H430" s="25">
        <v>164.18579</v>
      </c>
      <c r="I430" s="25">
        <v>6475.0156999999999</v>
      </c>
      <c r="J430" s="25">
        <v>0</v>
      </c>
      <c r="K430" s="25">
        <v>6475.0156999999999</v>
      </c>
      <c r="L430" s="25">
        <v>113.73396000000001</v>
      </c>
      <c r="M430" s="25">
        <v>0</v>
      </c>
      <c r="N430" s="25">
        <v>113.73396000000001</v>
      </c>
      <c r="O430" s="25">
        <v>6752.9354499999999</v>
      </c>
      <c r="P430" s="25">
        <v>2224.1024900000002</v>
      </c>
      <c r="Q430" s="25">
        <v>0</v>
      </c>
      <c r="R430" s="26">
        <v>2224.1024900000002</v>
      </c>
    </row>
    <row r="431" spans="1:18">
      <c r="A431" s="27"/>
      <c r="B431" s="27"/>
      <c r="C431" s="27"/>
      <c r="D431" s="22" t="s">
        <v>441</v>
      </c>
      <c r="E431" s="23">
        <v>81</v>
      </c>
      <c r="F431" s="24">
        <v>100.46855000000001</v>
      </c>
      <c r="G431" s="25">
        <v>0</v>
      </c>
      <c r="H431" s="25">
        <v>100.46855000000001</v>
      </c>
      <c r="I431" s="25">
        <v>1110.1125300000001</v>
      </c>
      <c r="J431" s="25">
        <v>0.11031000000000001</v>
      </c>
      <c r="K431" s="25">
        <v>1110.2228400000001</v>
      </c>
      <c r="L431" s="25">
        <v>16.5136</v>
      </c>
      <c r="M431" s="25">
        <v>0</v>
      </c>
      <c r="N431" s="25">
        <v>16.5136</v>
      </c>
      <c r="O431" s="25">
        <v>1227.20499</v>
      </c>
      <c r="P431" s="25">
        <v>1591.3786299999999</v>
      </c>
      <c r="Q431" s="25">
        <v>0</v>
      </c>
      <c r="R431" s="26">
        <v>1591.3786299999999</v>
      </c>
    </row>
    <row r="432" spans="1:18">
      <c r="A432" s="27"/>
      <c r="B432" s="27"/>
      <c r="C432" s="27"/>
      <c r="D432" s="22" t="s">
        <v>442</v>
      </c>
      <c r="E432" s="23">
        <v>83</v>
      </c>
      <c r="F432" s="24">
        <v>277.28474999999997</v>
      </c>
      <c r="G432" s="25">
        <v>0</v>
      </c>
      <c r="H432" s="25">
        <v>277.28474999999997</v>
      </c>
      <c r="I432" s="25">
        <v>1755.94445</v>
      </c>
      <c r="J432" s="25">
        <v>4.0000000000000002E-4</v>
      </c>
      <c r="K432" s="25">
        <v>1755.9448500000001</v>
      </c>
      <c r="L432" s="25">
        <v>74.720860000000002</v>
      </c>
      <c r="M432" s="25">
        <v>0</v>
      </c>
      <c r="N432" s="25">
        <v>74.720860000000002</v>
      </c>
      <c r="O432" s="25">
        <v>2107.95046</v>
      </c>
      <c r="P432" s="25">
        <v>2950.9859700000002</v>
      </c>
      <c r="Q432" s="25">
        <v>0</v>
      </c>
      <c r="R432" s="26">
        <v>2950.9859700000002</v>
      </c>
    </row>
    <row r="433" spans="1:18">
      <c r="A433" s="27"/>
      <c r="B433" s="27"/>
      <c r="C433" s="27"/>
      <c r="D433" s="22" t="s">
        <v>443</v>
      </c>
      <c r="E433" s="23">
        <v>84</v>
      </c>
      <c r="F433" s="24">
        <v>108.96704</v>
      </c>
      <c r="G433" s="25">
        <v>0</v>
      </c>
      <c r="H433" s="25">
        <v>108.96704</v>
      </c>
      <c r="I433" s="25">
        <v>1826.0395100000001</v>
      </c>
      <c r="J433" s="25">
        <v>0</v>
      </c>
      <c r="K433" s="25">
        <v>1826.0395100000001</v>
      </c>
      <c r="L433" s="25">
        <v>27.65</v>
      </c>
      <c r="M433" s="25">
        <v>0</v>
      </c>
      <c r="N433" s="25">
        <v>27.65</v>
      </c>
      <c r="O433" s="25">
        <v>1962.6565500000002</v>
      </c>
      <c r="P433" s="25">
        <v>2213.7420099999999</v>
      </c>
      <c r="Q433" s="25">
        <v>0</v>
      </c>
      <c r="R433" s="26">
        <v>2213.7420099999999</v>
      </c>
    </row>
    <row r="434" spans="1:18">
      <c r="A434" s="27"/>
      <c r="B434" s="27"/>
      <c r="C434" s="22" t="s">
        <v>444</v>
      </c>
      <c r="D434" s="22" t="s">
        <v>444</v>
      </c>
      <c r="E434" s="23">
        <v>86</v>
      </c>
      <c r="F434" s="24">
        <v>22411.034059999998</v>
      </c>
      <c r="G434" s="25">
        <v>11706.880289999999</v>
      </c>
      <c r="H434" s="25">
        <v>34117.914349999999</v>
      </c>
      <c r="I434" s="25">
        <v>6590.0688700000001</v>
      </c>
      <c r="J434" s="25">
        <v>34.99624</v>
      </c>
      <c r="K434" s="25">
        <v>6625.0651100000005</v>
      </c>
      <c r="L434" s="25">
        <v>6143.3789299999999</v>
      </c>
      <c r="M434" s="25">
        <v>1058.00479</v>
      </c>
      <c r="N434" s="25">
        <v>7201.3837199999998</v>
      </c>
      <c r="O434" s="25">
        <v>47944.36318</v>
      </c>
      <c r="P434" s="25">
        <v>26146.790579999997</v>
      </c>
      <c r="Q434" s="25">
        <v>0</v>
      </c>
      <c r="R434" s="26">
        <v>26146.790579999997</v>
      </c>
    </row>
    <row r="435" spans="1:18">
      <c r="A435" s="27"/>
      <c r="B435" s="27"/>
      <c r="C435" s="27"/>
      <c r="D435" s="22" t="s">
        <v>445</v>
      </c>
      <c r="E435" s="23">
        <v>87</v>
      </c>
      <c r="F435" s="24">
        <v>738.2105600000001</v>
      </c>
      <c r="G435" s="25">
        <v>0</v>
      </c>
      <c r="H435" s="25">
        <v>738.2105600000001</v>
      </c>
      <c r="I435" s="25">
        <v>3025.6418599999997</v>
      </c>
      <c r="J435" s="25">
        <v>1.1E-4</v>
      </c>
      <c r="K435" s="25">
        <v>3025.6419700000001</v>
      </c>
      <c r="L435" s="25">
        <v>268.15235999999999</v>
      </c>
      <c r="M435" s="25">
        <v>0</v>
      </c>
      <c r="N435" s="25">
        <v>268.15235999999999</v>
      </c>
      <c r="O435" s="25">
        <v>4032.0048900000002</v>
      </c>
      <c r="P435" s="25">
        <v>3688.4062100000001</v>
      </c>
      <c r="Q435" s="25">
        <v>0</v>
      </c>
      <c r="R435" s="26">
        <v>3688.4062100000001</v>
      </c>
    </row>
    <row r="436" spans="1:18">
      <c r="A436" s="27"/>
      <c r="B436" s="27"/>
      <c r="C436" s="27"/>
      <c r="D436" s="22" t="s">
        <v>446</v>
      </c>
      <c r="E436" s="23">
        <v>660</v>
      </c>
      <c r="F436" s="24">
        <v>578.29885000000002</v>
      </c>
      <c r="G436" s="25">
        <v>0</v>
      </c>
      <c r="H436" s="25">
        <v>578.29885000000002</v>
      </c>
      <c r="I436" s="25">
        <v>1604.9986000000001</v>
      </c>
      <c r="J436" s="25">
        <v>0</v>
      </c>
      <c r="K436" s="25">
        <v>1604.9986000000001</v>
      </c>
      <c r="L436" s="25">
        <v>156.33939999999998</v>
      </c>
      <c r="M436" s="25">
        <v>0</v>
      </c>
      <c r="N436" s="25">
        <v>156.33939999999998</v>
      </c>
      <c r="O436" s="25">
        <v>2339.6368499999999</v>
      </c>
      <c r="P436" s="25">
        <v>3807.81432</v>
      </c>
      <c r="Q436" s="25">
        <v>0</v>
      </c>
      <c r="R436" s="26">
        <v>3807.81432</v>
      </c>
    </row>
    <row r="437" spans="1:18">
      <c r="A437" s="27"/>
      <c r="B437" s="27"/>
      <c r="C437" s="22" t="s">
        <v>428</v>
      </c>
      <c r="D437" s="22" t="s">
        <v>106</v>
      </c>
      <c r="E437" s="23">
        <v>535</v>
      </c>
      <c r="F437" s="24">
        <v>14224.92778</v>
      </c>
      <c r="G437" s="25">
        <v>0</v>
      </c>
      <c r="H437" s="25">
        <v>14224.92778</v>
      </c>
      <c r="I437" s="25">
        <v>27885.200210000003</v>
      </c>
      <c r="J437" s="25">
        <v>357.54987</v>
      </c>
      <c r="K437" s="25">
        <v>28242.750079999998</v>
      </c>
      <c r="L437" s="25">
        <v>3639.8086200000002</v>
      </c>
      <c r="M437" s="25">
        <v>139.77998000000002</v>
      </c>
      <c r="N437" s="25">
        <v>3779.5886</v>
      </c>
      <c r="O437" s="25">
        <v>46247.266459999999</v>
      </c>
      <c r="P437" s="25">
        <v>28027.147730000001</v>
      </c>
      <c r="Q437" s="25">
        <v>0</v>
      </c>
      <c r="R437" s="26">
        <v>28027.147730000001</v>
      </c>
    </row>
    <row r="438" spans="1:18">
      <c r="A438" s="27"/>
      <c r="B438" s="27"/>
      <c r="C438" s="27"/>
      <c r="D438" s="22" t="s">
        <v>118</v>
      </c>
      <c r="E438" s="23">
        <v>67</v>
      </c>
      <c r="F438" s="24">
        <v>2947.1583999999998</v>
      </c>
      <c r="G438" s="25">
        <v>0</v>
      </c>
      <c r="H438" s="25">
        <v>2947.1583999999998</v>
      </c>
      <c r="I438" s="25">
        <v>4377.09573</v>
      </c>
      <c r="J438" s="25">
        <v>0.21117</v>
      </c>
      <c r="K438" s="25">
        <v>4377.3069000000005</v>
      </c>
      <c r="L438" s="25">
        <v>801.56222000000002</v>
      </c>
      <c r="M438" s="25">
        <v>8.8247999999999998</v>
      </c>
      <c r="N438" s="25">
        <v>810.38702000000001</v>
      </c>
      <c r="O438" s="25">
        <v>8134.85232</v>
      </c>
      <c r="P438" s="25">
        <v>6318.1120599999995</v>
      </c>
      <c r="Q438" s="25">
        <v>0</v>
      </c>
      <c r="R438" s="26">
        <v>6318.1120599999995</v>
      </c>
    </row>
    <row r="439" spans="1:18">
      <c r="A439" s="27"/>
      <c r="B439" s="27"/>
      <c r="C439" s="27"/>
      <c r="D439" s="22" t="s">
        <v>447</v>
      </c>
      <c r="E439" s="23">
        <v>68</v>
      </c>
      <c r="F439" s="24">
        <v>1631.12075</v>
      </c>
      <c r="G439" s="25">
        <v>0</v>
      </c>
      <c r="H439" s="25">
        <v>1631.12075</v>
      </c>
      <c r="I439" s="25">
        <v>3475.58104</v>
      </c>
      <c r="J439" s="25">
        <v>2.9670000000000002E-2</v>
      </c>
      <c r="K439" s="25">
        <v>3475.6107099999999</v>
      </c>
      <c r="L439" s="25">
        <v>378.71017999999998</v>
      </c>
      <c r="M439" s="25">
        <v>0</v>
      </c>
      <c r="N439" s="25">
        <v>378.71017999999998</v>
      </c>
      <c r="O439" s="25">
        <v>5485.44164</v>
      </c>
      <c r="P439" s="25">
        <v>5437.8801700000004</v>
      </c>
      <c r="Q439" s="25">
        <v>0</v>
      </c>
      <c r="R439" s="26">
        <v>5437.8801700000004</v>
      </c>
    </row>
    <row r="440" spans="1:18">
      <c r="A440" s="27"/>
      <c r="B440" s="27"/>
      <c r="C440" s="27"/>
      <c r="D440" s="22" t="s">
        <v>428</v>
      </c>
      <c r="E440" s="23">
        <v>65</v>
      </c>
      <c r="F440" s="24">
        <v>88490.04376</v>
      </c>
      <c r="G440" s="25">
        <v>14.60005</v>
      </c>
      <c r="H440" s="25">
        <v>88504.643810000009</v>
      </c>
      <c r="I440" s="25">
        <v>181888.99453999999</v>
      </c>
      <c r="J440" s="25">
        <v>553.41953999999998</v>
      </c>
      <c r="K440" s="25">
        <v>182442.41408000002</v>
      </c>
      <c r="L440" s="25">
        <v>53943.880649999999</v>
      </c>
      <c r="M440" s="25">
        <v>8727.8090900000007</v>
      </c>
      <c r="N440" s="25">
        <v>62671.689740000002</v>
      </c>
      <c r="O440" s="25">
        <v>333618.74763</v>
      </c>
      <c r="P440" s="25">
        <v>184678.70143000002</v>
      </c>
      <c r="Q440" s="25">
        <v>0</v>
      </c>
      <c r="R440" s="26">
        <v>184678.70143000002</v>
      </c>
    </row>
    <row r="441" spans="1:18">
      <c r="A441" s="27"/>
      <c r="B441" s="27"/>
      <c r="C441" s="27"/>
      <c r="D441" s="27"/>
      <c r="E441" s="28">
        <v>779</v>
      </c>
      <c r="F441" s="29">
        <v>22.664999999999999</v>
      </c>
      <c r="G441" s="30">
        <v>0</v>
      </c>
      <c r="H441" s="30">
        <v>22.664999999999999</v>
      </c>
      <c r="I441" s="30">
        <v>67.335630000000009</v>
      </c>
      <c r="J441" s="30">
        <v>0</v>
      </c>
      <c r="K441" s="30">
        <v>67.335630000000009</v>
      </c>
      <c r="L441" s="30">
        <v>248.08082000000002</v>
      </c>
      <c r="M441" s="30">
        <v>2.1180000000000001E-2</v>
      </c>
      <c r="N441" s="30">
        <v>248.102</v>
      </c>
      <c r="O441" s="30">
        <v>338.10262999999998</v>
      </c>
      <c r="P441" s="30">
        <v>0</v>
      </c>
      <c r="Q441" s="30">
        <v>0</v>
      </c>
      <c r="R441" s="31">
        <v>0</v>
      </c>
    </row>
    <row r="442" spans="1:18">
      <c r="A442" s="27"/>
      <c r="B442" s="27"/>
      <c r="C442" s="27"/>
      <c r="D442" s="27"/>
      <c r="E442" s="28">
        <v>693</v>
      </c>
      <c r="F442" s="29">
        <v>7.1239999999999997</v>
      </c>
      <c r="G442" s="30">
        <v>0</v>
      </c>
      <c r="H442" s="30">
        <v>7.1239999999999997</v>
      </c>
      <c r="I442" s="30">
        <v>0.49875000000000003</v>
      </c>
      <c r="J442" s="30">
        <v>0</v>
      </c>
      <c r="K442" s="30">
        <v>0.49875000000000003</v>
      </c>
      <c r="L442" s="30">
        <v>909.08704</v>
      </c>
      <c r="M442" s="30">
        <v>0</v>
      </c>
      <c r="N442" s="30">
        <v>909.08704</v>
      </c>
      <c r="O442" s="30">
        <v>916.70979</v>
      </c>
      <c r="P442" s="30">
        <v>1431.82746</v>
      </c>
      <c r="Q442" s="30">
        <v>0</v>
      </c>
      <c r="R442" s="31">
        <v>1431.82746</v>
      </c>
    </row>
    <row r="443" spans="1:18">
      <c r="A443" s="27"/>
      <c r="B443" s="27"/>
      <c r="C443" s="27"/>
      <c r="D443" s="22" t="s">
        <v>448</v>
      </c>
      <c r="E443" s="23">
        <v>70</v>
      </c>
      <c r="F443" s="24">
        <v>2239.4825499999997</v>
      </c>
      <c r="G443" s="25">
        <v>0</v>
      </c>
      <c r="H443" s="25">
        <v>2239.4825499999997</v>
      </c>
      <c r="I443" s="25">
        <v>5534.2208200000005</v>
      </c>
      <c r="J443" s="25">
        <v>0.59950000000000003</v>
      </c>
      <c r="K443" s="25">
        <v>5534.8203200000007</v>
      </c>
      <c r="L443" s="25">
        <v>926.18455000000006</v>
      </c>
      <c r="M443" s="25">
        <v>6.3850699999999998</v>
      </c>
      <c r="N443" s="25">
        <v>932.56961999999999</v>
      </c>
      <c r="O443" s="25">
        <v>8706.8724899999997</v>
      </c>
      <c r="P443" s="25">
        <v>9761.8686400000006</v>
      </c>
      <c r="Q443" s="25">
        <v>0</v>
      </c>
      <c r="R443" s="26">
        <v>9761.8686400000006</v>
      </c>
    </row>
    <row r="444" spans="1:18">
      <c r="A444" s="27"/>
      <c r="B444" s="27"/>
      <c r="C444" s="27"/>
      <c r="D444" s="22" t="s">
        <v>449</v>
      </c>
      <c r="E444" s="23">
        <v>66</v>
      </c>
      <c r="F444" s="24">
        <v>969.60225000000003</v>
      </c>
      <c r="G444" s="25">
        <v>0</v>
      </c>
      <c r="H444" s="25">
        <v>969.60225000000003</v>
      </c>
      <c r="I444" s="25">
        <v>1110.2694899999999</v>
      </c>
      <c r="J444" s="25">
        <v>1.07E-3</v>
      </c>
      <c r="K444" s="25">
        <v>1110.2705600000002</v>
      </c>
      <c r="L444" s="25">
        <v>1864.1238799999999</v>
      </c>
      <c r="M444" s="25">
        <v>11.60777</v>
      </c>
      <c r="N444" s="25">
        <v>1875.7316499999999</v>
      </c>
      <c r="O444" s="25">
        <v>3955.60446</v>
      </c>
      <c r="P444" s="25">
        <v>5478.5758699999997</v>
      </c>
      <c r="Q444" s="25">
        <v>0</v>
      </c>
      <c r="R444" s="26">
        <v>5478.5758699999997</v>
      </c>
    </row>
    <row r="445" spans="1:18">
      <c r="A445" s="27"/>
      <c r="B445" s="27"/>
      <c r="C445" s="22" t="s">
        <v>450</v>
      </c>
      <c r="D445" s="22" t="s">
        <v>450</v>
      </c>
      <c r="E445" s="23">
        <v>69</v>
      </c>
      <c r="F445" s="24">
        <v>5604.61312</v>
      </c>
      <c r="G445" s="25">
        <v>0</v>
      </c>
      <c r="H445" s="25">
        <v>5604.61312</v>
      </c>
      <c r="I445" s="25">
        <v>1897.72381</v>
      </c>
      <c r="J445" s="25">
        <v>1.8608699999999998</v>
      </c>
      <c r="K445" s="25">
        <v>1899.5846799999999</v>
      </c>
      <c r="L445" s="25">
        <v>1697.4718899999998</v>
      </c>
      <c r="M445" s="25">
        <v>63.844889999999999</v>
      </c>
      <c r="N445" s="25">
        <v>1761.3167800000001</v>
      </c>
      <c r="O445" s="25">
        <v>9265.5145800000009</v>
      </c>
      <c r="P445" s="25">
        <v>3729.5187999999998</v>
      </c>
      <c r="Q445" s="25">
        <v>0</v>
      </c>
      <c r="R445" s="26">
        <v>3729.5187999999998</v>
      </c>
    </row>
    <row r="446" spans="1:18">
      <c r="A446" s="27"/>
      <c r="B446" s="27"/>
      <c r="C446" s="22" t="s">
        <v>451</v>
      </c>
      <c r="D446" s="22" t="s">
        <v>451</v>
      </c>
      <c r="E446" s="23">
        <v>88</v>
      </c>
      <c r="F446" s="24">
        <v>30238.919819999999</v>
      </c>
      <c r="G446" s="25">
        <v>0</v>
      </c>
      <c r="H446" s="25">
        <v>30238.919819999999</v>
      </c>
      <c r="I446" s="25">
        <v>43465.111170000004</v>
      </c>
      <c r="J446" s="25">
        <v>238.03234</v>
      </c>
      <c r="K446" s="25">
        <v>43703.143509999994</v>
      </c>
      <c r="L446" s="25">
        <v>12506.537839999999</v>
      </c>
      <c r="M446" s="25">
        <v>844.89873999999998</v>
      </c>
      <c r="N446" s="25">
        <v>13351.43658</v>
      </c>
      <c r="O446" s="25">
        <v>87293.499909999999</v>
      </c>
      <c r="P446" s="25">
        <v>104371.28428000001</v>
      </c>
      <c r="Q446" s="25">
        <v>0</v>
      </c>
      <c r="R446" s="26">
        <v>104371.28428000001</v>
      </c>
    </row>
    <row r="447" spans="1:18">
      <c r="A447" s="27"/>
      <c r="B447" s="27"/>
      <c r="C447" s="27"/>
      <c r="D447" s="22" t="s">
        <v>452</v>
      </c>
      <c r="E447" s="23">
        <v>90</v>
      </c>
      <c r="F447" s="24">
        <v>6927.6408200000005</v>
      </c>
      <c r="G447" s="25">
        <v>0</v>
      </c>
      <c r="H447" s="25">
        <v>6927.6408200000005</v>
      </c>
      <c r="I447" s="25">
        <v>1012.71441</v>
      </c>
      <c r="J447" s="25">
        <v>4.3E-3</v>
      </c>
      <c r="K447" s="25">
        <v>1012.71871</v>
      </c>
      <c r="L447" s="25">
        <v>214.38120999999998</v>
      </c>
      <c r="M447" s="25">
        <v>0</v>
      </c>
      <c r="N447" s="25">
        <v>214.38120999999998</v>
      </c>
      <c r="O447" s="25">
        <v>8154.7407400000002</v>
      </c>
      <c r="P447" s="25">
        <v>5846.4467300000006</v>
      </c>
      <c r="Q447" s="25">
        <v>0</v>
      </c>
      <c r="R447" s="26">
        <v>5846.4467300000006</v>
      </c>
    </row>
    <row r="448" spans="1:18">
      <c r="A448" s="27"/>
      <c r="B448" s="27"/>
      <c r="C448" s="27"/>
      <c r="D448" s="22" t="s">
        <v>453</v>
      </c>
      <c r="E448" s="23">
        <v>89</v>
      </c>
      <c r="F448" s="24">
        <v>435.22028999999998</v>
      </c>
      <c r="G448" s="25">
        <v>0</v>
      </c>
      <c r="H448" s="25">
        <v>435.22028999999998</v>
      </c>
      <c r="I448" s="25">
        <v>5679.0658200000007</v>
      </c>
      <c r="J448" s="25">
        <v>22.959160000000001</v>
      </c>
      <c r="K448" s="25">
        <v>5702.0249800000001</v>
      </c>
      <c r="L448" s="25">
        <v>201.72868</v>
      </c>
      <c r="M448" s="25">
        <v>0</v>
      </c>
      <c r="N448" s="25">
        <v>201.72868</v>
      </c>
      <c r="O448" s="25">
        <v>6338.9739500000005</v>
      </c>
      <c r="P448" s="25">
        <v>3611.9745200000002</v>
      </c>
      <c r="Q448" s="25">
        <v>0</v>
      </c>
      <c r="R448" s="26">
        <v>3611.9745200000002</v>
      </c>
    </row>
    <row r="449" spans="1:18">
      <c r="A449" s="27"/>
      <c r="B449" s="27"/>
      <c r="C449" s="22" t="s">
        <v>454</v>
      </c>
      <c r="D449" s="22" t="s">
        <v>455</v>
      </c>
      <c r="E449" s="23">
        <v>95</v>
      </c>
      <c r="F449" s="24">
        <v>710.54026999999996</v>
      </c>
      <c r="G449" s="25">
        <v>0</v>
      </c>
      <c r="H449" s="25">
        <v>710.54026999999996</v>
      </c>
      <c r="I449" s="25">
        <v>1738.39672</v>
      </c>
      <c r="J449" s="25">
        <v>0</v>
      </c>
      <c r="K449" s="25">
        <v>1738.39672</v>
      </c>
      <c r="L449" s="25">
        <v>311.25715000000002</v>
      </c>
      <c r="M449" s="25">
        <v>0.33093</v>
      </c>
      <c r="N449" s="25">
        <v>311.58807999999999</v>
      </c>
      <c r="O449" s="25">
        <v>2760.5250699999997</v>
      </c>
      <c r="P449" s="25">
        <v>3074.7774199999999</v>
      </c>
      <c r="Q449" s="25">
        <v>0</v>
      </c>
      <c r="R449" s="26">
        <v>3074.7774199999999</v>
      </c>
    </row>
    <row r="450" spans="1:18">
      <c r="A450" s="27"/>
      <c r="B450" s="27"/>
      <c r="C450" s="27"/>
      <c r="D450" s="22" t="s">
        <v>456</v>
      </c>
      <c r="E450" s="23">
        <v>94</v>
      </c>
      <c r="F450" s="24">
        <v>445.52341999999999</v>
      </c>
      <c r="G450" s="25">
        <v>0</v>
      </c>
      <c r="H450" s="25">
        <v>445.52341999999999</v>
      </c>
      <c r="I450" s="25">
        <v>2025.9703400000001</v>
      </c>
      <c r="J450" s="25">
        <v>1.91E-3</v>
      </c>
      <c r="K450" s="25">
        <v>2025.97225</v>
      </c>
      <c r="L450" s="25">
        <v>308.21431999999999</v>
      </c>
      <c r="M450" s="25">
        <v>3.6770000000000004E-2</v>
      </c>
      <c r="N450" s="25">
        <v>308.25109000000003</v>
      </c>
      <c r="O450" s="25">
        <v>2779.74676</v>
      </c>
      <c r="P450" s="25">
        <v>3211.2676699999997</v>
      </c>
      <c r="Q450" s="25">
        <v>0</v>
      </c>
      <c r="R450" s="26">
        <v>3211.2676699999997</v>
      </c>
    </row>
    <row r="451" spans="1:18">
      <c r="A451" s="27"/>
      <c r="B451" s="27"/>
      <c r="C451" s="27"/>
      <c r="D451" s="22" t="s">
        <v>457</v>
      </c>
      <c r="E451" s="23">
        <v>91</v>
      </c>
      <c r="F451" s="24">
        <v>17436.650559999998</v>
      </c>
      <c r="G451" s="25">
        <v>0</v>
      </c>
      <c r="H451" s="25">
        <v>17436.650559999998</v>
      </c>
      <c r="I451" s="25">
        <v>3794.2770699999996</v>
      </c>
      <c r="J451" s="25">
        <v>24.962070000000001</v>
      </c>
      <c r="K451" s="25">
        <v>3819.2391400000001</v>
      </c>
      <c r="L451" s="25">
        <v>13857.117189999999</v>
      </c>
      <c r="M451" s="25">
        <v>890.78653000000008</v>
      </c>
      <c r="N451" s="25">
        <v>14747.90372</v>
      </c>
      <c r="O451" s="25">
        <v>36003.793420000002</v>
      </c>
      <c r="P451" s="25">
        <v>28670.077499999999</v>
      </c>
      <c r="Q451" s="25">
        <v>0</v>
      </c>
      <c r="R451" s="26">
        <v>28670.077499999999</v>
      </c>
    </row>
    <row r="452" spans="1:18">
      <c r="A452" s="27"/>
      <c r="B452" s="27"/>
      <c r="C452" s="27"/>
      <c r="D452" s="22" t="s">
        <v>458</v>
      </c>
      <c r="E452" s="23">
        <v>92</v>
      </c>
      <c r="F452" s="24">
        <v>1054.5825500000001</v>
      </c>
      <c r="G452" s="25">
        <v>0</v>
      </c>
      <c r="H452" s="25">
        <v>1054.5825500000001</v>
      </c>
      <c r="I452" s="25">
        <v>1844.4229599999999</v>
      </c>
      <c r="J452" s="25">
        <v>1.357E-2</v>
      </c>
      <c r="K452" s="25">
        <v>1844.4365299999999</v>
      </c>
      <c r="L452" s="25">
        <v>179.70992000000001</v>
      </c>
      <c r="M452" s="25">
        <v>0</v>
      </c>
      <c r="N452" s="25">
        <v>179.70992000000001</v>
      </c>
      <c r="O452" s="25">
        <v>3078.7289999999998</v>
      </c>
      <c r="P452" s="25">
        <v>2073.1623799999998</v>
      </c>
      <c r="Q452" s="25">
        <v>0</v>
      </c>
      <c r="R452" s="26">
        <v>2073.1623799999998</v>
      </c>
    </row>
    <row r="453" spans="1:18">
      <c r="A453" s="27"/>
      <c r="B453" s="27"/>
      <c r="C453" s="27"/>
      <c r="D453" s="22" t="s">
        <v>459</v>
      </c>
      <c r="E453" s="23">
        <v>93</v>
      </c>
      <c r="F453" s="24">
        <v>621.71302000000003</v>
      </c>
      <c r="G453" s="25">
        <v>0</v>
      </c>
      <c r="H453" s="25">
        <v>621.71302000000003</v>
      </c>
      <c r="I453" s="25">
        <v>4488.1572200000001</v>
      </c>
      <c r="J453" s="25">
        <v>11.10833</v>
      </c>
      <c r="K453" s="25">
        <v>4499.2655500000001</v>
      </c>
      <c r="L453" s="25">
        <v>465.63057000000003</v>
      </c>
      <c r="M453" s="25">
        <v>0.28717000000000004</v>
      </c>
      <c r="N453" s="25">
        <v>465.91773999999998</v>
      </c>
      <c r="O453" s="25">
        <v>5586.8963099999992</v>
      </c>
      <c r="P453" s="25">
        <v>2386.1243399999998</v>
      </c>
      <c r="Q453" s="25">
        <v>0</v>
      </c>
      <c r="R453" s="26">
        <v>2386.1243399999998</v>
      </c>
    </row>
    <row r="454" spans="1:18">
      <c r="A454" s="27"/>
      <c r="B454" s="22" t="s">
        <v>460</v>
      </c>
      <c r="C454" s="22" t="s">
        <v>461</v>
      </c>
      <c r="D454" s="22" t="s">
        <v>462</v>
      </c>
      <c r="E454" s="23">
        <v>356</v>
      </c>
      <c r="F454" s="24">
        <v>1527.3548000000001</v>
      </c>
      <c r="G454" s="25">
        <v>0</v>
      </c>
      <c r="H454" s="25">
        <v>1527.3548000000001</v>
      </c>
      <c r="I454" s="25">
        <v>4654.2729400000007</v>
      </c>
      <c r="J454" s="25">
        <v>34.467400000000005</v>
      </c>
      <c r="K454" s="25">
        <v>4688.7403400000003</v>
      </c>
      <c r="L454" s="25">
        <v>729.88117</v>
      </c>
      <c r="M454" s="25">
        <v>33.750889999999998</v>
      </c>
      <c r="N454" s="25">
        <v>763.63206000000002</v>
      </c>
      <c r="O454" s="25">
        <v>6979.7272000000003</v>
      </c>
      <c r="P454" s="25">
        <v>2511.4926099999998</v>
      </c>
      <c r="Q454" s="25">
        <v>0</v>
      </c>
      <c r="R454" s="26">
        <v>2511.4926099999998</v>
      </c>
    </row>
    <row r="455" spans="1:18">
      <c r="A455" s="27"/>
      <c r="B455" s="27"/>
      <c r="C455" s="27"/>
      <c r="D455" s="22" t="s">
        <v>463</v>
      </c>
      <c r="E455" s="23">
        <v>355</v>
      </c>
      <c r="F455" s="24">
        <v>1889.6389099999999</v>
      </c>
      <c r="G455" s="25">
        <v>0</v>
      </c>
      <c r="H455" s="25">
        <v>1889.6389099999999</v>
      </c>
      <c r="I455" s="25">
        <v>22024.192859999999</v>
      </c>
      <c r="J455" s="25">
        <v>41.77711</v>
      </c>
      <c r="K455" s="25">
        <v>22065.969969999998</v>
      </c>
      <c r="L455" s="25">
        <v>325.82698999999997</v>
      </c>
      <c r="M455" s="25">
        <v>0</v>
      </c>
      <c r="N455" s="25">
        <v>325.82698999999997</v>
      </c>
      <c r="O455" s="25">
        <v>24281.435870000001</v>
      </c>
      <c r="P455" s="25">
        <v>5309.5720899999997</v>
      </c>
      <c r="Q455" s="25">
        <v>0</v>
      </c>
      <c r="R455" s="26">
        <v>5309.5720899999997</v>
      </c>
    </row>
    <row r="456" spans="1:18">
      <c r="A456" s="27"/>
      <c r="B456" s="27"/>
      <c r="C456" s="27"/>
      <c r="D456" s="22" t="s">
        <v>464</v>
      </c>
      <c r="E456" s="23">
        <v>358</v>
      </c>
      <c r="F456" s="24">
        <v>559.99297999999999</v>
      </c>
      <c r="G456" s="25">
        <v>0</v>
      </c>
      <c r="H456" s="25">
        <v>559.99297999999999</v>
      </c>
      <c r="I456" s="25">
        <v>1911.5508400000001</v>
      </c>
      <c r="J456" s="25">
        <v>6.0321199999999999</v>
      </c>
      <c r="K456" s="25">
        <v>1917.58296</v>
      </c>
      <c r="L456" s="25">
        <v>45.683599999999998</v>
      </c>
      <c r="M456" s="25">
        <v>0</v>
      </c>
      <c r="N456" s="25">
        <v>45.683599999999998</v>
      </c>
      <c r="O456" s="25">
        <v>2523.25954</v>
      </c>
      <c r="P456" s="25">
        <v>2443.7978499999999</v>
      </c>
      <c r="Q456" s="25">
        <v>0</v>
      </c>
      <c r="R456" s="26">
        <v>2443.7978499999999</v>
      </c>
    </row>
    <row r="457" spans="1:18">
      <c r="A457" s="27"/>
      <c r="B457" s="27"/>
      <c r="C457" s="22" t="s">
        <v>465</v>
      </c>
      <c r="D457" s="22" t="s">
        <v>466</v>
      </c>
      <c r="E457" s="23">
        <v>357</v>
      </c>
      <c r="F457" s="24">
        <v>6539.4643399999995</v>
      </c>
      <c r="G457" s="25">
        <v>0</v>
      </c>
      <c r="H457" s="25">
        <v>6539.4643399999995</v>
      </c>
      <c r="I457" s="25">
        <v>32984.973330000001</v>
      </c>
      <c r="J457" s="25">
        <v>63.997540000000001</v>
      </c>
      <c r="K457" s="25">
        <v>33048.970870000005</v>
      </c>
      <c r="L457" s="25">
        <v>1291.62941</v>
      </c>
      <c r="M457" s="25">
        <v>6.2508999999999997</v>
      </c>
      <c r="N457" s="25">
        <v>1297.88031</v>
      </c>
      <c r="O457" s="25">
        <v>40886.315520000004</v>
      </c>
      <c r="P457" s="25">
        <v>5850.86139</v>
      </c>
      <c r="Q457" s="25">
        <v>0</v>
      </c>
      <c r="R457" s="26">
        <v>5850.86139</v>
      </c>
    </row>
    <row r="458" spans="1:18">
      <c r="A458" s="27"/>
      <c r="B458" s="27"/>
      <c r="C458" s="22" t="s">
        <v>467</v>
      </c>
      <c r="D458" s="22" t="s">
        <v>468</v>
      </c>
      <c r="E458" s="23">
        <v>363</v>
      </c>
      <c r="F458" s="24">
        <v>6701.3283700000002</v>
      </c>
      <c r="G458" s="25">
        <v>0</v>
      </c>
      <c r="H458" s="25">
        <v>6701.3283700000002</v>
      </c>
      <c r="I458" s="25">
        <v>35885.20289</v>
      </c>
      <c r="J458" s="25">
        <v>49.657260000000001</v>
      </c>
      <c r="K458" s="25">
        <v>35934.86015</v>
      </c>
      <c r="L458" s="25">
        <v>1270.7704899999999</v>
      </c>
      <c r="M458" s="25">
        <v>67.411289999999994</v>
      </c>
      <c r="N458" s="25">
        <v>1338.1817800000001</v>
      </c>
      <c r="O458" s="25">
        <v>43974.370299999995</v>
      </c>
      <c r="P458" s="25">
        <v>14104.635</v>
      </c>
      <c r="Q458" s="25">
        <v>0</v>
      </c>
      <c r="R458" s="26">
        <v>14104.635</v>
      </c>
    </row>
    <row r="459" spans="1:18">
      <c r="A459" s="27"/>
      <c r="B459" s="27"/>
      <c r="C459" s="27"/>
      <c r="D459" s="22" t="s">
        <v>469</v>
      </c>
      <c r="E459" s="23">
        <v>647</v>
      </c>
      <c r="F459" s="24">
        <v>234.06998999999999</v>
      </c>
      <c r="G459" s="25">
        <v>0</v>
      </c>
      <c r="H459" s="25">
        <v>234.06998999999999</v>
      </c>
      <c r="I459" s="25">
        <v>2031.0978300000002</v>
      </c>
      <c r="J459" s="25">
        <v>0</v>
      </c>
      <c r="K459" s="25">
        <v>2031.0978300000002</v>
      </c>
      <c r="L459" s="25">
        <v>53.495330000000003</v>
      </c>
      <c r="M459" s="25">
        <v>0</v>
      </c>
      <c r="N459" s="25">
        <v>53.495330000000003</v>
      </c>
      <c r="O459" s="25">
        <v>2318.6631499999999</v>
      </c>
      <c r="P459" s="25">
        <v>1475.55657</v>
      </c>
      <c r="Q459" s="25">
        <v>0</v>
      </c>
      <c r="R459" s="26">
        <v>1475.55657</v>
      </c>
    </row>
    <row r="460" spans="1:18">
      <c r="A460" s="27"/>
      <c r="B460" s="27"/>
      <c r="C460" s="22" t="s">
        <v>460</v>
      </c>
      <c r="D460" s="22" t="s">
        <v>460</v>
      </c>
      <c r="E460" s="23">
        <v>349</v>
      </c>
      <c r="F460" s="24">
        <v>61223.538789999999</v>
      </c>
      <c r="G460" s="25">
        <v>0</v>
      </c>
      <c r="H460" s="25">
        <v>61223.538789999999</v>
      </c>
      <c r="I460" s="25">
        <v>209407.05445</v>
      </c>
      <c r="J460" s="25">
        <v>1681.0157199999999</v>
      </c>
      <c r="K460" s="25">
        <v>211088.07016999999</v>
      </c>
      <c r="L460" s="25">
        <v>14993.39</v>
      </c>
      <c r="M460" s="25">
        <v>1021.40989</v>
      </c>
      <c r="N460" s="25">
        <v>16014.79989</v>
      </c>
      <c r="O460" s="25">
        <v>288326.40885000001</v>
      </c>
      <c r="P460" s="25">
        <v>108819.24995</v>
      </c>
      <c r="Q460" s="25">
        <v>0</v>
      </c>
      <c r="R460" s="26">
        <v>108819.24995</v>
      </c>
    </row>
    <row r="461" spans="1:18">
      <c r="A461" s="27"/>
      <c r="B461" s="27"/>
      <c r="C461" s="27"/>
      <c r="D461" s="27"/>
      <c r="E461" s="28">
        <v>766</v>
      </c>
      <c r="F461" s="29">
        <v>0</v>
      </c>
      <c r="G461" s="30">
        <v>0</v>
      </c>
      <c r="H461" s="30">
        <v>0</v>
      </c>
      <c r="I461" s="30">
        <v>0.21</v>
      </c>
      <c r="J461" s="30">
        <v>0</v>
      </c>
      <c r="K461" s="30">
        <v>0.21</v>
      </c>
      <c r="L461" s="30">
        <v>855.10202000000004</v>
      </c>
      <c r="M461" s="30">
        <v>2.7798099999999999</v>
      </c>
      <c r="N461" s="30">
        <v>857.88182999999992</v>
      </c>
      <c r="O461" s="30">
        <v>858.09182999999996</v>
      </c>
      <c r="P461" s="30">
        <v>1918.71091</v>
      </c>
      <c r="Q461" s="30">
        <v>0</v>
      </c>
      <c r="R461" s="31">
        <v>1918.71091</v>
      </c>
    </row>
    <row r="462" spans="1:18">
      <c r="A462" s="27"/>
      <c r="B462" s="27"/>
      <c r="C462" s="27"/>
      <c r="D462" s="27"/>
      <c r="E462" s="28">
        <v>767</v>
      </c>
      <c r="F462" s="29">
        <v>1.4710000000000001</v>
      </c>
      <c r="G462" s="30">
        <v>0</v>
      </c>
      <c r="H462" s="30">
        <v>1.4710000000000001</v>
      </c>
      <c r="I462" s="30">
        <v>2.32E-3</v>
      </c>
      <c r="J462" s="30">
        <v>0</v>
      </c>
      <c r="K462" s="30">
        <v>2.32E-3</v>
      </c>
      <c r="L462" s="30">
        <v>42.882539999999999</v>
      </c>
      <c r="M462" s="30">
        <v>0</v>
      </c>
      <c r="N462" s="30">
        <v>42.882539999999999</v>
      </c>
      <c r="O462" s="30">
        <v>44.35586</v>
      </c>
      <c r="P462" s="30">
        <v>1590.4847600000001</v>
      </c>
      <c r="Q462" s="30">
        <v>0</v>
      </c>
      <c r="R462" s="31">
        <v>1590.4847600000001</v>
      </c>
    </row>
    <row r="463" spans="1:18">
      <c r="A463" s="27"/>
      <c r="B463" s="27"/>
      <c r="C463" s="27"/>
      <c r="D463" s="22" t="s">
        <v>470</v>
      </c>
      <c r="E463" s="23">
        <v>645</v>
      </c>
      <c r="F463" s="24">
        <v>3018.4607700000001</v>
      </c>
      <c r="G463" s="25">
        <v>0</v>
      </c>
      <c r="H463" s="25">
        <v>3018.4607700000001</v>
      </c>
      <c r="I463" s="25">
        <v>15629.934869999999</v>
      </c>
      <c r="J463" s="25">
        <v>0</v>
      </c>
      <c r="K463" s="25">
        <v>15629.934869999999</v>
      </c>
      <c r="L463" s="25">
        <v>116.34039</v>
      </c>
      <c r="M463" s="25">
        <v>0</v>
      </c>
      <c r="N463" s="25">
        <v>116.34039</v>
      </c>
      <c r="O463" s="25">
        <v>18764.73603</v>
      </c>
      <c r="P463" s="25">
        <v>2128.5295299999998</v>
      </c>
      <c r="Q463" s="25">
        <v>0</v>
      </c>
      <c r="R463" s="26">
        <v>2128.5295299999998</v>
      </c>
    </row>
    <row r="464" spans="1:18">
      <c r="A464" s="27"/>
      <c r="B464" s="27"/>
      <c r="C464" s="22" t="s">
        <v>471</v>
      </c>
      <c r="D464" s="22" t="s">
        <v>472</v>
      </c>
      <c r="E464" s="23">
        <v>369</v>
      </c>
      <c r="F464" s="24">
        <v>89479.601060000001</v>
      </c>
      <c r="G464" s="25">
        <v>0</v>
      </c>
      <c r="H464" s="25">
        <v>89479.601060000001</v>
      </c>
      <c r="I464" s="25">
        <v>67796.238420000009</v>
      </c>
      <c r="J464" s="25">
        <v>302.07423999999997</v>
      </c>
      <c r="K464" s="25">
        <v>68098.312659999996</v>
      </c>
      <c r="L464" s="25">
        <v>18348.64013</v>
      </c>
      <c r="M464" s="25">
        <v>2031.74999</v>
      </c>
      <c r="N464" s="25">
        <v>20380.39012</v>
      </c>
      <c r="O464" s="25">
        <v>177958.30384000001</v>
      </c>
      <c r="P464" s="25">
        <v>72211.89301</v>
      </c>
      <c r="Q464" s="25">
        <v>0</v>
      </c>
      <c r="R464" s="26">
        <v>72211.89301</v>
      </c>
    </row>
    <row r="465" spans="1:18">
      <c r="A465" s="27"/>
      <c r="B465" s="27"/>
      <c r="C465" s="27"/>
      <c r="D465" s="27"/>
      <c r="E465" s="28">
        <v>790</v>
      </c>
      <c r="F465" s="29">
        <v>34.43</v>
      </c>
      <c r="G465" s="30">
        <v>0</v>
      </c>
      <c r="H465" s="30">
        <v>34.43</v>
      </c>
      <c r="I465" s="30">
        <v>0</v>
      </c>
      <c r="J465" s="30">
        <v>0</v>
      </c>
      <c r="K465" s="30">
        <v>0</v>
      </c>
      <c r="L465" s="30">
        <v>1772.82864</v>
      </c>
      <c r="M465" s="30">
        <v>0</v>
      </c>
      <c r="N465" s="30">
        <v>1772.82864</v>
      </c>
      <c r="O465" s="30">
        <v>1807.2586399999998</v>
      </c>
      <c r="P465" s="30">
        <v>1357.3861899999999</v>
      </c>
      <c r="Q465" s="30">
        <v>0</v>
      </c>
      <c r="R465" s="31">
        <v>1357.3861899999999</v>
      </c>
    </row>
    <row r="466" spans="1:18">
      <c r="A466" s="27"/>
      <c r="B466" s="27"/>
      <c r="C466" s="27"/>
      <c r="D466" s="22" t="s">
        <v>473</v>
      </c>
      <c r="E466" s="23">
        <v>370</v>
      </c>
      <c r="F466" s="24">
        <v>740.36023999999998</v>
      </c>
      <c r="G466" s="25">
        <v>0</v>
      </c>
      <c r="H466" s="25">
        <v>740.36023999999998</v>
      </c>
      <c r="I466" s="25">
        <v>8220.0214299999989</v>
      </c>
      <c r="J466" s="25">
        <v>0</v>
      </c>
      <c r="K466" s="25">
        <v>8220.0214299999989</v>
      </c>
      <c r="L466" s="25">
        <v>405.65206000000001</v>
      </c>
      <c r="M466" s="25">
        <v>0</v>
      </c>
      <c r="N466" s="25">
        <v>405.65206000000001</v>
      </c>
      <c r="O466" s="25">
        <v>9366.033730000001</v>
      </c>
      <c r="P466" s="25">
        <v>2714.6086299999997</v>
      </c>
      <c r="Q466" s="25">
        <v>0</v>
      </c>
      <c r="R466" s="26">
        <v>2714.6086299999997</v>
      </c>
    </row>
    <row r="467" spans="1:18">
      <c r="A467" s="27"/>
      <c r="B467" s="27"/>
      <c r="C467" s="22" t="s">
        <v>474</v>
      </c>
      <c r="D467" s="22" t="s">
        <v>474</v>
      </c>
      <c r="E467" s="23">
        <v>371</v>
      </c>
      <c r="F467" s="24">
        <v>3789.8186800000003</v>
      </c>
      <c r="G467" s="25">
        <v>0</v>
      </c>
      <c r="H467" s="25">
        <v>3789.8186800000003</v>
      </c>
      <c r="I467" s="25">
        <v>12250.507509999999</v>
      </c>
      <c r="J467" s="25">
        <v>31.332630000000002</v>
      </c>
      <c r="K467" s="25">
        <v>12281.84014</v>
      </c>
      <c r="L467" s="25">
        <v>547.39376000000004</v>
      </c>
      <c r="M467" s="25">
        <v>39.70252</v>
      </c>
      <c r="N467" s="25">
        <v>587.09627999999998</v>
      </c>
      <c r="O467" s="25">
        <v>16658.755099999998</v>
      </c>
      <c r="P467" s="25">
        <v>4416.6732599999996</v>
      </c>
      <c r="Q467" s="25">
        <v>0</v>
      </c>
      <c r="R467" s="26">
        <v>4416.6732599999996</v>
      </c>
    </row>
    <row r="468" spans="1:18">
      <c r="A468" s="27"/>
      <c r="B468" s="27"/>
      <c r="C468" s="22" t="s">
        <v>475</v>
      </c>
      <c r="D468" s="22" t="s">
        <v>475</v>
      </c>
      <c r="E468" s="23">
        <v>361</v>
      </c>
      <c r="F468" s="24">
        <v>1254.05045</v>
      </c>
      <c r="G468" s="25">
        <v>0</v>
      </c>
      <c r="H468" s="25">
        <v>1254.05045</v>
      </c>
      <c r="I468" s="25">
        <v>14785.741169999999</v>
      </c>
      <c r="J468" s="25">
        <v>3.585E-2</v>
      </c>
      <c r="K468" s="25">
        <v>14785.77702</v>
      </c>
      <c r="L468" s="25">
        <v>780.84487999999999</v>
      </c>
      <c r="M468" s="25">
        <v>0</v>
      </c>
      <c r="N468" s="25">
        <v>780.84487999999999</v>
      </c>
      <c r="O468" s="25">
        <v>16820.672350000001</v>
      </c>
      <c r="P468" s="25">
        <v>4341.48711</v>
      </c>
      <c r="Q468" s="25">
        <v>0</v>
      </c>
      <c r="R468" s="26">
        <v>4341.48711</v>
      </c>
    </row>
    <row r="469" spans="1:18">
      <c r="A469" s="27"/>
      <c r="B469" s="27"/>
      <c r="C469" s="22" t="s">
        <v>476</v>
      </c>
      <c r="D469" s="22" t="s">
        <v>476</v>
      </c>
      <c r="E469" s="23">
        <v>366</v>
      </c>
      <c r="F469" s="24">
        <v>4033.1112799999996</v>
      </c>
      <c r="G469" s="25">
        <v>0</v>
      </c>
      <c r="H469" s="25">
        <v>4033.1112799999996</v>
      </c>
      <c r="I469" s="25">
        <v>20043.204579999998</v>
      </c>
      <c r="J469" s="25">
        <v>1.82158</v>
      </c>
      <c r="K469" s="25">
        <v>20045.026160000001</v>
      </c>
      <c r="L469" s="25">
        <v>516.28640999999993</v>
      </c>
      <c r="M469" s="25">
        <v>0</v>
      </c>
      <c r="N469" s="25">
        <v>516.28640999999993</v>
      </c>
      <c r="O469" s="25">
        <v>24594.423850000003</v>
      </c>
      <c r="P469" s="25">
        <v>5005.9807099999998</v>
      </c>
      <c r="Q469" s="25">
        <v>0</v>
      </c>
      <c r="R469" s="26">
        <v>5005.9807099999998</v>
      </c>
    </row>
    <row r="470" spans="1:18">
      <c r="A470" s="27"/>
      <c r="B470" s="27"/>
      <c r="C470" s="27"/>
      <c r="D470" s="22" t="s">
        <v>477</v>
      </c>
      <c r="E470" s="23">
        <v>497</v>
      </c>
      <c r="F470" s="24">
        <v>152.16758999999999</v>
      </c>
      <c r="G470" s="25">
        <v>0</v>
      </c>
      <c r="H470" s="25">
        <v>152.16758999999999</v>
      </c>
      <c r="I470" s="25">
        <v>2878.6458299999999</v>
      </c>
      <c r="J470" s="25">
        <v>2.9631399999999997</v>
      </c>
      <c r="K470" s="25">
        <v>2881.6089700000002</v>
      </c>
      <c r="L470" s="25">
        <v>54.836760000000005</v>
      </c>
      <c r="M470" s="25">
        <v>0</v>
      </c>
      <c r="N470" s="25">
        <v>54.836760000000005</v>
      </c>
      <c r="O470" s="25">
        <v>3088.6133199999999</v>
      </c>
      <c r="P470" s="25">
        <v>1491.1953100000001</v>
      </c>
      <c r="Q470" s="25">
        <v>0</v>
      </c>
      <c r="R470" s="26">
        <v>1491.1953100000001</v>
      </c>
    </row>
    <row r="471" spans="1:18">
      <c r="A471" s="27"/>
      <c r="B471" s="27"/>
      <c r="C471" s="22" t="s">
        <v>478</v>
      </c>
      <c r="D471" s="22" t="s">
        <v>479</v>
      </c>
      <c r="E471" s="23">
        <v>351</v>
      </c>
      <c r="F471" s="24">
        <v>445.03809999999999</v>
      </c>
      <c r="G471" s="25">
        <v>0</v>
      </c>
      <c r="H471" s="25">
        <v>445.03809999999999</v>
      </c>
      <c r="I471" s="25">
        <v>1957.4614899999999</v>
      </c>
      <c r="J471" s="25">
        <v>3.64974</v>
      </c>
      <c r="K471" s="25">
        <v>1961.11123</v>
      </c>
      <c r="L471" s="25">
        <v>91.329650000000001</v>
      </c>
      <c r="M471" s="25">
        <v>0</v>
      </c>
      <c r="N471" s="25">
        <v>91.329650000000001</v>
      </c>
      <c r="O471" s="25">
        <v>2497.4789799999999</v>
      </c>
      <c r="P471" s="25">
        <v>2850.5884300000002</v>
      </c>
      <c r="Q471" s="25">
        <v>0</v>
      </c>
      <c r="R471" s="26">
        <v>2850.5884300000002</v>
      </c>
    </row>
    <row r="472" spans="1:18">
      <c r="A472" s="27"/>
      <c r="B472" s="27"/>
      <c r="C472" s="27"/>
      <c r="D472" s="22" t="s">
        <v>480</v>
      </c>
      <c r="E472" s="23">
        <v>353</v>
      </c>
      <c r="F472" s="24">
        <v>215.32084</v>
      </c>
      <c r="G472" s="25">
        <v>0</v>
      </c>
      <c r="H472" s="25">
        <v>215.32084</v>
      </c>
      <c r="I472" s="25">
        <v>1975.52388</v>
      </c>
      <c r="J472" s="25">
        <v>12.92943</v>
      </c>
      <c r="K472" s="25">
        <v>1988.4533100000001</v>
      </c>
      <c r="L472" s="25">
        <v>49.987110000000001</v>
      </c>
      <c r="M472" s="25">
        <v>0</v>
      </c>
      <c r="N472" s="25">
        <v>49.987110000000001</v>
      </c>
      <c r="O472" s="25">
        <v>2253.7612599999998</v>
      </c>
      <c r="P472" s="25">
        <v>2617.7416699999999</v>
      </c>
      <c r="Q472" s="25">
        <v>0</v>
      </c>
      <c r="R472" s="26">
        <v>2617.7416699999999</v>
      </c>
    </row>
    <row r="473" spans="1:18">
      <c r="A473" s="27"/>
      <c r="B473" s="27"/>
      <c r="C473" s="27"/>
      <c r="D473" s="22" t="s">
        <v>478</v>
      </c>
      <c r="E473" s="23">
        <v>350</v>
      </c>
      <c r="F473" s="24">
        <v>6892.53406</v>
      </c>
      <c r="G473" s="25">
        <v>0</v>
      </c>
      <c r="H473" s="25">
        <v>6892.53406</v>
      </c>
      <c r="I473" s="25">
        <v>49813.281060000001</v>
      </c>
      <c r="J473" s="25">
        <v>20.026439999999997</v>
      </c>
      <c r="K473" s="25">
        <v>49833.307500000003</v>
      </c>
      <c r="L473" s="25">
        <v>1313.4795800000002</v>
      </c>
      <c r="M473" s="25">
        <v>32.480150000000002</v>
      </c>
      <c r="N473" s="25">
        <v>1345.95973</v>
      </c>
      <c r="O473" s="25">
        <v>58071.801289999996</v>
      </c>
      <c r="P473" s="25">
        <v>14670.950800000001</v>
      </c>
      <c r="Q473" s="25">
        <v>0</v>
      </c>
      <c r="R473" s="26">
        <v>14670.950800000001</v>
      </c>
    </row>
    <row r="474" spans="1:18">
      <c r="A474" s="27"/>
      <c r="B474" s="27"/>
      <c r="C474" s="22" t="s">
        <v>481</v>
      </c>
      <c r="D474" s="22" t="s">
        <v>482</v>
      </c>
      <c r="E474" s="23">
        <v>482</v>
      </c>
      <c r="F474" s="24">
        <v>3936.57825</v>
      </c>
      <c r="G474" s="25">
        <v>0</v>
      </c>
      <c r="H474" s="25">
        <v>3936.57825</v>
      </c>
      <c r="I474" s="25">
        <v>24573.93219</v>
      </c>
      <c r="J474" s="25">
        <v>0.60166999999999993</v>
      </c>
      <c r="K474" s="25">
        <v>24574.53386</v>
      </c>
      <c r="L474" s="25">
        <v>629.77834999999993</v>
      </c>
      <c r="M474" s="25">
        <v>0</v>
      </c>
      <c r="N474" s="25">
        <v>629.77834999999993</v>
      </c>
      <c r="O474" s="25">
        <v>29140.890460000002</v>
      </c>
      <c r="P474" s="25">
        <v>6191.7160999999996</v>
      </c>
      <c r="Q474" s="25">
        <v>0</v>
      </c>
      <c r="R474" s="26">
        <v>6191.7160999999996</v>
      </c>
    </row>
    <row r="475" spans="1:18">
      <c r="A475" s="27"/>
      <c r="B475" s="27"/>
      <c r="C475" s="27"/>
      <c r="D475" s="22" t="s">
        <v>483</v>
      </c>
      <c r="E475" s="23">
        <v>594</v>
      </c>
      <c r="F475" s="24">
        <v>413.72949999999997</v>
      </c>
      <c r="G475" s="25">
        <v>0</v>
      </c>
      <c r="H475" s="25">
        <v>413.72949999999997</v>
      </c>
      <c r="I475" s="25">
        <v>3097.9322900000002</v>
      </c>
      <c r="J475" s="25">
        <v>0</v>
      </c>
      <c r="K475" s="25">
        <v>3097.9322900000002</v>
      </c>
      <c r="L475" s="25">
        <v>94.672699999999992</v>
      </c>
      <c r="M475" s="25">
        <v>0</v>
      </c>
      <c r="N475" s="25">
        <v>94.672699999999992</v>
      </c>
      <c r="O475" s="25">
        <v>3606.3344900000002</v>
      </c>
      <c r="P475" s="25">
        <v>3514.7467200000001</v>
      </c>
      <c r="Q475" s="25">
        <v>0</v>
      </c>
      <c r="R475" s="26">
        <v>3514.7467200000001</v>
      </c>
    </row>
    <row r="476" spans="1:18">
      <c r="A476" s="27"/>
      <c r="B476" s="27"/>
      <c r="C476" s="22" t="s">
        <v>484</v>
      </c>
      <c r="D476" s="22" t="s">
        <v>485</v>
      </c>
      <c r="E476" s="23">
        <v>352</v>
      </c>
      <c r="F476" s="24">
        <v>747.98039000000006</v>
      </c>
      <c r="G476" s="25">
        <v>0</v>
      </c>
      <c r="H476" s="25">
        <v>747.98039000000006</v>
      </c>
      <c r="I476" s="25">
        <v>13003.056060000001</v>
      </c>
      <c r="J476" s="25">
        <v>0</v>
      </c>
      <c r="K476" s="25">
        <v>13003.056060000001</v>
      </c>
      <c r="L476" s="25">
        <v>549.48023000000001</v>
      </c>
      <c r="M476" s="25">
        <v>0</v>
      </c>
      <c r="N476" s="25">
        <v>549.48023000000001</v>
      </c>
      <c r="O476" s="25">
        <v>14300.516679999999</v>
      </c>
      <c r="P476" s="25">
        <v>4007.8997400000003</v>
      </c>
      <c r="Q476" s="25">
        <v>0</v>
      </c>
      <c r="R476" s="26">
        <v>4007.8997400000003</v>
      </c>
    </row>
    <row r="477" spans="1:18">
      <c r="A477" s="27"/>
      <c r="B477" s="27"/>
      <c r="C477" s="22" t="s">
        <v>486</v>
      </c>
      <c r="D477" s="22" t="s">
        <v>486</v>
      </c>
      <c r="E477" s="23">
        <v>359</v>
      </c>
      <c r="F477" s="24">
        <v>2465.3818700000002</v>
      </c>
      <c r="G477" s="25">
        <v>0</v>
      </c>
      <c r="H477" s="25">
        <v>2465.3818700000002</v>
      </c>
      <c r="I477" s="25">
        <v>23453.462899999999</v>
      </c>
      <c r="J477" s="25">
        <v>45.099359999999997</v>
      </c>
      <c r="K477" s="25">
        <v>23498.562260000002</v>
      </c>
      <c r="L477" s="25">
        <v>611.21460000000002</v>
      </c>
      <c r="M477" s="25">
        <v>0</v>
      </c>
      <c r="N477" s="25">
        <v>611.21460000000002</v>
      </c>
      <c r="O477" s="25">
        <v>26575.158729999999</v>
      </c>
      <c r="P477" s="25">
        <v>3243.6524100000001</v>
      </c>
      <c r="Q477" s="25">
        <v>0</v>
      </c>
      <c r="R477" s="26">
        <v>3243.6524100000001</v>
      </c>
    </row>
    <row r="478" spans="1:18">
      <c r="A478" s="27"/>
      <c r="B478" s="27"/>
      <c r="C478" s="22" t="s">
        <v>487</v>
      </c>
      <c r="D478" s="22" t="s">
        <v>487</v>
      </c>
      <c r="E478" s="23">
        <v>495</v>
      </c>
      <c r="F478" s="24">
        <v>187.95396</v>
      </c>
      <c r="G478" s="25">
        <v>0</v>
      </c>
      <c r="H478" s="25">
        <v>187.95396</v>
      </c>
      <c r="I478" s="25">
        <v>7493.7684200000003</v>
      </c>
      <c r="J478" s="25">
        <v>0.18481</v>
      </c>
      <c r="K478" s="25">
        <v>7493.9532300000001</v>
      </c>
      <c r="L478" s="25">
        <v>141.39298000000002</v>
      </c>
      <c r="M478" s="25">
        <v>0</v>
      </c>
      <c r="N478" s="25">
        <v>141.39298000000002</v>
      </c>
      <c r="O478" s="25">
        <v>7823.3001699999995</v>
      </c>
      <c r="P478" s="25">
        <v>4322.7008499999993</v>
      </c>
      <c r="Q478" s="25">
        <v>0</v>
      </c>
      <c r="R478" s="26">
        <v>4322.7008499999993</v>
      </c>
    </row>
    <row r="479" spans="1:18">
      <c r="A479" s="27"/>
      <c r="B479" s="22" t="s">
        <v>488</v>
      </c>
      <c r="C479" s="22" t="s">
        <v>183</v>
      </c>
      <c r="D479" s="22" t="s">
        <v>183</v>
      </c>
      <c r="E479" s="23">
        <v>180</v>
      </c>
      <c r="F479" s="24">
        <v>4888.6006100000004</v>
      </c>
      <c r="G479" s="25">
        <v>0</v>
      </c>
      <c r="H479" s="25">
        <v>4888.6006100000004</v>
      </c>
      <c r="I479" s="25">
        <v>8492.553539999999</v>
      </c>
      <c r="J479" s="25">
        <v>108.62236</v>
      </c>
      <c r="K479" s="25">
        <v>8601.1759000000002</v>
      </c>
      <c r="L479" s="25">
        <v>1131.7619</v>
      </c>
      <c r="M479" s="25">
        <v>16.217370000000003</v>
      </c>
      <c r="N479" s="25">
        <v>1147.97927</v>
      </c>
      <c r="O479" s="25">
        <v>14637.75578</v>
      </c>
      <c r="P479" s="25">
        <v>11984.543730000001</v>
      </c>
      <c r="Q479" s="25">
        <v>0</v>
      </c>
      <c r="R479" s="26">
        <v>11984.543730000001</v>
      </c>
    </row>
    <row r="480" spans="1:18">
      <c r="A480" s="27"/>
      <c r="B480" s="27"/>
      <c r="C480" s="22" t="s">
        <v>489</v>
      </c>
      <c r="D480" s="22" t="s">
        <v>490</v>
      </c>
      <c r="E480" s="23">
        <v>176</v>
      </c>
      <c r="F480" s="24">
        <v>2280.4548399999999</v>
      </c>
      <c r="G480" s="25">
        <v>0</v>
      </c>
      <c r="H480" s="25">
        <v>2280.4548399999999</v>
      </c>
      <c r="I480" s="25">
        <v>23548.098610000001</v>
      </c>
      <c r="J480" s="25">
        <v>34.094910000000006</v>
      </c>
      <c r="K480" s="25">
        <v>23582.193520000001</v>
      </c>
      <c r="L480" s="25">
        <v>2189.91381</v>
      </c>
      <c r="M480" s="25">
        <v>0.79791000000000001</v>
      </c>
      <c r="N480" s="25">
        <v>2190.7117200000002</v>
      </c>
      <c r="O480" s="25">
        <v>28053.360079999999</v>
      </c>
      <c r="P480" s="25">
        <v>35214.126939999995</v>
      </c>
      <c r="Q480" s="25">
        <v>0</v>
      </c>
      <c r="R480" s="26">
        <v>35214.126939999995</v>
      </c>
    </row>
    <row r="481" spans="1:18">
      <c r="A481" s="27"/>
      <c r="B481" s="27"/>
      <c r="C481" s="22" t="s">
        <v>491</v>
      </c>
      <c r="D481" s="22" t="s">
        <v>491</v>
      </c>
      <c r="E481" s="23">
        <v>171</v>
      </c>
      <c r="F481" s="24">
        <v>21776.314200000001</v>
      </c>
      <c r="G481" s="25">
        <v>17.865179999999999</v>
      </c>
      <c r="H481" s="25">
        <v>21794.179379999998</v>
      </c>
      <c r="I481" s="25">
        <v>39223.778659999996</v>
      </c>
      <c r="J481" s="25">
        <v>161.68980999999999</v>
      </c>
      <c r="K481" s="25">
        <v>39385.46847</v>
      </c>
      <c r="L481" s="25">
        <v>7920.8739000000005</v>
      </c>
      <c r="M481" s="25">
        <v>292.02424999999999</v>
      </c>
      <c r="N481" s="25">
        <v>8212.8981500000009</v>
      </c>
      <c r="O481" s="25">
        <v>69392.546000000002</v>
      </c>
      <c r="P481" s="25">
        <v>65619.59719</v>
      </c>
      <c r="Q481" s="25">
        <v>0</v>
      </c>
      <c r="R481" s="26">
        <v>65619.59719</v>
      </c>
    </row>
    <row r="482" spans="1:18">
      <c r="A482" s="27"/>
      <c r="B482" s="27"/>
      <c r="C482" s="27"/>
      <c r="D482" s="22" t="s">
        <v>492</v>
      </c>
      <c r="E482" s="23">
        <v>444</v>
      </c>
      <c r="F482" s="24">
        <v>5486.2834699999994</v>
      </c>
      <c r="G482" s="25">
        <v>0</v>
      </c>
      <c r="H482" s="25">
        <v>5486.2834699999994</v>
      </c>
      <c r="I482" s="25">
        <v>12816.03498</v>
      </c>
      <c r="J482" s="25">
        <v>3.6999999999999999E-4</v>
      </c>
      <c r="K482" s="25">
        <v>12816.03535</v>
      </c>
      <c r="L482" s="25">
        <v>519.52561000000003</v>
      </c>
      <c r="M482" s="25">
        <v>0</v>
      </c>
      <c r="N482" s="25">
        <v>519.52561000000003</v>
      </c>
      <c r="O482" s="25">
        <v>18821.844430000001</v>
      </c>
      <c r="P482" s="25">
        <v>6794.2319600000001</v>
      </c>
      <c r="Q482" s="25">
        <v>0</v>
      </c>
      <c r="R482" s="26">
        <v>6794.2319600000001</v>
      </c>
    </row>
    <row r="483" spans="1:18">
      <c r="A483" s="27"/>
      <c r="B483" s="27"/>
      <c r="C483" s="22" t="s">
        <v>493</v>
      </c>
      <c r="D483" s="22" t="s">
        <v>494</v>
      </c>
      <c r="E483" s="23">
        <v>505</v>
      </c>
      <c r="F483" s="24">
        <v>4615.6547499999997</v>
      </c>
      <c r="G483" s="25">
        <v>0</v>
      </c>
      <c r="H483" s="25">
        <v>4615.6547499999997</v>
      </c>
      <c r="I483" s="25">
        <v>12348.184070000001</v>
      </c>
      <c r="J483" s="25">
        <v>1.5400000000000001E-3</v>
      </c>
      <c r="K483" s="25">
        <v>12348.185609999999</v>
      </c>
      <c r="L483" s="25">
        <v>1924.9194600000001</v>
      </c>
      <c r="M483" s="25">
        <v>74.618130000000008</v>
      </c>
      <c r="N483" s="25">
        <v>1999.5375900000001</v>
      </c>
      <c r="O483" s="25">
        <v>18963.377949999998</v>
      </c>
      <c r="P483" s="25">
        <v>13430.145329999999</v>
      </c>
      <c r="Q483" s="25">
        <v>0</v>
      </c>
      <c r="R483" s="26">
        <v>13430.145329999999</v>
      </c>
    </row>
    <row r="484" spans="1:18">
      <c r="A484" s="27"/>
      <c r="B484" s="27"/>
      <c r="C484" s="27"/>
      <c r="D484" s="22" t="s">
        <v>493</v>
      </c>
      <c r="E484" s="23">
        <v>177</v>
      </c>
      <c r="F484" s="24">
        <v>5799.5402999999997</v>
      </c>
      <c r="G484" s="25">
        <v>0</v>
      </c>
      <c r="H484" s="25">
        <v>5799.5402999999997</v>
      </c>
      <c r="I484" s="25">
        <v>7010.49262</v>
      </c>
      <c r="J484" s="25">
        <v>6.1101599999999996</v>
      </c>
      <c r="K484" s="25">
        <v>7016.6027800000002</v>
      </c>
      <c r="L484" s="25">
        <v>2276.2138</v>
      </c>
      <c r="M484" s="25">
        <v>227.35781</v>
      </c>
      <c r="N484" s="25">
        <v>2503.57161</v>
      </c>
      <c r="O484" s="25">
        <v>15319.714689999999</v>
      </c>
      <c r="P484" s="25">
        <v>17124.123239999997</v>
      </c>
      <c r="Q484" s="25">
        <v>0</v>
      </c>
      <c r="R484" s="26">
        <v>17124.123239999997</v>
      </c>
    </row>
    <row r="485" spans="1:18">
      <c r="A485" s="27"/>
      <c r="B485" s="27"/>
      <c r="C485" s="27"/>
      <c r="D485" s="22" t="s">
        <v>495</v>
      </c>
      <c r="E485" s="23">
        <v>710</v>
      </c>
      <c r="F485" s="24">
        <v>2661.8978500000003</v>
      </c>
      <c r="G485" s="25">
        <v>0</v>
      </c>
      <c r="H485" s="25">
        <v>2661.8978500000003</v>
      </c>
      <c r="I485" s="25">
        <v>3542.25</v>
      </c>
      <c r="J485" s="25">
        <v>0</v>
      </c>
      <c r="K485" s="25">
        <v>3542.25</v>
      </c>
      <c r="L485" s="25">
        <v>224.82768999999999</v>
      </c>
      <c r="M485" s="25">
        <v>0</v>
      </c>
      <c r="N485" s="25">
        <v>224.82768999999999</v>
      </c>
      <c r="O485" s="25">
        <v>6428.9755400000004</v>
      </c>
      <c r="P485" s="25">
        <v>5251.4601500000008</v>
      </c>
      <c r="Q485" s="25">
        <v>0</v>
      </c>
      <c r="R485" s="26">
        <v>5251.4601500000008</v>
      </c>
    </row>
    <row r="486" spans="1:18">
      <c r="A486" s="27"/>
      <c r="B486" s="27"/>
      <c r="C486" s="22" t="s">
        <v>488</v>
      </c>
      <c r="D486" s="22" t="s">
        <v>496</v>
      </c>
      <c r="E486" s="23">
        <v>179</v>
      </c>
      <c r="F486" s="24">
        <v>36486.727299999999</v>
      </c>
      <c r="G486" s="25">
        <v>0</v>
      </c>
      <c r="H486" s="25">
        <v>36486.727299999999</v>
      </c>
      <c r="I486" s="25">
        <v>73698.141369999998</v>
      </c>
      <c r="J486" s="25">
        <v>373.72739000000001</v>
      </c>
      <c r="K486" s="25">
        <v>74071.868760000012</v>
      </c>
      <c r="L486" s="25">
        <v>8750.4359100000001</v>
      </c>
      <c r="M486" s="25">
        <v>1057.3399199999999</v>
      </c>
      <c r="N486" s="25">
        <v>9807.7758300000005</v>
      </c>
      <c r="O486" s="25">
        <v>120366.37188999999</v>
      </c>
      <c r="P486" s="25">
        <v>95472.213499999998</v>
      </c>
      <c r="Q486" s="25">
        <v>0</v>
      </c>
      <c r="R486" s="26">
        <v>95472.213499999998</v>
      </c>
    </row>
    <row r="487" spans="1:18">
      <c r="A487" s="27"/>
      <c r="B487" s="27"/>
      <c r="C487" s="27"/>
      <c r="D487" s="22" t="s">
        <v>497</v>
      </c>
      <c r="E487" s="23">
        <v>625</v>
      </c>
      <c r="F487" s="24">
        <v>3118.2085899999997</v>
      </c>
      <c r="G487" s="25">
        <v>0</v>
      </c>
      <c r="H487" s="25">
        <v>3118.2085899999997</v>
      </c>
      <c r="I487" s="25">
        <v>15409.44584</v>
      </c>
      <c r="J487" s="25">
        <v>0</v>
      </c>
      <c r="K487" s="25">
        <v>15409.44584</v>
      </c>
      <c r="L487" s="25">
        <v>1429.92894</v>
      </c>
      <c r="M487" s="25">
        <v>18.93074</v>
      </c>
      <c r="N487" s="25">
        <v>1448.85968</v>
      </c>
      <c r="O487" s="25">
        <v>19976.51411</v>
      </c>
      <c r="P487" s="25">
        <v>11946.033300000001</v>
      </c>
      <c r="Q487" s="25">
        <v>0</v>
      </c>
      <c r="R487" s="26">
        <v>11946.033300000001</v>
      </c>
    </row>
    <row r="488" spans="1:18">
      <c r="A488" s="27"/>
      <c r="B488" s="27"/>
      <c r="C488" s="27"/>
      <c r="D488" s="22" t="s">
        <v>498</v>
      </c>
      <c r="E488" s="23">
        <v>707</v>
      </c>
      <c r="F488" s="24">
        <v>0.21099999999999999</v>
      </c>
      <c r="G488" s="25">
        <v>0</v>
      </c>
      <c r="H488" s="25">
        <v>0.21099999999999999</v>
      </c>
      <c r="I488" s="25">
        <v>2.0000000000000002E-5</v>
      </c>
      <c r="J488" s="25">
        <v>0</v>
      </c>
      <c r="K488" s="25">
        <v>2.0000000000000002E-5</v>
      </c>
      <c r="L488" s="25">
        <v>298.49384000000003</v>
      </c>
      <c r="M488" s="25">
        <v>0</v>
      </c>
      <c r="N488" s="25">
        <v>298.49384000000003</v>
      </c>
      <c r="O488" s="25">
        <v>298.70486</v>
      </c>
      <c r="P488" s="25">
        <v>5795.8072199999997</v>
      </c>
      <c r="Q488" s="25">
        <v>0</v>
      </c>
      <c r="R488" s="26">
        <v>5795.8072199999997</v>
      </c>
    </row>
    <row r="489" spans="1:18">
      <c r="A489" s="27"/>
      <c r="B489" s="27"/>
      <c r="C489" s="22" t="s">
        <v>499</v>
      </c>
      <c r="D489" s="22" t="s">
        <v>499</v>
      </c>
      <c r="E489" s="23">
        <v>182</v>
      </c>
      <c r="F489" s="24">
        <v>6335.6218200000003</v>
      </c>
      <c r="G489" s="25">
        <v>0</v>
      </c>
      <c r="H489" s="25">
        <v>6335.6218200000003</v>
      </c>
      <c r="I489" s="25">
        <v>35874.972099999999</v>
      </c>
      <c r="J489" s="25">
        <v>41.317680000000003</v>
      </c>
      <c r="K489" s="25">
        <v>35916.289779999999</v>
      </c>
      <c r="L489" s="25">
        <v>1958.91616</v>
      </c>
      <c r="M489" s="25">
        <v>12.63355</v>
      </c>
      <c r="N489" s="25">
        <v>1971.54971</v>
      </c>
      <c r="O489" s="25">
        <v>44223.461309999999</v>
      </c>
      <c r="P489" s="25">
        <v>17908.122620000002</v>
      </c>
      <c r="Q489" s="25">
        <v>0</v>
      </c>
      <c r="R489" s="26">
        <v>17908.122620000002</v>
      </c>
    </row>
    <row r="490" spans="1:18">
      <c r="A490" s="27"/>
      <c r="B490" s="27"/>
      <c r="C490" s="27"/>
      <c r="D490" s="27"/>
      <c r="E490" s="28">
        <v>738</v>
      </c>
      <c r="F490" s="29">
        <v>0</v>
      </c>
      <c r="G490" s="30">
        <v>0</v>
      </c>
      <c r="H490" s="30">
        <v>0</v>
      </c>
      <c r="I490" s="30">
        <v>0</v>
      </c>
      <c r="J490" s="30">
        <v>0</v>
      </c>
      <c r="K490" s="30">
        <v>0</v>
      </c>
      <c r="L490" s="30">
        <v>0</v>
      </c>
      <c r="M490" s="30">
        <v>0</v>
      </c>
      <c r="N490" s="30">
        <v>0</v>
      </c>
      <c r="O490" s="30">
        <v>0</v>
      </c>
      <c r="P490" s="30">
        <v>0</v>
      </c>
      <c r="Q490" s="30">
        <v>0</v>
      </c>
      <c r="R490" s="31">
        <v>0</v>
      </c>
    </row>
    <row r="491" spans="1:18">
      <c r="A491" s="27"/>
      <c r="B491" s="27"/>
      <c r="C491" s="27"/>
      <c r="D491" s="22" t="s">
        <v>500</v>
      </c>
      <c r="E491" s="23">
        <v>649</v>
      </c>
      <c r="F491" s="24">
        <v>1528.20532</v>
      </c>
      <c r="G491" s="25">
        <v>0</v>
      </c>
      <c r="H491" s="25">
        <v>1528.20532</v>
      </c>
      <c r="I491" s="25">
        <v>5941.6790700000001</v>
      </c>
      <c r="J491" s="25">
        <v>0</v>
      </c>
      <c r="K491" s="25">
        <v>5941.6790700000001</v>
      </c>
      <c r="L491" s="25">
        <v>102.82577000000001</v>
      </c>
      <c r="M491" s="25">
        <v>0</v>
      </c>
      <c r="N491" s="25">
        <v>102.82577000000001</v>
      </c>
      <c r="O491" s="25">
        <v>7572.7101600000005</v>
      </c>
      <c r="P491" s="25">
        <v>3158.1846</v>
      </c>
      <c r="Q491" s="25">
        <v>0</v>
      </c>
      <c r="R491" s="26">
        <v>3158.1846</v>
      </c>
    </row>
    <row r="492" spans="1:18">
      <c r="A492" s="27"/>
      <c r="B492" s="27"/>
      <c r="C492" s="27"/>
      <c r="D492" s="22" t="s">
        <v>501</v>
      </c>
      <c r="E492" s="23">
        <v>183</v>
      </c>
      <c r="F492" s="24">
        <v>1358.86311</v>
      </c>
      <c r="G492" s="25">
        <v>0</v>
      </c>
      <c r="H492" s="25">
        <v>1358.86311</v>
      </c>
      <c r="I492" s="25">
        <v>23442.973559999999</v>
      </c>
      <c r="J492" s="25">
        <v>45.927050000000001</v>
      </c>
      <c r="K492" s="25">
        <v>23488.900610000001</v>
      </c>
      <c r="L492" s="25">
        <v>135.90624</v>
      </c>
      <c r="M492" s="25">
        <v>33.093000000000004</v>
      </c>
      <c r="N492" s="25">
        <v>168.99923999999999</v>
      </c>
      <c r="O492" s="25">
        <v>25016.76296</v>
      </c>
      <c r="P492" s="25">
        <v>7881.0538799999995</v>
      </c>
      <c r="Q492" s="25">
        <v>0</v>
      </c>
      <c r="R492" s="26">
        <v>7881.0538799999995</v>
      </c>
    </row>
    <row r="493" spans="1:18">
      <c r="A493" s="27"/>
      <c r="B493" s="27"/>
      <c r="C493" s="22" t="s">
        <v>502</v>
      </c>
      <c r="D493" s="22" t="s">
        <v>503</v>
      </c>
      <c r="E493" s="23">
        <v>172</v>
      </c>
      <c r="F493" s="24">
        <v>434.47507999999999</v>
      </c>
      <c r="G493" s="25">
        <v>0</v>
      </c>
      <c r="H493" s="25">
        <v>434.47507999999999</v>
      </c>
      <c r="I493" s="25">
        <v>8061.4074299999993</v>
      </c>
      <c r="J493" s="25">
        <v>27.926400000000001</v>
      </c>
      <c r="K493" s="25">
        <v>8089.3338300000005</v>
      </c>
      <c r="L493" s="25">
        <v>436.47129999999999</v>
      </c>
      <c r="M493" s="25">
        <v>0.23533000000000001</v>
      </c>
      <c r="N493" s="25">
        <v>436.70663000000002</v>
      </c>
      <c r="O493" s="25">
        <v>8960.5155399999985</v>
      </c>
      <c r="P493" s="25">
        <v>6529.1357600000001</v>
      </c>
      <c r="Q493" s="25">
        <v>0</v>
      </c>
      <c r="R493" s="26">
        <v>6529.1357600000001</v>
      </c>
    </row>
    <row r="494" spans="1:18">
      <c r="A494" s="27"/>
      <c r="B494" s="27"/>
      <c r="C494" s="22" t="s">
        <v>504</v>
      </c>
      <c r="D494" s="22" t="s">
        <v>505</v>
      </c>
      <c r="E494" s="23">
        <v>174</v>
      </c>
      <c r="F494" s="24">
        <v>3035.3999199999998</v>
      </c>
      <c r="G494" s="25">
        <v>0</v>
      </c>
      <c r="H494" s="25">
        <v>3035.3999199999998</v>
      </c>
      <c r="I494" s="25">
        <v>5034.3426399999998</v>
      </c>
      <c r="J494" s="25">
        <v>5.2249300000000005</v>
      </c>
      <c r="K494" s="25">
        <v>5039.5675700000002</v>
      </c>
      <c r="L494" s="25">
        <v>321.79179999999997</v>
      </c>
      <c r="M494" s="25">
        <v>0</v>
      </c>
      <c r="N494" s="25">
        <v>321.79179999999997</v>
      </c>
      <c r="O494" s="25">
        <v>8396.75929</v>
      </c>
      <c r="P494" s="25">
        <v>8925.6331199999986</v>
      </c>
      <c r="Q494" s="25">
        <v>0</v>
      </c>
      <c r="R494" s="26">
        <v>8925.6331199999986</v>
      </c>
    </row>
    <row r="495" spans="1:18">
      <c r="A495" s="27"/>
      <c r="B495" s="27"/>
      <c r="C495" s="22" t="s">
        <v>506</v>
      </c>
      <c r="D495" s="22" t="s">
        <v>506</v>
      </c>
      <c r="E495" s="23">
        <v>504</v>
      </c>
      <c r="F495" s="24">
        <v>2620.8972699999999</v>
      </c>
      <c r="G495" s="25">
        <v>0</v>
      </c>
      <c r="H495" s="25">
        <v>2620.8972699999999</v>
      </c>
      <c r="I495" s="25">
        <v>8663.9797899999994</v>
      </c>
      <c r="J495" s="25">
        <v>0.23283000000000001</v>
      </c>
      <c r="K495" s="25">
        <v>8664.2126199999984</v>
      </c>
      <c r="L495" s="25">
        <v>574.74315000000001</v>
      </c>
      <c r="M495" s="25">
        <v>0</v>
      </c>
      <c r="N495" s="25">
        <v>574.74315000000001</v>
      </c>
      <c r="O495" s="25">
        <v>11859.85304</v>
      </c>
      <c r="P495" s="25">
        <v>13783.61708</v>
      </c>
      <c r="Q495" s="25">
        <v>0</v>
      </c>
      <c r="R495" s="26">
        <v>13783.61708</v>
      </c>
    </row>
    <row r="496" spans="1:18">
      <c r="A496" s="27"/>
      <c r="B496" s="27"/>
      <c r="C496" s="27"/>
      <c r="D496" s="22" t="s">
        <v>507</v>
      </c>
      <c r="E496" s="23">
        <v>743</v>
      </c>
      <c r="F496" s="24">
        <v>514.99143000000004</v>
      </c>
      <c r="G496" s="25">
        <v>0</v>
      </c>
      <c r="H496" s="25">
        <v>514.99143000000004</v>
      </c>
      <c r="I496" s="25">
        <v>1743.5608999999999</v>
      </c>
      <c r="J496" s="25">
        <v>0</v>
      </c>
      <c r="K496" s="25">
        <v>1743.5608999999999</v>
      </c>
      <c r="L496" s="25">
        <v>77.375249999999994</v>
      </c>
      <c r="M496" s="25">
        <v>0</v>
      </c>
      <c r="N496" s="25">
        <v>77.375249999999994</v>
      </c>
      <c r="O496" s="25">
        <v>2335.92758</v>
      </c>
      <c r="P496" s="25">
        <v>4308.0611500000005</v>
      </c>
      <c r="Q496" s="25">
        <v>0</v>
      </c>
      <c r="R496" s="26">
        <v>4308.0611500000005</v>
      </c>
    </row>
    <row r="497" spans="1:18">
      <c r="A497" s="27"/>
      <c r="B497" s="27"/>
      <c r="C497" s="22" t="s">
        <v>508</v>
      </c>
      <c r="D497" s="22" t="s">
        <v>508</v>
      </c>
      <c r="E497" s="23">
        <v>181</v>
      </c>
      <c r="F497" s="24">
        <v>692.03654000000006</v>
      </c>
      <c r="G497" s="25">
        <v>0</v>
      </c>
      <c r="H497" s="25">
        <v>692.03654000000006</v>
      </c>
      <c r="I497" s="25">
        <v>4143.6412499999997</v>
      </c>
      <c r="J497" s="25">
        <v>0</v>
      </c>
      <c r="K497" s="25">
        <v>4143.6412499999997</v>
      </c>
      <c r="L497" s="25">
        <v>498.3725</v>
      </c>
      <c r="M497" s="25">
        <v>0.73539999999999994</v>
      </c>
      <c r="N497" s="25">
        <v>499.10790000000003</v>
      </c>
      <c r="O497" s="25">
        <v>5334.7856900000006</v>
      </c>
      <c r="P497" s="25">
        <v>8791.3176600000006</v>
      </c>
      <c r="Q497" s="25">
        <v>0</v>
      </c>
      <c r="R497" s="26">
        <v>8791.3176600000006</v>
      </c>
    </row>
    <row r="498" spans="1:18">
      <c r="A498" s="27"/>
      <c r="B498" s="22" t="s">
        <v>509</v>
      </c>
      <c r="C498" s="22" t="s">
        <v>509</v>
      </c>
      <c r="D498" s="22" t="s">
        <v>510</v>
      </c>
      <c r="E498" s="23">
        <v>598</v>
      </c>
      <c r="F498" s="24">
        <v>1629.2723899999999</v>
      </c>
      <c r="G498" s="25">
        <v>0</v>
      </c>
      <c r="H498" s="25">
        <v>1629.2723899999999</v>
      </c>
      <c r="I498" s="25">
        <v>16742.403340000001</v>
      </c>
      <c r="J498" s="25">
        <v>0</v>
      </c>
      <c r="K498" s="25">
        <v>16742.403340000001</v>
      </c>
      <c r="L498" s="25">
        <v>2220.8122699999999</v>
      </c>
      <c r="M498" s="25">
        <v>199.25097</v>
      </c>
      <c r="N498" s="25">
        <v>2420.0632400000004</v>
      </c>
      <c r="O498" s="25">
        <v>20791.738969999999</v>
      </c>
      <c r="P498" s="25">
        <v>8371.2668799999992</v>
      </c>
      <c r="Q498" s="25">
        <v>0</v>
      </c>
      <c r="R498" s="26">
        <v>8371.2668799999992</v>
      </c>
    </row>
    <row r="499" spans="1:18">
      <c r="A499" s="27"/>
      <c r="B499" s="27"/>
      <c r="C499" s="27"/>
      <c r="D499" s="22" t="s">
        <v>511</v>
      </c>
      <c r="E499" s="23">
        <v>568</v>
      </c>
      <c r="F499" s="24">
        <v>1789.5075200000001</v>
      </c>
      <c r="G499" s="25">
        <v>0</v>
      </c>
      <c r="H499" s="25">
        <v>1789.5075200000001</v>
      </c>
      <c r="I499" s="25">
        <v>21347.505870000001</v>
      </c>
      <c r="J499" s="25">
        <v>0</v>
      </c>
      <c r="K499" s="25">
        <v>21347.505870000001</v>
      </c>
      <c r="L499" s="25">
        <v>1890.12141</v>
      </c>
      <c r="M499" s="25">
        <v>126.61558000000001</v>
      </c>
      <c r="N499" s="25">
        <v>2016.7369899999999</v>
      </c>
      <c r="O499" s="25">
        <v>25153.750379999998</v>
      </c>
      <c r="P499" s="25">
        <v>8880.8700000000008</v>
      </c>
      <c r="Q499" s="25">
        <v>0</v>
      </c>
      <c r="R499" s="26">
        <v>8880.8700000000008</v>
      </c>
    </row>
    <row r="500" spans="1:18">
      <c r="A500" s="27"/>
      <c r="B500" s="27"/>
      <c r="C500" s="27"/>
      <c r="D500" s="22" t="s">
        <v>509</v>
      </c>
      <c r="E500" s="23">
        <v>343</v>
      </c>
      <c r="F500" s="24">
        <v>69649.086009999999</v>
      </c>
      <c r="G500" s="25">
        <v>754.27076</v>
      </c>
      <c r="H500" s="25">
        <v>70403.356769999999</v>
      </c>
      <c r="I500" s="25">
        <v>180488.15578</v>
      </c>
      <c r="J500" s="25">
        <v>3880.7271499999997</v>
      </c>
      <c r="K500" s="25">
        <v>184368.88293000002</v>
      </c>
      <c r="L500" s="25">
        <v>21028.703289999998</v>
      </c>
      <c r="M500" s="25">
        <v>2931.4136800000001</v>
      </c>
      <c r="N500" s="25">
        <v>23960.116969999999</v>
      </c>
      <c r="O500" s="25">
        <v>278732.35667000001</v>
      </c>
      <c r="P500" s="25">
        <v>94523.804239999998</v>
      </c>
      <c r="Q500" s="25">
        <v>0</v>
      </c>
      <c r="R500" s="26">
        <v>94523.804239999998</v>
      </c>
    </row>
    <row r="501" spans="1:18">
      <c r="A501" s="27"/>
      <c r="B501" s="27"/>
      <c r="C501" s="27"/>
      <c r="D501" s="27"/>
      <c r="E501" s="28">
        <v>345</v>
      </c>
      <c r="F501" s="29">
        <v>0</v>
      </c>
      <c r="G501" s="30">
        <v>0</v>
      </c>
      <c r="H501" s="30">
        <v>0</v>
      </c>
      <c r="I501" s="30">
        <v>496.13256999999999</v>
      </c>
      <c r="J501" s="30">
        <v>2.9E-4</v>
      </c>
      <c r="K501" s="30">
        <v>496.13285999999999</v>
      </c>
      <c r="L501" s="30">
        <v>15.810600000000001</v>
      </c>
      <c r="M501" s="30">
        <v>0</v>
      </c>
      <c r="N501" s="30">
        <v>15.810600000000001</v>
      </c>
      <c r="O501" s="30">
        <v>511.94346000000002</v>
      </c>
      <c r="P501" s="30">
        <v>88.41152000000001</v>
      </c>
      <c r="Q501" s="30">
        <v>0</v>
      </c>
      <c r="R501" s="31">
        <v>88.41152000000001</v>
      </c>
    </row>
    <row r="502" spans="1:18">
      <c r="A502" s="27"/>
      <c r="B502" s="27"/>
      <c r="C502" s="27"/>
      <c r="D502" s="22" t="s">
        <v>512</v>
      </c>
      <c r="E502" s="23">
        <v>705</v>
      </c>
      <c r="F502" s="24">
        <v>2300.2220600000001</v>
      </c>
      <c r="G502" s="25">
        <v>0</v>
      </c>
      <c r="H502" s="25">
        <v>2300.2220600000001</v>
      </c>
      <c r="I502" s="25">
        <v>12234.070250000001</v>
      </c>
      <c r="J502" s="25">
        <v>0</v>
      </c>
      <c r="K502" s="25">
        <v>12234.070250000001</v>
      </c>
      <c r="L502" s="25">
        <v>2544.3822799999998</v>
      </c>
      <c r="M502" s="25">
        <v>152.14329999999998</v>
      </c>
      <c r="N502" s="25">
        <v>2696.52558</v>
      </c>
      <c r="O502" s="25">
        <v>17230.817890000002</v>
      </c>
      <c r="P502" s="25">
        <v>7524.94031</v>
      </c>
      <c r="Q502" s="25">
        <v>0</v>
      </c>
      <c r="R502" s="26">
        <v>7524.94031</v>
      </c>
    </row>
    <row r="503" spans="1:18">
      <c r="A503" s="27"/>
      <c r="B503" s="27"/>
      <c r="C503" s="22" t="s">
        <v>513</v>
      </c>
      <c r="D503" s="22" t="s">
        <v>513</v>
      </c>
      <c r="E503" s="23">
        <v>348</v>
      </c>
      <c r="F503" s="24">
        <v>102.95159</v>
      </c>
      <c r="G503" s="25">
        <v>0</v>
      </c>
      <c r="H503" s="25">
        <v>102.95159</v>
      </c>
      <c r="I503" s="25">
        <v>1426.3434299999999</v>
      </c>
      <c r="J503" s="25">
        <v>1.73E-3</v>
      </c>
      <c r="K503" s="25">
        <v>1426.3451599999999</v>
      </c>
      <c r="L503" s="25">
        <v>46.721699999999998</v>
      </c>
      <c r="M503" s="25">
        <v>0</v>
      </c>
      <c r="N503" s="25">
        <v>46.721699999999998</v>
      </c>
      <c r="O503" s="25">
        <v>1576.01845</v>
      </c>
      <c r="P503" s="25">
        <v>418.41300000000001</v>
      </c>
      <c r="Q503" s="25">
        <v>0</v>
      </c>
      <c r="R503" s="26">
        <v>418.41300000000001</v>
      </c>
    </row>
    <row r="504" spans="1:18">
      <c r="A504" s="27"/>
      <c r="B504" s="27"/>
      <c r="C504" s="22" t="s">
        <v>514</v>
      </c>
      <c r="D504" s="22" t="s">
        <v>514</v>
      </c>
      <c r="E504" s="23">
        <v>347</v>
      </c>
      <c r="F504" s="24">
        <v>139.44236999999998</v>
      </c>
      <c r="G504" s="25">
        <v>0</v>
      </c>
      <c r="H504" s="25">
        <v>139.44236999999998</v>
      </c>
      <c r="I504" s="25">
        <v>2313.9423099999999</v>
      </c>
      <c r="J504" s="25">
        <v>1.29216</v>
      </c>
      <c r="K504" s="25">
        <v>2315.2344700000003</v>
      </c>
      <c r="L504" s="25">
        <v>107.03886999999999</v>
      </c>
      <c r="M504" s="25">
        <v>0</v>
      </c>
      <c r="N504" s="25">
        <v>107.03886999999999</v>
      </c>
      <c r="O504" s="25">
        <v>2561.7157099999999</v>
      </c>
      <c r="P504" s="25">
        <v>1456.4204199999999</v>
      </c>
      <c r="Q504" s="25">
        <v>0</v>
      </c>
      <c r="R504" s="26">
        <v>1456.4204199999999</v>
      </c>
    </row>
    <row r="505" spans="1:18">
      <c r="A505" s="27"/>
      <c r="B505" s="27"/>
      <c r="C505" s="22" t="s">
        <v>515</v>
      </c>
      <c r="D505" s="22" t="s">
        <v>516</v>
      </c>
      <c r="E505" s="23">
        <v>346</v>
      </c>
      <c r="F505" s="24">
        <v>536.31386999999995</v>
      </c>
      <c r="G505" s="25">
        <v>0</v>
      </c>
      <c r="H505" s="25">
        <v>536.31386999999995</v>
      </c>
      <c r="I505" s="25">
        <v>2351.81846</v>
      </c>
      <c r="J505" s="25">
        <v>3.8538999999999999</v>
      </c>
      <c r="K505" s="25">
        <v>2355.67236</v>
      </c>
      <c r="L505" s="25">
        <v>321.92796000000004</v>
      </c>
      <c r="M505" s="25">
        <v>0</v>
      </c>
      <c r="N505" s="25">
        <v>321.92796000000004</v>
      </c>
      <c r="O505" s="25">
        <v>3213.91419</v>
      </c>
      <c r="P505" s="25">
        <v>1663.0178700000001</v>
      </c>
      <c r="Q505" s="25">
        <v>0</v>
      </c>
      <c r="R505" s="26">
        <v>1663.0178700000001</v>
      </c>
    </row>
    <row r="506" spans="1:18">
      <c r="A506" s="27"/>
      <c r="B506" s="22" t="s">
        <v>517</v>
      </c>
      <c r="C506" s="22" t="s">
        <v>518</v>
      </c>
      <c r="D506" s="22" t="s">
        <v>519</v>
      </c>
      <c r="E506" s="23">
        <v>97</v>
      </c>
      <c r="F506" s="24">
        <v>1337.91446</v>
      </c>
      <c r="G506" s="25">
        <v>0</v>
      </c>
      <c r="H506" s="25">
        <v>1337.91446</v>
      </c>
      <c r="I506" s="25">
        <v>8006.0283499999996</v>
      </c>
      <c r="J506" s="25">
        <v>12.688219999999999</v>
      </c>
      <c r="K506" s="25">
        <v>8018.7165700000005</v>
      </c>
      <c r="L506" s="25">
        <v>656.81445999999994</v>
      </c>
      <c r="M506" s="25">
        <v>0.36769999999999997</v>
      </c>
      <c r="N506" s="25">
        <v>657.18216000000007</v>
      </c>
      <c r="O506" s="25">
        <v>10013.813189999999</v>
      </c>
      <c r="P506" s="25">
        <v>7634.16878</v>
      </c>
      <c r="Q506" s="25">
        <v>0</v>
      </c>
      <c r="R506" s="26">
        <v>7634.16878</v>
      </c>
    </row>
    <row r="507" spans="1:18">
      <c r="A507" s="27"/>
      <c r="B507" s="27"/>
      <c r="C507" s="22" t="s">
        <v>517</v>
      </c>
      <c r="D507" s="22" t="s">
        <v>517</v>
      </c>
      <c r="E507" s="23">
        <v>96</v>
      </c>
      <c r="F507" s="24">
        <v>18031.477709999999</v>
      </c>
      <c r="G507" s="25">
        <v>7390.9004299999997</v>
      </c>
      <c r="H507" s="25">
        <v>25422.378140000001</v>
      </c>
      <c r="I507" s="25">
        <v>67920.172480000008</v>
      </c>
      <c r="J507" s="25">
        <v>759.16476</v>
      </c>
      <c r="K507" s="25">
        <v>68679.337239999993</v>
      </c>
      <c r="L507" s="25">
        <v>12020.15516</v>
      </c>
      <c r="M507" s="25">
        <v>1306.6921100000002</v>
      </c>
      <c r="N507" s="25">
        <v>13326.84727</v>
      </c>
      <c r="O507" s="25">
        <v>107428.56265000001</v>
      </c>
      <c r="P507" s="25">
        <v>110827.15591</v>
      </c>
      <c r="Q507" s="25">
        <v>0</v>
      </c>
      <c r="R507" s="26">
        <v>110827.15591</v>
      </c>
    </row>
    <row r="508" spans="1:18">
      <c r="A508" s="27"/>
      <c r="B508" s="27"/>
      <c r="C508" s="22" t="s">
        <v>520</v>
      </c>
      <c r="D508" s="22" t="s">
        <v>521</v>
      </c>
      <c r="E508" s="23">
        <v>641</v>
      </c>
      <c r="F508" s="24">
        <v>268.04771999999997</v>
      </c>
      <c r="G508" s="25">
        <v>0</v>
      </c>
      <c r="H508" s="25">
        <v>268.04771999999997</v>
      </c>
      <c r="I508" s="25">
        <v>558.33613000000003</v>
      </c>
      <c r="J508" s="25">
        <v>17.090730000000001</v>
      </c>
      <c r="K508" s="25">
        <v>575.42686000000003</v>
      </c>
      <c r="L508" s="25">
        <v>605.25318000000004</v>
      </c>
      <c r="M508" s="25">
        <v>42.331389999999999</v>
      </c>
      <c r="N508" s="25">
        <v>647.58456999999999</v>
      </c>
      <c r="O508" s="25">
        <v>1491.0591499999998</v>
      </c>
      <c r="P508" s="25">
        <v>19725.305329999999</v>
      </c>
      <c r="Q508" s="25">
        <v>0</v>
      </c>
      <c r="R508" s="26">
        <v>19725.305329999999</v>
      </c>
    </row>
    <row r="509" spans="1:18">
      <c r="A509" s="27"/>
      <c r="B509" s="27"/>
      <c r="C509" s="27"/>
      <c r="D509" s="27"/>
      <c r="E509" s="28">
        <v>830</v>
      </c>
      <c r="F509" s="29">
        <v>0</v>
      </c>
      <c r="G509" s="30">
        <v>0</v>
      </c>
      <c r="H509" s="30">
        <v>0</v>
      </c>
      <c r="I509" s="30">
        <v>0</v>
      </c>
      <c r="J509" s="30">
        <v>0</v>
      </c>
      <c r="K509" s="30">
        <v>0</v>
      </c>
      <c r="L509" s="30">
        <v>66.146299999999997</v>
      </c>
      <c r="M509" s="30">
        <v>2.5739999999999999E-2</v>
      </c>
      <c r="N509" s="30">
        <v>66.172039999999996</v>
      </c>
      <c r="O509" s="30">
        <v>66.172039999999996</v>
      </c>
      <c r="P509" s="30">
        <v>8488.3944300000003</v>
      </c>
      <c r="Q509" s="30">
        <v>0</v>
      </c>
      <c r="R509" s="31">
        <v>8488.3944300000003</v>
      </c>
    </row>
    <row r="510" spans="1:18">
      <c r="A510" s="27"/>
      <c r="B510" s="27"/>
      <c r="C510" s="27"/>
      <c r="D510" s="22" t="s">
        <v>520</v>
      </c>
      <c r="E510" s="23">
        <v>600</v>
      </c>
      <c r="F510" s="24">
        <v>449.84088000000003</v>
      </c>
      <c r="G510" s="25">
        <v>0</v>
      </c>
      <c r="H510" s="25">
        <v>449.84088000000003</v>
      </c>
      <c r="I510" s="25">
        <v>10998.944589999999</v>
      </c>
      <c r="J510" s="25">
        <v>0</v>
      </c>
      <c r="K510" s="25">
        <v>10998.944589999999</v>
      </c>
      <c r="L510" s="25">
        <v>1181.4860800000001</v>
      </c>
      <c r="M510" s="25">
        <v>62.233230000000006</v>
      </c>
      <c r="N510" s="25">
        <v>1243.71931</v>
      </c>
      <c r="O510" s="25">
        <v>12692.504779999999</v>
      </c>
      <c r="P510" s="25">
        <v>8866.6834699999999</v>
      </c>
      <c r="Q510" s="25">
        <v>0</v>
      </c>
      <c r="R510" s="26">
        <v>8866.6834699999999</v>
      </c>
    </row>
    <row r="511" spans="1:18">
      <c r="A511" s="27"/>
      <c r="B511" s="22" t="s">
        <v>396</v>
      </c>
      <c r="C511" s="22" t="s">
        <v>522</v>
      </c>
      <c r="D511" s="22" t="s">
        <v>523</v>
      </c>
      <c r="E511" s="23">
        <v>609</v>
      </c>
      <c r="F511" s="24">
        <v>1800.5986</v>
      </c>
      <c r="G511" s="25">
        <v>0</v>
      </c>
      <c r="H511" s="25">
        <v>1800.5986</v>
      </c>
      <c r="I511" s="25">
        <v>3214.4028399999997</v>
      </c>
      <c r="J511" s="25">
        <v>0</v>
      </c>
      <c r="K511" s="25">
        <v>3214.4028399999997</v>
      </c>
      <c r="L511" s="25">
        <v>591.62837999999999</v>
      </c>
      <c r="M511" s="25">
        <v>0</v>
      </c>
      <c r="N511" s="25">
        <v>591.62837999999999</v>
      </c>
      <c r="O511" s="25">
        <v>5606.6298200000001</v>
      </c>
      <c r="P511" s="25">
        <v>9444.6831999999995</v>
      </c>
      <c r="Q511" s="25">
        <v>0</v>
      </c>
      <c r="R511" s="26">
        <v>9444.6831999999995</v>
      </c>
    </row>
    <row r="512" spans="1:18">
      <c r="A512" s="27"/>
      <c r="B512" s="27"/>
      <c r="C512" s="27"/>
      <c r="D512" s="22" t="s">
        <v>524</v>
      </c>
      <c r="E512" s="23">
        <v>849</v>
      </c>
      <c r="F512" s="24">
        <v>0</v>
      </c>
      <c r="G512" s="25">
        <v>0</v>
      </c>
      <c r="H512" s="25">
        <v>0</v>
      </c>
      <c r="I512" s="25">
        <v>0</v>
      </c>
      <c r="J512" s="25">
        <v>0</v>
      </c>
      <c r="K512" s="25">
        <v>0</v>
      </c>
      <c r="L512" s="25">
        <v>450.07218</v>
      </c>
      <c r="M512" s="25">
        <v>6.2288399999999999</v>
      </c>
      <c r="N512" s="25">
        <v>456.30101999999999</v>
      </c>
      <c r="O512" s="25">
        <v>456.30101999999999</v>
      </c>
      <c r="P512" s="25">
        <v>0</v>
      </c>
      <c r="Q512" s="25">
        <v>0</v>
      </c>
      <c r="R512" s="26">
        <v>0</v>
      </c>
    </row>
    <row r="513" spans="1:18">
      <c r="A513" s="27"/>
      <c r="B513" s="27"/>
      <c r="C513" s="27"/>
      <c r="D513" s="22" t="s">
        <v>525</v>
      </c>
      <c r="E513" s="23">
        <v>184</v>
      </c>
      <c r="F513" s="24">
        <v>39823.789079999995</v>
      </c>
      <c r="G513" s="25">
        <v>1.5100000000000001E-3</v>
      </c>
      <c r="H513" s="25">
        <v>39823.790590000004</v>
      </c>
      <c r="I513" s="25">
        <v>115873.45452</v>
      </c>
      <c r="J513" s="25">
        <v>709.83082999999999</v>
      </c>
      <c r="K513" s="25">
        <v>116583.28534999999</v>
      </c>
      <c r="L513" s="25">
        <v>16809.345100000002</v>
      </c>
      <c r="M513" s="25">
        <v>2394.6799999999998</v>
      </c>
      <c r="N513" s="25">
        <v>19204.025100000003</v>
      </c>
      <c r="O513" s="25">
        <v>175611.10103999998</v>
      </c>
      <c r="P513" s="25">
        <v>218727.25794000001</v>
      </c>
      <c r="Q513" s="25">
        <v>0</v>
      </c>
      <c r="R513" s="26">
        <v>218727.25794000001</v>
      </c>
    </row>
    <row r="514" spans="1:18">
      <c r="A514" s="27"/>
      <c r="B514" s="27"/>
      <c r="C514" s="27"/>
      <c r="D514" s="22" t="s">
        <v>526</v>
      </c>
      <c r="E514" s="23">
        <v>741</v>
      </c>
      <c r="F514" s="24">
        <v>0</v>
      </c>
      <c r="G514" s="25">
        <v>0</v>
      </c>
      <c r="H514" s="25">
        <v>0</v>
      </c>
      <c r="I514" s="25">
        <v>0</v>
      </c>
      <c r="J514" s="25">
        <v>0</v>
      </c>
      <c r="K514" s="25">
        <v>0</v>
      </c>
      <c r="L514" s="25">
        <v>0</v>
      </c>
      <c r="M514" s="25">
        <v>0</v>
      </c>
      <c r="N514" s="25">
        <v>0</v>
      </c>
      <c r="O514" s="25">
        <v>0</v>
      </c>
      <c r="P514" s="25">
        <v>0</v>
      </c>
      <c r="Q514" s="25">
        <v>0</v>
      </c>
      <c r="R514" s="26">
        <v>0</v>
      </c>
    </row>
    <row r="515" spans="1:18">
      <c r="A515" s="27"/>
      <c r="B515" s="27"/>
      <c r="C515" s="22" t="s">
        <v>527</v>
      </c>
      <c r="D515" s="22" t="s">
        <v>527</v>
      </c>
      <c r="E515" s="23">
        <v>506</v>
      </c>
      <c r="F515" s="24">
        <v>19372.345839999998</v>
      </c>
      <c r="G515" s="25">
        <v>0</v>
      </c>
      <c r="H515" s="25">
        <v>19372.345839999998</v>
      </c>
      <c r="I515" s="25">
        <v>17418.521079999999</v>
      </c>
      <c r="J515" s="25">
        <v>7.3476499999999998</v>
      </c>
      <c r="K515" s="25">
        <v>17425.868730000002</v>
      </c>
      <c r="L515" s="25">
        <v>987.18180000000007</v>
      </c>
      <c r="M515" s="25">
        <v>3.6800000000000001E-3</v>
      </c>
      <c r="N515" s="25">
        <v>987.18547999999998</v>
      </c>
      <c r="O515" s="25">
        <v>37785.400049999997</v>
      </c>
      <c r="P515" s="25">
        <v>11805.815130000001</v>
      </c>
      <c r="Q515" s="25">
        <v>0</v>
      </c>
      <c r="R515" s="26">
        <v>11805.815130000001</v>
      </c>
    </row>
    <row r="516" spans="1:18">
      <c r="A516" s="27"/>
      <c r="B516" s="27"/>
      <c r="C516" s="27"/>
      <c r="D516" s="22" t="s">
        <v>528</v>
      </c>
      <c r="E516" s="23">
        <v>697</v>
      </c>
      <c r="F516" s="24">
        <v>5425.8130499999997</v>
      </c>
      <c r="G516" s="25">
        <v>0</v>
      </c>
      <c r="H516" s="25">
        <v>5425.8130499999997</v>
      </c>
      <c r="I516" s="25">
        <v>8359.2853599999999</v>
      </c>
      <c r="J516" s="25">
        <v>0</v>
      </c>
      <c r="K516" s="25">
        <v>8359.2853599999999</v>
      </c>
      <c r="L516" s="25">
        <v>228.18942999999999</v>
      </c>
      <c r="M516" s="25">
        <v>0</v>
      </c>
      <c r="N516" s="25">
        <v>228.18942999999999</v>
      </c>
      <c r="O516" s="25">
        <v>14013.287839999999</v>
      </c>
      <c r="P516" s="25">
        <v>3329.8052599999996</v>
      </c>
      <c r="Q516" s="25">
        <v>0</v>
      </c>
      <c r="R516" s="26">
        <v>3329.8052599999996</v>
      </c>
    </row>
    <row r="517" spans="1:18">
      <c r="A517" s="27"/>
      <c r="B517" s="27"/>
      <c r="C517" s="22" t="s">
        <v>529</v>
      </c>
      <c r="D517" s="22" t="s">
        <v>530</v>
      </c>
      <c r="E517" s="23">
        <v>185</v>
      </c>
      <c r="F517" s="24">
        <v>32073.777120000002</v>
      </c>
      <c r="G517" s="25">
        <v>0</v>
      </c>
      <c r="H517" s="25">
        <v>32073.777120000002</v>
      </c>
      <c r="I517" s="25">
        <v>16329.76772</v>
      </c>
      <c r="J517" s="25">
        <v>5.1294799999999992</v>
      </c>
      <c r="K517" s="25">
        <v>16334.897199999999</v>
      </c>
      <c r="L517" s="25">
        <v>407.20128000000005</v>
      </c>
      <c r="M517" s="25">
        <v>0</v>
      </c>
      <c r="N517" s="25">
        <v>407.20128000000005</v>
      </c>
      <c r="O517" s="25">
        <v>48815.875599999999</v>
      </c>
      <c r="P517" s="25">
        <v>16796.934260000002</v>
      </c>
      <c r="Q517" s="25">
        <v>0</v>
      </c>
      <c r="R517" s="26">
        <v>16796.934260000002</v>
      </c>
    </row>
    <row r="518" spans="1:18">
      <c r="A518" s="27"/>
      <c r="B518" s="27"/>
      <c r="C518" s="22" t="s">
        <v>531</v>
      </c>
      <c r="D518" s="22" t="s">
        <v>531</v>
      </c>
      <c r="E518" s="23">
        <v>507</v>
      </c>
      <c r="F518" s="24">
        <v>84.017390000000006</v>
      </c>
      <c r="G518" s="25">
        <v>0</v>
      </c>
      <c r="H518" s="25">
        <v>84.017390000000006</v>
      </c>
      <c r="I518" s="25">
        <v>1917.51549</v>
      </c>
      <c r="J518" s="25">
        <v>1.2087000000000001</v>
      </c>
      <c r="K518" s="25">
        <v>1918.7241899999999</v>
      </c>
      <c r="L518" s="25">
        <v>13.31019</v>
      </c>
      <c r="M518" s="25">
        <v>0</v>
      </c>
      <c r="N518" s="25">
        <v>13.31019</v>
      </c>
      <c r="O518" s="25">
        <v>2016.05177</v>
      </c>
      <c r="P518" s="25">
        <v>5001.9779600000002</v>
      </c>
      <c r="Q518" s="25">
        <v>0</v>
      </c>
      <c r="R518" s="26">
        <v>5001.9779600000002</v>
      </c>
    </row>
    <row r="519" spans="1:18">
      <c r="A519" s="22" t="s">
        <v>532</v>
      </c>
      <c r="B519" s="22" t="s">
        <v>18</v>
      </c>
      <c r="C519" s="22" t="s">
        <v>21</v>
      </c>
      <c r="D519" s="22" t="s">
        <v>21</v>
      </c>
      <c r="E519" s="23">
        <v>21</v>
      </c>
      <c r="F519" s="24">
        <v>0</v>
      </c>
      <c r="G519" s="25">
        <v>0</v>
      </c>
      <c r="H519" s="25">
        <v>0</v>
      </c>
      <c r="I519" s="25">
        <v>0</v>
      </c>
      <c r="J519" s="25">
        <v>0</v>
      </c>
      <c r="K519" s="25">
        <v>0</v>
      </c>
      <c r="L519" s="25">
        <v>0</v>
      </c>
      <c r="M519" s="25">
        <v>0</v>
      </c>
      <c r="N519" s="25">
        <v>0</v>
      </c>
      <c r="O519" s="25">
        <v>0</v>
      </c>
      <c r="P519" s="25">
        <v>6555.8398499999994</v>
      </c>
      <c r="Q519" s="25">
        <v>0</v>
      </c>
      <c r="R519" s="26">
        <v>6555.8398499999994</v>
      </c>
    </row>
    <row r="520" spans="1:18">
      <c r="A520" s="27"/>
      <c r="B520" s="27"/>
      <c r="C520" s="22" t="s">
        <v>22</v>
      </c>
      <c r="D520" s="22" t="s">
        <v>23</v>
      </c>
      <c r="E520" s="23">
        <v>27</v>
      </c>
      <c r="F520" s="24">
        <v>0</v>
      </c>
      <c r="G520" s="25">
        <v>0</v>
      </c>
      <c r="H520" s="25">
        <v>0</v>
      </c>
      <c r="I520" s="25">
        <v>0</v>
      </c>
      <c r="J520" s="25">
        <v>0</v>
      </c>
      <c r="K520" s="25">
        <v>0</v>
      </c>
      <c r="L520" s="25">
        <v>0</v>
      </c>
      <c r="M520" s="25">
        <v>0</v>
      </c>
      <c r="N520" s="25">
        <v>0</v>
      </c>
      <c r="O520" s="25">
        <v>0</v>
      </c>
      <c r="P520" s="25">
        <v>9298.5187499999993</v>
      </c>
      <c r="Q520" s="25">
        <v>91.86157</v>
      </c>
      <c r="R520" s="26">
        <v>9390.3803200000002</v>
      </c>
    </row>
    <row r="521" spans="1:18">
      <c r="A521" s="27"/>
      <c r="B521" s="22" t="s">
        <v>36</v>
      </c>
      <c r="C521" s="22" t="s">
        <v>38</v>
      </c>
      <c r="D521" s="22" t="s">
        <v>38</v>
      </c>
      <c r="E521" s="23">
        <v>19</v>
      </c>
      <c r="F521" s="24">
        <v>0</v>
      </c>
      <c r="G521" s="25">
        <v>0</v>
      </c>
      <c r="H521" s="25">
        <v>0</v>
      </c>
      <c r="I521" s="25">
        <v>0</v>
      </c>
      <c r="J521" s="25">
        <v>0</v>
      </c>
      <c r="K521" s="25">
        <v>0</v>
      </c>
      <c r="L521" s="25">
        <v>0</v>
      </c>
      <c r="M521" s="25">
        <v>0</v>
      </c>
      <c r="N521" s="25">
        <v>0</v>
      </c>
      <c r="O521" s="25">
        <v>0</v>
      </c>
      <c r="P521" s="25">
        <v>6561.3834500000003</v>
      </c>
      <c r="Q521" s="25">
        <v>0</v>
      </c>
      <c r="R521" s="26">
        <v>6561.3834500000003</v>
      </c>
    </row>
    <row r="522" spans="1:18">
      <c r="A522" s="27"/>
      <c r="B522" s="27"/>
      <c r="C522" s="22" t="s">
        <v>43</v>
      </c>
      <c r="D522" s="22" t="s">
        <v>44</v>
      </c>
      <c r="E522" s="23">
        <v>37</v>
      </c>
      <c r="F522" s="24">
        <v>0</v>
      </c>
      <c r="G522" s="25">
        <v>0</v>
      </c>
      <c r="H522" s="25">
        <v>0</v>
      </c>
      <c r="I522" s="25">
        <v>0</v>
      </c>
      <c r="J522" s="25">
        <v>0</v>
      </c>
      <c r="K522" s="25">
        <v>0</v>
      </c>
      <c r="L522" s="25">
        <v>0</v>
      </c>
      <c r="M522" s="25">
        <v>0</v>
      </c>
      <c r="N522" s="25">
        <v>0</v>
      </c>
      <c r="O522" s="25">
        <v>0</v>
      </c>
      <c r="P522" s="25">
        <v>15341.84114</v>
      </c>
      <c r="Q522" s="25">
        <v>231.15313</v>
      </c>
      <c r="R522" s="26">
        <v>15572.994269999999</v>
      </c>
    </row>
    <row r="523" spans="1:18">
      <c r="A523" s="27"/>
      <c r="B523" s="22" t="s">
        <v>75</v>
      </c>
      <c r="C523" s="22" t="s">
        <v>76</v>
      </c>
      <c r="D523" s="22" t="s">
        <v>76</v>
      </c>
      <c r="E523" s="23">
        <v>63</v>
      </c>
      <c r="F523" s="24">
        <v>0</v>
      </c>
      <c r="G523" s="25">
        <v>0</v>
      </c>
      <c r="H523" s="25">
        <v>0</v>
      </c>
      <c r="I523" s="25">
        <v>0</v>
      </c>
      <c r="J523" s="25">
        <v>0</v>
      </c>
      <c r="K523" s="25">
        <v>0</v>
      </c>
      <c r="L523" s="25">
        <v>0</v>
      </c>
      <c r="M523" s="25">
        <v>0</v>
      </c>
      <c r="N523" s="25">
        <v>0</v>
      </c>
      <c r="O523" s="25">
        <v>0</v>
      </c>
      <c r="P523" s="25">
        <v>6454.3278200000004</v>
      </c>
      <c r="Q523" s="25">
        <v>0</v>
      </c>
      <c r="R523" s="26">
        <v>6454.3278200000004</v>
      </c>
    </row>
    <row r="524" spans="1:18">
      <c r="A524" s="27"/>
      <c r="B524" s="27"/>
      <c r="C524" s="22" t="s">
        <v>78</v>
      </c>
      <c r="D524" s="22" t="s">
        <v>78</v>
      </c>
      <c r="E524" s="23">
        <v>31</v>
      </c>
      <c r="F524" s="24">
        <v>0</v>
      </c>
      <c r="G524" s="25">
        <v>0</v>
      </c>
      <c r="H524" s="25">
        <v>0</v>
      </c>
      <c r="I524" s="25">
        <v>0</v>
      </c>
      <c r="J524" s="25">
        <v>0</v>
      </c>
      <c r="K524" s="25">
        <v>0</v>
      </c>
      <c r="L524" s="25">
        <v>0</v>
      </c>
      <c r="M524" s="25">
        <v>0</v>
      </c>
      <c r="N524" s="25">
        <v>0</v>
      </c>
      <c r="O524" s="25">
        <v>0</v>
      </c>
      <c r="P524" s="25">
        <v>14337.368199999999</v>
      </c>
      <c r="Q524" s="25">
        <v>0</v>
      </c>
      <c r="R524" s="26">
        <v>14337.368199999999</v>
      </c>
    </row>
    <row r="525" spans="1:18">
      <c r="A525" s="27"/>
      <c r="B525" s="22" t="s">
        <v>92</v>
      </c>
      <c r="C525" s="22" t="s">
        <v>92</v>
      </c>
      <c r="D525" s="22" t="s">
        <v>93</v>
      </c>
      <c r="E525" s="23">
        <v>8</v>
      </c>
      <c r="F525" s="24">
        <v>0</v>
      </c>
      <c r="G525" s="25">
        <v>0</v>
      </c>
      <c r="H525" s="25">
        <v>0</v>
      </c>
      <c r="I525" s="25">
        <v>0</v>
      </c>
      <c r="J525" s="25">
        <v>0</v>
      </c>
      <c r="K525" s="25">
        <v>0</v>
      </c>
      <c r="L525" s="25">
        <v>0</v>
      </c>
      <c r="M525" s="25">
        <v>0</v>
      </c>
      <c r="N525" s="25">
        <v>0</v>
      </c>
      <c r="O525" s="25">
        <v>0</v>
      </c>
      <c r="P525" s="25">
        <v>20632.861199999999</v>
      </c>
      <c r="Q525" s="25">
        <v>0</v>
      </c>
      <c r="R525" s="26">
        <v>20632.861199999999</v>
      </c>
    </row>
    <row r="526" spans="1:18">
      <c r="A526" s="27"/>
      <c r="B526" s="27"/>
      <c r="C526" s="22" t="s">
        <v>99</v>
      </c>
      <c r="D526" s="22" t="s">
        <v>99</v>
      </c>
      <c r="E526" s="23">
        <v>67</v>
      </c>
      <c r="F526" s="24">
        <v>0</v>
      </c>
      <c r="G526" s="25">
        <v>0</v>
      </c>
      <c r="H526" s="25">
        <v>0</v>
      </c>
      <c r="I526" s="25">
        <v>0</v>
      </c>
      <c r="J526" s="25">
        <v>0</v>
      </c>
      <c r="K526" s="25">
        <v>0</v>
      </c>
      <c r="L526" s="25">
        <v>0</v>
      </c>
      <c r="M526" s="25">
        <v>0</v>
      </c>
      <c r="N526" s="25">
        <v>0</v>
      </c>
      <c r="O526" s="25">
        <v>0</v>
      </c>
      <c r="P526" s="25">
        <v>5218.1630599999999</v>
      </c>
      <c r="Q526" s="25">
        <v>0</v>
      </c>
      <c r="R526" s="26">
        <v>5218.1630599999999</v>
      </c>
    </row>
    <row r="527" spans="1:18">
      <c r="A527" s="27"/>
      <c r="B527" s="22" t="s">
        <v>122</v>
      </c>
      <c r="C527" s="22" t="s">
        <v>123</v>
      </c>
      <c r="D527" s="22" t="s">
        <v>122</v>
      </c>
      <c r="E527" s="23">
        <v>11</v>
      </c>
      <c r="F527" s="24">
        <v>0</v>
      </c>
      <c r="G527" s="25">
        <v>0</v>
      </c>
      <c r="H527" s="25">
        <v>0</v>
      </c>
      <c r="I527" s="25">
        <v>0</v>
      </c>
      <c r="J527" s="25">
        <v>0</v>
      </c>
      <c r="K527" s="25">
        <v>0</v>
      </c>
      <c r="L527" s="25">
        <v>0</v>
      </c>
      <c r="M527" s="25">
        <v>0</v>
      </c>
      <c r="N527" s="25">
        <v>0</v>
      </c>
      <c r="O527" s="25">
        <v>0</v>
      </c>
      <c r="P527" s="25">
        <v>17751.15364</v>
      </c>
      <c r="Q527" s="25">
        <v>0</v>
      </c>
      <c r="R527" s="26">
        <v>17751.15364</v>
      </c>
    </row>
    <row r="528" spans="1:18">
      <c r="A528" s="27"/>
      <c r="B528" s="27"/>
      <c r="C528" s="22" t="s">
        <v>128</v>
      </c>
      <c r="D528" s="22" t="s">
        <v>129</v>
      </c>
      <c r="E528" s="23">
        <v>30</v>
      </c>
      <c r="F528" s="24">
        <v>0</v>
      </c>
      <c r="G528" s="25">
        <v>0</v>
      </c>
      <c r="H528" s="25">
        <v>0</v>
      </c>
      <c r="I528" s="25">
        <v>0</v>
      </c>
      <c r="J528" s="25">
        <v>0</v>
      </c>
      <c r="K528" s="25">
        <v>0</v>
      </c>
      <c r="L528" s="25">
        <v>0</v>
      </c>
      <c r="M528" s="25">
        <v>0</v>
      </c>
      <c r="N528" s="25">
        <v>0</v>
      </c>
      <c r="O528" s="25">
        <v>0</v>
      </c>
      <c r="P528" s="25">
        <v>13897.24799</v>
      </c>
      <c r="Q528" s="25">
        <v>0</v>
      </c>
      <c r="R528" s="26">
        <v>13897.24799</v>
      </c>
    </row>
    <row r="529" spans="1:28">
      <c r="A529" s="27"/>
      <c r="B529" s="22" t="s">
        <v>150</v>
      </c>
      <c r="C529" s="22" t="s">
        <v>150</v>
      </c>
      <c r="D529" s="22" t="s">
        <v>150</v>
      </c>
      <c r="E529" s="23">
        <v>9</v>
      </c>
      <c r="F529" s="24">
        <v>0</v>
      </c>
      <c r="G529" s="25">
        <v>0</v>
      </c>
      <c r="H529" s="25">
        <v>0</v>
      </c>
      <c r="I529" s="25">
        <v>0</v>
      </c>
      <c r="J529" s="25">
        <v>0</v>
      </c>
      <c r="K529" s="25">
        <v>0</v>
      </c>
      <c r="L529" s="25">
        <v>0</v>
      </c>
      <c r="M529" s="25">
        <v>0</v>
      </c>
      <c r="N529" s="25">
        <v>0</v>
      </c>
      <c r="O529" s="25">
        <v>0</v>
      </c>
      <c r="P529" s="25">
        <v>15699.203939999999</v>
      </c>
      <c r="Q529" s="25">
        <v>0</v>
      </c>
      <c r="R529" s="26">
        <v>15699.203939999999</v>
      </c>
    </row>
    <row r="530" spans="1:28">
      <c r="A530" s="27"/>
      <c r="B530" s="27"/>
      <c r="C530" s="22" t="s">
        <v>155</v>
      </c>
      <c r="D530" s="22" t="s">
        <v>155</v>
      </c>
      <c r="E530" s="23">
        <v>69</v>
      </c>
      <c r="F530" s="24">
        <v>0</v>
      </c>
      <c r="G530" s="25">
        <v>0</v>
      </c>
      <c r="H530" s="25">
        <v>0</v>
      </c>
      <c r="I530" s="25">
        <v>0</v>
      </c>
      <c r="J530" s="25">
        <v>0</v>
      </c>
      <c r="K530" s="25">
        <v>0</v>
      </c>
      <c r="L530" s="25">
        <v>0</v>
      </c>
      <c r="M530" s="25">
        <v>0</v>
      </c>
      <c r="N530" s="25">
        <v>0</v>
      </c>
      <c r="O530" s="25">
        <v>0</v>
      </c>
      <c r="P530" s="25">
        <v>10376.968929999999</v>
      </c>
      <c r="Q530" s="25">
        <v>0</v>
      </c>
      <c r="R530" s="26">
        <v>10376.968929999999</v>
      </c>
    </row>
    <row r="531" spans="1:28">
      <c r="A531" s="27"/>
      <c r="B531" s="27"/>
      <c r="C531" s="22" t="s">
        <v>168</v>
      </c>
      <c r="D531" s="22" t="s">
        <v>168</v>
      </c>
      <c r="E531" s="23">
        <v>28</v>
      </c>
      <c r="F531" s="24">
        <v>0</v>
      </c>
      <c r="G531" s="25">
        <v>0</v>
      </c>
      <c r="H531" s="25">
        <v>0</v>
      </c>
      <c r="I531" s="25">
        <v>0</v>
      </c>
      <c r="J531" s="25">
        <v>0</v>
      </c>
      <c r="K531" s="25">
        <v>0</v>
      </c>
      <c r="L531" s="25">
        <v>0</v>
      </c>
      <c r="M531" s="25">
        <v>0</v>
      </c>
      <c r="N531" s="25">
        <v>0</v>
      </c>
      <c r="O531" s="25">
        <v>0</v>
      </c>
      <c r="P531" s="25">
        <v>13344.690039999999</v>
      </c>
      <c r="Q531" s="25">
        <v>0</v>
      </c>
      <c r="R531" s="26">
        <v>13344.690039999999</v>
      </c>
    </row>
    <row r="532" spans="1:28">
      <c r="A532" s="27"/>
      <c r="B532" s="22" t="s">
        <v>187</v>
      </c>
      <c r="C532" s="22" t="s">
        <v>187</v>
      </c>
      <c r="D532" s="22" t="s">
        <v>187</v>
      </c>
      <c r="E532" s="23">
        <v>7</v>
      </c>
      <c r="F532" s="24">
        <v>0</v>
      </c>
      <c r="G532" s="25">
        <v>0</v>
      </c>
      <c r="H532" s="25">
        <v>0</v>
      </c>
      <c r="I532" s="25">
        <v>0</v>
      </c>
      <c r="J532" s="25">
        <v>0</v>
      </c>
      <c r="K532" s="25">
        <v>0</v>
      </c>
      <c r="L532" s="25">
        <v>0</v>
      </c>
      <c r="M532" s="25">
        <v>0</v>
      </c>
      <c r="N532" s="25">
        <v>0</v>
      </c>
      <c r="O532" s="25">
        <v>0</v>
      </c>
      <c r="P532" s="25">
        <v>19573.152109999999</v>
      </c>
      <c r="Q532" s="25">
        <v>0</v>
      </c>
      <c r="R532" s="26">
        <v>19573.152109999999</v>
      </c>
    </row>
    <row r="533" spans="1:28">
      <c r="A533" s="27"/>
      <c r="B533" s="27"/>
      <c r="C533" s="22" t="s">
        <v>197</v>
      </c>
      <c r="D533" s="22" t="s">
        <v>198</v>
      </c>
      <c r="E533" s="23">
        <v>22</v>
      </c>
      <c r="F533" s="24">
        <v>0</v>
      </c>
      <c r="G533" s="25">
        <v>0</v>
      </c>
      <c r="H533" s="25">
        <v>0</v>
      </c>
      <c r="I533" s="25">
        <v>0</v>
      </c>
      <c r="J533" s="25">
        <v>0</v>
      </c>
      <c r="K533" s="25">
        <v>0</v>
      </c>
      <c r="L533" s="25">
        <v>0</v>
      </c>
      <c r="M533" s="25">
        <v>0</v>
      </c>
      <c r="N533" s="25">
        <v>0</v>
      </c>
      <c r="O533" s="25">
        <v>0</v>
      </c>
      <c r="P533" s="25">
        <v>9936.1093199999996</v>
      </c>
      <c r="Q533" s="25">
        <v>0</v>
      </c>
      <c r="R533" s="26">
        <v>9936.1093199999996</v>
      </c>
    </row>
    <row r="534" spans="1:28">
      <c r="A534" s="27"/>
      <c r="B534" s="22" t="s">
        <v>215</v>
      </c>
      <c r="C534" s="22" t="s">
        <v>223</v>
      </c>
      <c r="D534" s="22" t="s">
        <v>73</v>
      </c>
      <c r="E534" s="23">
        <v>68</v>
      </c>
      <c r="F534" s="24">
        <v>0</v>
      </c>
      <c r="G534" s="25">
        <v>0</v>
      </c>
      <c r="H534" s="25">
        <v>0</v>
      </c>
      <c r="I534" s="25">
        <v>0</v>
      </c>
      <c r="J534" s="25">
        <v>0</v>
      </c>
      <c r="K534" s="25">
        <v>0</v>
      </c>
      <c r="L534" s="25">
        <v>0</v>
      </c>
      <c r="M534" s="25">
        <v>0</v>
      </c>
      <c r="N534" s="25">
        <v>0</v>
      </c>
      <c r="O534" s="25">
        <v>0</v>
      </c>
      <c r="P534" s="25">
        <v>7764.4402</v>
      </c>
      <c r="Q534" s="25">
        <v>0</v>
      </c>
      <c r="R534" s="26">
        <v>7764.4402</v>
      </c>
    </row>
    <row r="535" spans="1:28">
      <c r="A535" s="27"/>
      <c r="B535" s="22" t="s">
        <v>230</v>
      </c>
      <c r="C535" s="22" t="s">
        <v>230</v>
      </c>
      <c r="D535" s="22" t="s">
        <v>230</v>
      </c>
      <c r="E535" s="23">
        <v>62</v>
      </c>
      <c r="F535" s="24">
        <v>0</v>
      </c>
      <c r="G535" s="25">
        <v>0</v>
      </c>
      <c r="H535" s="25">
        <v>0</v>
      </c>
      <c r="I535" s="25">
        <v>0</v>
      </c>
      <c r="J535" s="25">
        <v>0</v>
      </c>
      <c r="K535" s="25">
        <v>0</v>
      </c>
      <c r="L535" s="25">
        <v>0</v>
      </c>
      <c r="M535" s="25">
        <v>0</v>
      </c>
      <c r="N535" s="25">
        <v>0</v>
      </c>
      <c r="O535" s="25">
        <v>0</v>
      </c>
      <c r="P535" s="25">
        <v>4861.8850300000004</v>
      </c>
      <c r="Q535" s="25">
        <v>0</v>
      </c>
      <c r="R535" s="26">
        <v>4861.8850300000004</v>
      </c>
      <c r="S535" s="33"/>
      <c r="T535" s="33"/>
      <c r="U535" s="33"/>
      <c r="V535" s="33"/>
      <c r="W535" s="33"/>
      <c r="X535" s="33"/>
      <c r="Y535" s="33"/>
      <c r="Z535" s="33"/>
      <c r="AA535" s="33"/>
      <c r="AB535" s="33"/>
    </row>
    <row r="536" spans="1:28">
      <c r="A536" s="27"/>
      <c r="B536" s="27"/>
      <c r="C536" s="22" t="s">
        <v>232</v>
      </c>
      <c r="D536" s="22" t="s">
        <v>233</v>
      </c>
      <c r="E536" s="23">
        <v>35</v>
      </c>
      <c r="F536" s="24">
        <v>0</v>
      </c>
      <c r="G536" s="25">
        <v>0</v>
      </c>
      <c r="H536" s="25">
        <v>0</v>
      </c>
      <c r="I536" s="25">
        <v>0</v>
      </c>
      <c r="J536" s="25">
        <v>0</v>
      </c>
      <c r="K536" s="25">
        <v>0</v>
      </c>
      <c r="L536" s="25">
        <v>0</v>
      </c>
      <c r="M536" s="25">
        <v>0</v>
      </c>
      <c r="N536" s="25">
        <v>0</v>
      </c>
      <c r="O536" s="25">
        <v>0</v>
      </c>
      <c r="P536" s="25">
        <v>11000.58093</v>
      </c>
      <c r="Q536" s="25">
        <v>0</v>
      </c>
      <c r="R536" s="26">
        <v>11000.58093</v>
      </c>
      <c r="S536" s="33"/>
      <c r="T536" s="33"/>
      <c r="U536" s="33"/>
      <c r="V536" s="33"/>
      <c r="W536" s="33"/>
      <c r="X536" s="33"/>
      <c r="Y536" s="33"/>
      <c r="Z536" s="33"/>
      <c r="AA536" s="33"/>
      <c r="AB536" s="33"/>
    </row>
    <row r="537" spans="1:28">
      <c r="A537" s="27"/>
      <c r="B537" s="22" t="s">
        <v>251</v>
      </c>
      <c r="C537" s="22" t="s">
        <v>252</v>
      </c>
      <c r="D537" s="22" t="s">
        <v>253</v>
      </c>
      <c r="E537" s="23">
        <v>14</v>
      </c>
      <c r="F537" s="24">
        <v>0</v>
      </c>
      <c r="G537" s="25">
        <v>0</v>
      </c>
      <c r="H537" s="25">
        <v>0</v>
      </c>
      <c r="I537" s="25">
        <v>0</v>
      </c>
      <c r="J537" s="25">
        <v>0</v>
      </c>
      <c r="K537" s="25">
        <v>0</v>
      </c>
      <c r="L537" s="25">
        <v>0</v>
      </c>
      <c r="M537" s="25">
        <v>0</v>
      </c>
      <c r="N537" s="25">
        <v>0</v>
      </c>
      <c r="O537" s="25">
        <v>0</v>
      </c>
      <c r="P537" s="25">
        <v>11411.0064</v>
      </c>
      <c r="Q537" s="25">
        <v>339.93607000000003</v>
      </c>
      <c r="R537" s="26">
        <v>11750.94247</v>
      </c>
      <c r="S537" s="33"/>
      <c r="T537" s="33"/>
      <c r="U537" s="33"/>
      <c r="V537" s="33"/>
      <c r="W537" s="33"/>
      <c r="X537" s="33"/>
      <c r="Y537" s="33"/>
      <c r="Z537" s="33"/>
      <c r="AA537" s="33"/>
      <c r="AB537" s="33"/>
    </row>
    <row r="538" spans="1:28">
      <c r="A538" s="27"/>
      <c r="B538" s="27"/>
      <c r="C538" s="22" t="s">
        <v>251</v>
      </c>
      <c r="D538" s="22" t="s">
        <v>251</v>
      </c>
      <c r="E538" s="23">
        <v>64</v>
      </c>
      <c r="F538" s="24">
        <v>0</v>
      </c>
      <c r="G538" s="25">
        <v>0</v>
      </c>
      <c r="H538" s="25">
        <v>0</v>
      </c>
      <c r="I538" s="25">
        <v>0</v>
      </c>
      <c r="J538" s="25">
        <v>0</v>
      </c>
      <c r="K538" s="25">
        <v>0</v>
      </c>
      <c r="L538" s="25">
        <v>0</v>
      </c>
      <c r="M538" s="25">
        <v>0</v>
      </c>
      <c r="N538" s="25">
        <v>0</v>
      </c>
      <c r="O538" s="25">
        <v>0</v>
      </c>
      <c r="P538" s="25">
        <v>9088.4023100000013</v>
      </c>
      <c r="Q538" s="25">
        <v>18.59348</v>
      </c>
      <c r="R538" s="26">
        <v>9106.995789999999</v>
      </c>
      <c r="S538" s="33"/>
      <c r="T538" s="33"/>
      <c r="U538" s="33"/>
      <c r="V538" s="33"/>
      <c r="W538" s="33"/>
      <c r="X538" s="33"/>
      <c r="Y538" s="33"/>
      <c r="Z538" s="33"/>
      <c r="AA538" s="33"/>
      <c r="AB538" s="33"/>
    </row>
    <row r="539" spans="1:28">
      <c r="A539" s="27"/>
      <c r="B539" s="22" t="s">
        <v>260</v>
      </c>
      <c r="C539" s="22" t="s">
        <v>261</v>
      </c>
      <c r="D539" s="22" t="s">
        <v>261</v>
      </c>
      <c r="E539" s="23">
        <v>17</v>
      </c>
      <c r="F539" s="24">
        <v>0</v>
      </c>
      <c r="G539" s="25">
        <v>0</v>
      </c>
      <c r="H539" s="25">
        <v>0</v>
      </c>
      <c r="I539" s="25">
        <v>0</v>
      </c>
      <c r="J539" s="25">
        <v>0</v>
      </c>
      <c r="K539" s="25">
        <v>0</v>
      </c>
      <c r="L539" s="25">
        <v>0</v>
      </c>
      <c r="M539" s="25">
        <v>0</v>
      </c>
      <c r="N539" s="25">
        <v>0</v>
      </c>
      <c r="O539" s="25">
        <v>0</v>
      </c>
      <c r="P539" s="25">
        <v>5011.2986700000001</v>
      </c>
      <c r="Q539" s="25">
        <v>0</v>
      </c>
      <c r="R539" s="26">
        <v>5011.2986700000001</v>
      </c>
      <c r="S539" s="33"/>
      <c r="T539" s="33"/>
      <c r="U539" s="33"/>
      <c r="V539" s="33"/>
      <c r="W539" s="33"/>
      <c r="X539" s="33"/>
      <c r="Y539" s="33"/>
      <c r="Z539" s="33"/>
      <c r="AA539" s="33"/>
      <c r="AB539" s="33"/>
    </row>
    <row r="540" spans="1:28">
      <c r="A540" s="27"/>
      <c r="B540" s="27"/>
      <c r="C540" s="27"/>
      <c r="D540" s="22" t="s">
        <v>262</v>
      </c>
      <c r="E540" s="23">
        <v>25</v>
      </c>
      <c r="F540" s="24">
        <v>0</v>
      </c>
      <c r="G540" s="25">
        <v>0</v>
      </c>
      <c r="H540" s="25">
        <v>0</v>
      </c>
      <c r="I540" s="25">
        <v>0</v>
      </c>
      <c r="J540" s="25">
        <v>0</v>
      </c>
      <c r="K540" s="25">
        <v>0</v>
      </c>
      <c r="L540" s="25">
        <v>0</v>
      </c>
      <c r="M540" s="25">
        <v>0</v>
      </c>
      <c r="N540" s="25">
        <v>0</v>
      </c>
      <c r="O540" s="25">
        <v>0</v>
      </c>
      <c r="P540" s="25">
        <v>3309.7478099999998</v>
      </c>
      <c r="Q540" s="25">
        <v>120.72127</v>
      </c>
      <c r="R540" s="26">
        <v>3430.4690799999998</v>
      </c>
      <c r="S540" s="33"/>
      <c r="T540" s="33"/>
      <c r="U540" s="33"/>
      <c r="V540" s="33"/>
      <c r="W540" s="33"/>
      <c r="X540" s="33"/>
      <c r="Y540" s="33"/>
      <c r="Z540" s="33"/>
      <c r="AA540" s="33"/>
      <c r="AB540" s="33"/>
    </row>
    <row r="541" spans="1:28">
      <c r="A541" s="27"/>
      <c r="B541" s="27"/>
      <c r="C541" s="22" t="s">
        <v>267</v>
      </c>
      <c r="D541" s="22" t="s">
        <v>267</v>
      </c>
      <c r="E541" s="23">
        <v>5</v>
      </c>
      <c r="F541" s="24">
        <v>0</v>
      </c>
      <c r="G541" s="25">
        <v>0</v>
      </c>
      <c r="H541" s="25">
        <v>0</v>
      </c>
      <c r="I541" s="25">
        <v>0</v>
      </c>
      <c r="J541" s="25">
        <v>0</v>
      </c>
      <c r="K541" s="25">
        <v>0</v>
      </c>
      <c r="L541" s="25">
        <v>0</v>
      </c>
      <c r="M541" s="25">
        <v>0</v>
      </c>
      <c r="N541" s="25">
        <v>0</v>
      </c>
      <c r="O541" s="25">
        <v>0</v>
      </c>
      <c r="P541" s="25">
        <v>13664.35002</v>
      </c>
      <c r="Q541" s="25">
        <v>0</v>
      </c>
      <c r="R541" s="26">
        <v>13664.35002</v>
      </c>
      <c r="S541" s="33"/>
      <c r="T541" s="33"/>
      <c r="U541" s="33"/>
      <c r="V541" s="33"/>
      <c r="W541" s="33"/>
      <c r="X541" s="33"/>
      <c r="Y541" s="33"/>
      <c r="Z541" s="33"/>
      <c r="AA541" s="33"/>
      <c r="AB541" s="33"/>
    </row>
    <row r="542" spans="1:28">
      <c r="A542" s="27"/>
      <c r="B542" s="27"/>
      <c r="C542" s="22" t="s">
        <v>274</v>
      </c>
      <c r="D542" s="22" t="s">
        <v>274</v>
      </c>
      <c r="E542" s="23">
        <v>24</v>
      </c>
      <c r="F542" s="24">
        <v>0</v>
      </c>
      <c r="G542" s="25">
        <v>0</v>
      </c>
      <c r="H542" s="25">
        <v>0</v>
      </c>
      <c r="I542" s="25">
        <v>0</v>
      </c>
      <c r="J542" s="25">
        <v>0</v>
      </c>
      <c r="K542" s="25">
        <v>0</v>
      </c>
      <c r="L542" s="25">
        <v>0</v>
      </c>
      <c r="M542" s="25">
        <v>0</v>
      </c>
      <c r="N542" s="25">
        <v>0</v>
      </c>
      <c r="O542" s="25">
        <v>0</v>
      </c>
      <c r="P542" s="25">
        <v>17918.2896</v>
      </c>
      <c r="Q542" s="25">
        <v>0</v>
      </c>
      <c r="R542" s="26">
        <v>17918.2896</v>
      </c>
      <c r="S542" s="33"/>
      <c r="T542" s="33"/>
      <c r="U542" s="33"/>
      <c r="V542" s="33"/>
      <c r="W542" s="33"/>
      <c r="X542" s="33"/>
      <c r="Y542" s="33"/>
      <c r="Z542" s="33"/>
      <c r="AA542" s="33"/>
      <c r="AB542" s="33"/>
    </row>
    <row r="543" spans="1:28">
      <c r="A543" s="27"/>
      <c r="B543" s="22" t="s">
        <v>280</v>
      </c>
      <c r="C543" s="22" t="s">
        <v>291</v>
      </c>
      <c r="D543" s="22" t="s">
        <v>291</v>
      </c>
      <c r="E543" s="23">
        <v>3</v>
      </c>
      <c r="F543" s="24">
        <v>0</v>
      </c>
      <c r="G543" s="25">
        <v>0</v>
      </c>
      <c r="H543" s="25">
        <v>0</v>
      </c>
      <c r="I543" s="25">
        <v>0</v>
      </c>
      <c r="J543" s="25">
        <v>0</v>
      </c>
      <c r="K543" s="25">
        <v>0</v>
      </c>
      <c r="L543" s="25">
        <v>0</v>
      </c>
      <c r="M543" s="25">
        <v>0</v>
      </c>
      <c r="N543" s="25">
        <v>0</v>
      </c>
      <c r="O543" s="25">
        <v>0</v>
      </c>
      <c r="P543" s="25">
        <v>13992.39321</v>
      </c>
      <c r="Q543" s="25">
        <v>0</v>
      </c>
      <c r="R543" s="26">
        <v>13992.39321</v>
      </c>
      <c r="S543" s="33"/>
      <c r="T543" s="33"/>
      <c r="U543" s="33"/>
      <c r="V543" s="33"/>
      <c r="W543" s="33"/>
      <c r="X543" s="33"/>
      <c r="Y543" s="33"/>
      <c r="Z543" s="33"/>
      <c r="AA543" s="33"/>
      <c r="AB543" s="33"/>
    </row>
    <row r="544" spans="1:28">
      <c r="A544" s="27"/>
      <c r="B544" s="22" t="s">
        <v>308</v>
      </c>
      <c r="C544" s="22" t="s">
        <v>309</v>
      </c>
      <c r="D544" s="22" t="s">
        <v>309</v>
      </c>
      <c r="E544" s="23">
        <v>12</v>
      </c>
      <c r="F544" s="24">
        <v>0</v>
      </c>
      <c r="G544" s="25">
        <v>0</v>
      </c>
      <c r="H544" s="25">
        <v>0</v>
      </c>
      <c r="I544" s="25">
        <v>0</v>
      </c>
      <c r="J544" s="25">
        <v>0</v>
      </c>
      <c r="K544" s="25">
        <v>0</v>
      </c>
      <c r="L544" s="25">
        <v>0</v>
      </c>
      <c r="M544" s="25">
        <v>0</v>
      </c>
      <c r="N544" s="25">
        <v>0</v>
      </c>
      <c r="O544" s="25">
        <v>0</v>
      </c>
      <c r="P544" s="25">
        <v>20276.887220000001</v>
      </c>
      <c r="Q544" s="25">
        <v>0</v>
      </c>
      <c r="R544" s="26">
        <v>20276.887220000001</v>
      </c>
      <c r="S544" s="33"/>
      <c r="T544" s="33"/>
      <c r="U544" s="33"/>
      <c r="V544" s="33"/>
      <c r="W544" s="33"/>
      <c r="X544" s="33"/>
      <c r="Y544" s="33"/>
      <c r="Z544" s="33"/>
      <c r="AA544" s="33"/>
      <c r="AB544" s="33"/>
    </row>
    <row r="545" spans="1:28">
      <c r="A545" s="27"/>
      <c r="B545" s="22" t="s">
        <v>332</v>
      </c>
      <c r="C545" s="22" t="s">
        <v>344</v>
      </c>
      <c r="D545" s="22" t="s">
        <v>345</v>
      </c>
      <c r="E545" s="23">
        <v>15</v>
      </c>
      <c r="F545" s="24">
        <v>0</v>
      </c>
      <c r="G545" s="25">
        <v>0</v>
      </c>
      <c r="H545" s="25">
        <v>0</v>
      </c>
      <c r="I545" s="25">
        <v>0</v>
      </c>
      <c r="J545" s="25">
        <v>0</v>
      </c>
      <c r="K545" s="25">
        <v>0</v>
      </c>
      <c r="L545" s="25">
        <v>0</v>
      </c>
      <c r="M545" s="25">
        <v>0</v>
      </c>
      <c r="N545" s="25">
        <v>0</v>
      </c>
      <c r="O545" s="25">
        <v>0</v>
      </c>
      <c r="P545" s="25">
        <v>15897.56575</v>
      </c>
      <c r="Q545" s="25">
        <v>0</v>
      </c>
      <c r="R545" s="26">
        <v>15897.56575</v>
      </c>
      <c r="S545" s="33"/>
      <c r="T545" s="33"/>
      <c r="U545" s="33"/>
      <c r="V545" s="33"/>
      <c r="W545" s="33"/>
      <c r="X545" s="33"/>
      <c r="Y545" s="33"/>
      <c r="Z545" s="33"/>
      <c r="AA545" s="33"/>
      <c r="AB545" s="33"/>
    </row>
    <row r="546" spans="1:28">
      <c r="A546" s="27"/>
      <c r="B546" s="27"/>
      <c r="C546" s="22" t="s">
        <v>332</v>
      </c>
      <c r="D546" s="22" t="s">
        <v>359</v>
      </c>
      <c r="E546" s="23">
        <v>1</v>
      </c>
      <c r="F546" s="24">
        <v>0</v>
      </c>
      <c r="G546" s="25">
        <v>0</v>
      </c>
      <c r="H546" s="25">
        <v>0</v>
      </c>
      <c r="I546" s="25">
        <v>0</v>
      </c>
      <c r="J546" s="25">
        <v>0</v>
      </c>
      <c r="K546" s="25">
        <v>0</v>
      </c>
      <c r="L546" s="25">
        <v>0</v>
      </c>
      <c r="M546" s="25">
        <v>0</v>
      </c>
      <c r="N546" s="25">
        <v>0</v>
      </c>
      <c r="O546" s="25">
        <v>0</v>
      </c>
      <c r="P546" s="25">
        <v>72695.806060000003</v>
      </c>
      <c r="Q546" s="25">
        <v>316045.65172000002</v>
      </c>
      <c r="R546" s="26">
        <v>388741.45778</v>
      </c>
      <c r="S546" s="33"/>
      <c r="T546" s="33"/>
      <c r="U546" s="33"/>
      <c r="V546" s="33"/>
      <c r="W546" s="33"/>
      <c r="X546" s="33"/>
      <c r="Y546" s="33"/>
      <c r="Z546" s="33"/>
      <c r="AA546" s="33"/>
      <c r="AB546" s="33"/>
    </row>
    <row r="547" spans="1:28">
      <c r="A547" s="27"/>
      <c r="B547" s="22" t="s">
        <v>383</v>
      </c>
      <c r="C547" s="22" t="s">
        <v>386</v>
      </c>
      <c r="D547" s="22" t="s">
        <v>387</v>
      </c>
      <c r="E547" s="23">
        <v>42</v>
      </c>
      <c r="F547" s="24">
        <v>0</v>
      </c>
      <c r="G547" s="25">
        <v>0</v>
      </c>
      <c r="H547" s="25">
        <v>0</v>
      </c>
      <c r="I547" s="25">
        <v>0</v>
      </c>
      <c r="J547" s="25">
        <v>0</v>
      </c>
      <c r="K547" s="25">
        <v>0</v>
      </c>
      <c r="L547" s="25">
        <v>0</v>
      </c>
      <c r="M547" s="25">
        <v>0</v>
      </c>
      <c r="N547" s="25">
        <v>0</v>
      </c>
      <c r="O547" s="25">
        <v>0</v>
      </c>
      <c r="P547" s="25">
        <v>4506.0259100000003</v>
      </c>
      <c r="Q547" s="25">
        <v>0</v>
      </c>
      <c r="R547" s="26">
        <v>4506.0259100000003</v>
      </c>
      <c r="S547" s="33"/>
      <c r="T547" s="33"/>
      <c r="U547" s="33"/>
      <c r="V547" s="33"/>
      <c r="W547" s="33"/>
      <c r="X547" s="33"/>
      <c r="Y547" s="33"/>
      <c r="Z547" s="33"/>
      <c r="AA547" s="33"/>
      <c r="AB547" s="33"/>
    </row>
    <row r="548" spans="1:28">
      <c r="A548" s="27"/>
      <c r="B548" s="27"/>
      <c r="C548" s="22" t="s">
        <v>393</v>
      </c>
      <c r="D548" s="22" t="s">
        <v>394</v>
      </c>
      <c r="E548" s="23">
        <v>53</v>
      </c>
      <c r="F548" s="24">
        <v>0</v>
      </c>
      <c r="G548" s="25">
        <v>0</v>
      </c>
      <c r="H548" s="25">
        <v>0</v>
      </c>
      <c r="I548" s="25">
        <v>0</v>
      </c>
      <c r="J548" s="25">
        <v>0</v>
      </c>
      <c r="K548" s="25">
        <v>0</v>
      </c>
      <c r="L548" s="25">
        <v>0</v>
      </c>
      <c r="M548" s="25">
        <v>0</v>
      </c>
      <c r="N548" s="25">
        <v>0</v>
      </c>
      <c r="O548" s="25">
        <v>0</v>
      </c>
      <c r="P548" s="25">
        <v>900.42670999999996</v>
      </c>
      <c r="Q548" s="25">
        <v>0</v>
      </c>
      <c r="R548" s="26">
        <v>900.42670999999996</v>
      </c>
      <c r="S548" s="33"/>
      <c r="T548" s="33"/>
      <c r="U548" s="33"/>
      <c r="V548" s="33"/>
      <c r="W548" s="33"/>
      <c r="X548" s="33"/>
      <c r="Y548" s="33"/>
      <c r="Z548" s="33"/>
      <c r="AA548" s="33"/>
      <c r="AB548" s="33"/>
    </row>
    <row r="549" spans="1:28">
      <c r="A549" s="27"/>
      <c r="B549" s="22" t="s">
        <v>399</v>
      </c>
      <c r="C549" s="22" t="s">
        <v>403</v>
      </c>
      <c r="D549" s="22" t="s">
        <v>403</v>
      </c>
      <c r="E549" s="23">
        <v>54</v>
      </c>
      <c r="F549" s="24">
        <v>0</v>
      </c>
      <c r="G549" s="25">
        <v>0</v>
      </c>
      <c r="H549" s="25">
        <v>0</v>
      </c>
      <c r="I549" s="25">
        <v>0</v>
      </c>
      <c r="J549" s="25">
        <v>0</v>
      </c>
      <c r="K549" s="25">
        <v>0</v>
      </c>
      <c r="L549" s="25">
        <v>0</v>
      </c>
      <c r="M549" s="25">
        <v>0</v>
      </c>
      <c r="N549" s="25">
        <v>0</v>
      </c>
      <c r="O549" s="25">
        <v>0</v>
      </c>
      <c r="P549" s="25">
        <v>8415.4032100000004</v>
      </c>
      <c r="Q549" s="25">
        <v>0</v>
      </c>
      <c r="R549" s="26">
        <v>8415.4032100000004</v>
      </c>
      <c r="S549" s="33"/>
      <c r="T549" s="33"/>
      <c r="U549" s="33"/>
      <c r="V549" s="33"/>
      <c r="W549" s="33"/>
      <c r="X549" s="33"/>
      <c r="Y549" s="33"/>
      <c r="Z549" s="33"/>
      <c r="AA549" s="33"/>
      <c r="AB549" s="33"/>
    </row>
    <row r="550" spans="1:28">
      <c r="A550" s="27"/>
      <c r="B550" s="22" t="s">
        <v>406</v>
      </c>
      <c r="C550" s="22" t="s">
        <v>412</v>
      </c>
      <c r="D550" s="22" t="s">
        <v>406</v>
      </c>
      <c r="E550" s="23">
        <v>65</v>
      </c>
      <c r="F550" s="24">
        <v>0</v>
      </c>
      <c r="G550" s="25">
        <v>0</v>
      </c>
      <c r="H550" s="25">
        <v>0</v>
      </c>
      <c r="I550" s="25">
        <v>0</v>
      </c>
      <c r="J550" s="25">
        <v>0</v>
      </c>
      <c r="K550" s="25">
        <v>0</v>
      </c>
      <c r="L550" s="25">
        <v>0</v>
      </c>
      <c r="M550" s="25">
        <v>0</v>
      </c>
      <c r="N550" s="25">
        <v>0</v>
      </c>
      <c r="O550" s="25">
        <v>0</v>
      </c>
      <c r="P550" s="25">
        <v>4930.7080800000003</v>
      </c>
      <c r="Q550" s="25">
        <v>0</v>
      </c>
      <c r="R550" s="26">
        <v>4930.7080800000003</v>
      </c>
      <c r="S550" s="33"/>
      <c r="T550" s="33"/>
      <c r="U550" s="33"/>
      <c r="V550" s="33"/>
      <c r="W550" s="33"/>
      <c r="X550" s="33"/>
      <c r="Y550" s="33"/>
      <c r="Z550" s="33"/>
      <c r="AA550" s="33"/>
      <c r="AB550" s="33"/>
    </row>
    <row r="551" spans="1:28">
      <c r="A551" s="27"/>
      <c r="B551" s="22" t="s">
        <v>415</v>
      </c>
      <c r="C551" s="22" t="s">
        <v>416</v>
      </c>
      <c r="D551" s="22" t="s">
        <v>416</v>
      </c>
      <c r="E551" s="23">
        <v>32</v>
      </c>
      <c r="F551" s="24">
        <v>0</v>
      </c>
      <c r="G551" s="25">
        <v>0</v>
      </c>
      <c r="H551" s="25">
        <v>0</v>
      </c>
      <c r="I551" s="25">
        <v>0</v>
      </c>
      <c r="J551" s="25">
        <v>0</v>
      </c>
      <c r="K551" s="25">
        <v>0</v>
      </c>
      <c r="L551" s="25">
        <v>0</v>
      </c>
      <c r="M551" s="25">
        <v>0</v>
      </c>
      <c r="N551" s="25">
        <v>0</v>
      </c>
      <c r="O551" s="25">
        <v>0</v>
      </c>
      <c r="P551" s="25">
        <v>15761.585999999999</v>
      </c>
      <c r="Q551" s="25">
        <v>0</v>
      </c>
      <c r="R551" s="26">
        <v>15761.585999999999</v>
      </c>
      <c r="S551" s="33"/>
      <c r="T551" s="33"/>
      <c r="U551" s="33"/>
      <c r="V551" s="33"/>
      <c r="W551" s="33"/>
      <c r="X551" s="33"/>
      <c r="Y551" s="33"/>
      <c r="Z551" s="33"/>
      <c r="AA551" s="33"/>
      <c r="AB551" s="33"/>
    </row>
    <row r="552" spans="1:28">
      <c r="A552" s="27"/>
      <c r="B552" s="27"/>
      <c r="C552" s="27"/>
      <c r="D552" s="22" t="s">
        <v>419</v>
      </c>
      <c r="E552" s="23">
        <v>41</v>
      </c>
      <c r="F552" s="24">
        <v>0</v>
      </c>
      <c r="G552" s="25">
        <v>0</v>
      </c>
      <c r="H552" s="25">
        <v>0</v>
      </c>
      <c r="I552" s="25">
        <v>0</v>
      </c>
      <c r="J552" s="25">
        <v>0</v>
      </c>
      <c r="K552" s="25">
        <v>0</v>
      </c>
      <c r="L552" s="25">
        <v>0</v>
      </c>
      <c r="M552" s="25">
        <v>0</v>
      </c>
      <c r="N552" s="25">
        <v>0</v>
      </c>
      <c r="O552" s="25">
        <v>0</v>
      </c>
      <c r="P552" s="25">
        <v>15045.09736</v>
      </c>
      <c r="Q552" s="25">
        <v>338.92409999999995</v>
      </c>
      <c r="R552" s="26">
        <v>15384.021460000002</v>
      </c>
      <c r="S552" s="33"/>
      <c r="T552" s="33"/>
      <c r="U552" s="33"/>
      <c r="V552" s="33"/>
      <c r="W552" s="33"/>
      <c r="X552" s="33"/>
      <c r="Y552" s="33"/>
      <c r="Z552" s="33"/>
      <c r="AA552" s="33"/>
      <c r="AB552" s="33"/>
    </row>
    <row r="553" spans="1:28">
      <c r="A553" s="27"/>
      <c r="B553" s="22" t="s">
        <v>428</v>
      </c>
      <c r="C553" s="22" t="s">
        <v>438</v>
      </c>
      <c r="D553" s="22" t="s">
        <v>439</v>
      </c>
      <c r="E553" s="23">
        <v>61</v>
      </c>
      <c r="F553" s="24">
        <v>0</v>
      </c>
      <c r="G553" s="25">
        <v>0</v>
      </c>
      <c r="H553" s="25">
        <v>0</v>
      </c>
      <c r="I553" s="25">
        <v>0</v>
      </c>
      <c r="J553" s="25">
        <v>0</v>
      </c>
      <c r="K553" s="25">
        <v>0</v>
      </c>
      <c r="L553" s="25">
        <v>0</v>
      </c>
      <c r="M553" s="25">
        <v>0</v>
      </c>
      <c r="N553" s="25">
        <v>0</v>
      </c>
      <c r="O553" s="25">
        <v>0</v>
      </c>
      <c r="P553" s="25">
        <v>7757.3563899999999</v>
      </c>
      <c r="Q553" s="25">
        <v>0</v>
      </c>
      <c r="R553" s="26">
        <v>7757.3563899999999</v>
      </c>
      <c r="S553" s="33"/>
      <c r="T553" s="33"/>
      <c r="U553" s="33"/>
      <c r="V553" s="33"/>
      <c r="W553" s="33"/>
      <c r="X553" s="33"/>
      <c r="Y553" s="33"/>
      <c r="Z553" s="33"/>
      <c r="AA553" s="33"/>
      <c r="AB553" s="33"/>
    </row>
    <row r="554" spans="1:28">
      <c r="A554" s="27"/>
      <c r="B554" s="27"/>
      <c r="C554" s="22" t="s">
        <v>451</v>
      </c>
      <c r="D554" s="22" t="s">
        <v>451</v>
      </c>
      <c r="E554" s="23">
        <v>51</v>
      </c>
      <c r="F554" s="24">
        <v>0</v>
      </c>
      <c r="G554" s="25">
        <v>0</v>
      </c>
      <c r="H554" s="25">
        <v>0</v>
      </c>
      <c r="I554" s="25">
        <v>0</v>
      </c>
      <c r="J554" s="25">
        <v>0</v>
      </c>
      <c r="K554" s="25">
        <v>0</v>
      </c>
      <c r="L554" s="25">
        <v>0</v>
      </c>
      <c r="M554" s="25">
        <v>0</v>
      </c>
      <c r="N554" s="25">
        <v>0</v>
      </c>
      <c r="O554" s="25">
        <v>0</v>
      </c>
      <c r="P554" s="25">
        <v>8966.2987100000009</v>
      </c>
      <c r="Q554" s="25">
        <v>0</v>
      </c>
      <c r="R554" s="26">
        <v>8966.2987100000009</v>
      </c>
      <c r="S554" s="33"/>
      <c r="T554" s="33"/>
      <c r="U554" s="33"/>
      <c r="V554" s="33"/>
      <c r="W554" s="33"/>
      <c r="X554" s="33"/>
      <c r="Y554" s="33"/>
      <c r="Z554" s="33"/>
      <c r="AA554" s="33"/>
      <c r="AB554" s="33"/>
    </row>
    <row r="555" spans="1:28">
      <c r="A555" s="27"/>
      <c r="B555" s="22" t="s">
        <v>460</v>
      </c>
      <c r="C555" s="22" t="s">
        <v>465</v>
      </c>
      <c r="D555" s="22" t="s">
        <v>466</v>
      </c>
      <c r="E555" s="23">
        <v>66</v>
      </c>
      <c r="F555" s="24">
        <v>0</v>
      </c>
      <c r="G555" s="25">
        <v>0</v>
      </c>
      <c r="H555" s="25">
        <v>0</v>
      </c>
      <c r="I555" s="25">
        <v>0</v>
      </c>
      <c r="J555" s="25">
        <v>0</v>
      </c>
      <c r="K555" s="25">
        <v>0</v>
      </c>
      <c r="L555" s="25">
        <v>0</v>
      </c>
      <c r="M555" s="25">
        <v>0</v>
      </c>
      <c r="N555" s="25">
        <v>0</v>
      </c>
      <c r="O555" s="25">
        <v>0</v>
      </c>
      <c r="P555" s="25">
        <v>9091.3686600000001</v>
      </c>
      <c r="Q555" s="25">
        <v>0</v>
      </c>
      <c r="R555" s="26">
        <v>9091.3686600000001</v>
      </c>
      <c r="S555" s="33"/>
      <c r="T555" s="33"/>
      <c r="U555" s="33"/>
      <c r="V555" s="33"/>
      <c r="W555" s="33"/>
      <c r="X555" s="33"/>
      <c r="Y555" s="33"/>
      <c r="Z555" s="33"/>
      <c r="AA555" s="33"/>
      <c r="AB555" s="33"/>
    </row>
    <row r="556" spans="1:28">
      <c r="A556" s="27"/>
      <c r="B556" s="27"/>
      <c r="C556" s="22" t="s">
        <v>467</v>
      </c>
      <c r="D556" s="22" t="s">
        <v>468</v>
      </c>
      <c r="E556" s="23">
        <v>40</v>
      </c>
      <c r="F556" s="24">
        <v>0</v>
      </c>
      <c r="G556" s="25">
        <v>0</v>
      </c>
      <c r="H556" s="25">
        <v>0</v>
      </c>
      <c r="I556" s="25">
        <v>0</v>
      </c>
      <c r="J556" s="25">
        <v>0</v>
      </c>
      <c r="K556" s="25">
        <v>0</v>
      </c>
      <c r="L556" s="25">
        <v>0</v>
      </c>
      <c r="M556" s="25">
        <v>0</v>
      </c>
      <c r="N556" s="25">
        <v>0</v>
      </c>
      <c r="O556" s="25">
        <v>0</v>
      </c>
      <c r="P556" s="25">
        <v>21701.72968</v>
      </c>
      <c r="Q556" s="25">
        <v>0</v>
      </c>
      <c r="R556" s="26">
        <v>21701.72968</v>
      </c>
      <c r="S556" s="33"/>
      <c r="T556" s="33"/>
      <c r="U556" s="33"/>
      <c r="V556" s="33"/>
      <c r="W556" s="33"/>
      <c r="X556" s="33"/>
      <c r="Y556" s="33"/>
      <c r="Z556" s="33"/>
      <c r="AA556" s="33"/>
      <c r="AB556" s="33"/>
    </row>
    <row r="557" spans="1:28">
      <c r="A557" s="27"/>
      <c r="B557" s="27"/>
      <c r="C557" s="22" t="s">
        <v>460</v>
      </c>
      <c r="D557" s="22" t="s">
        <v>460</v>
      </c>
      <c r="E557" s="23">
        <v>10</v>
      </c>
      <c r="F557" s="24">
        <v>0</v>
      </c>
      <c r="G557" s="25">
        <v>0</v>
      </c>
      <c r="H557" s="25">
        <v>0</v>
      </c>
      <c r="I557" s="25">
        <v>0</v>
      </c>
      <c r="J557" s="25">
        <v>0</v>
      </c>
      <c r="K557" s="25">
        <v>0</v>
      </c>
      <c r="L557" s="25">
        <v>0</v>
      </c>
      <c r="M557" s="25">
        <v>0</v>
      </c>
      <c r="N557" s="25">
        <v>0</v>
      </c>
      <c r="O557" s="25">
        <v>0</v>
      </c>
      <c r="P557" s="25">
        <v>24515.707600000002</v>
      </c>
      <c r="Q557" s="25">
        <v>0</v>
      </c>
      <c r="R557" s="26">
        <v>24515.707600000002</v>
      </c>
      <c r="S557" s="33"/>
      <c r="T557" s="33"/>
      <c r="U557" s="33"/>
      <c r="V557" s="33"/>
      <c r="W557" s="33"/>
      <c r="X557" s="33"/>
      <c r="Y557" s="33"/>
      <c r="Z557" s="33"/>
      <c r="AA557" s="33"/>
      <c r="AB557" s="33"/>
    </row>
    <row r="558" spans="1:28">
      <c r="A558" s="27"/>
      <c r="B558" s="22" t="s">
        <v>488</v>
      </c>
      <c r="C558" s="22" t="s">
        <v>489</v>
      </c>
      <c r="D558" s="22" t="s">
        <v>490</v>
      </c>
      <c r="E558" s="23">
        <v>52</v>
      </c>
      <c r="F558" s="24">
        <v>0</v>
      </c>
      <c r="G558" s="25">
        <v>0</v>
      </c>
      <c r="H558" s="25">
        <v>0</v>
      </c>
      <c r="I558" s="25">
        <v>0</v>
      </c>
      <c r="J558" s="25">
        <v>0</v>
      </c>
      <c r="K558" s="25">
        <v>0</v>
      </c>
      <c r="L558" s="25">
        <v>0</v>
      </c>
      <c r="M558" s="25">
        <v>0</v>
      </c>
      <c r="N558" s="25">
        <v>0</v>
      </c>
      <c r="O558" s="25">
        <v>0</v>
      </c>
      <c r="P558" s="25">
        <v>16355.77931</v>
      </c>
      <c r="Q558" s="25">
        <v>0</v>
      </c>
      <c r="R558" s="26">
        <v>16355.77931</v>
      </c>
      <c r="S558" s="33"/>
      <c r="T558" s="33"/>
      <c r="U558" s="33"/>
      <c r="V558" s="33"/>
      <c r="W558" s="33"/>
      <c r="X558" s="33"/>
      <c r="Y558" s="33"/>
      <c r="Z558" s="33"/>
      <c r="AA558" s="33"/>
      <c r="AB558" s="33"/>
    </row>
    <row r="559" spans="1:28">
      <c r="A559" s="27"/>
      <c r="B559" s="27"/>
      <c r="C559" s="22" t="s">
        <v>488</v>
      </c>
      <c r="D559" s="22" t="s">
        <v>496</v>
      </c>
      <c r="E559" s="23">
        <v>4</v>
      </c>
      <c r="F559" s="24">
        <v>0</v>
      </c>
      <c r="G559" s="25">
        <v>0</v>
      </c>
      <c r="H559" s="25">
        <v>0</v>
      </c>
      <c r="I559" s="25">
        <v>0</v>
      </c>
      <c r="J559" s="25">
        <v>0</v>
      </c>
      <c r="K559" s="25">
        <v>0</v>
      </c>
      <c r="L559" s="25">
        <v>0</v>
      </c>
      <c r="M559" s="25">
        <v>0</v>
      </c>
      <c r="N559" s="25">
        <v>0</v>
      </c>
      <c r="O559" s="25">
        <v>0</v>
      </c>
      <c r="P559" s="25">
        <v>29483.244999999999</v>
      </c>
      <c r="Q559" s="25">
        <v>0</v>
      </c>
      <c r="R559" s="26">
        <v>29483.244999999999</v>
      </c>
      <c r="S559" s="33"/>
      <c r="T559" s="33"/>
      <c r="U559" s="33"/>
      <c r="V559" s="33"/>
      <c r="W559" s="33"/>
      <c r="X559" s="33"/>
      <c r="Y559" s="33"/>
      <c r="Z559" s="33"/>
      <c r="AA559" s="33"/>
      <c r="AB559" s="33"/>
    </row>
    <row r="560" spans="1:28">
      <c r="A560" s="27"/>
      <c r="B560" s="22" t="s">
        <v>509</v>
      </c>
      <c r="C560" s="22" t="s">
        <v>509</v>
      </c>
      <c r="D560" s="22" t="s">
        <v>509</v>
      </c>
      <c r="E560" s="23">
        <v>18</v>
      </c>
      <c r="F560" s="24">
        <v>0</v>
      </c>
      <c r="G560" s="25">
        <v>0</v>
      </c>
      <c r="H560" s="25">
        <v>0</v>
      </c>
      <c r="I560" s="25">
        <v>0</v>
      </c>
      <c r="J560" s="25">
        <v>0</v>
      </c>
      <c r="K560" s="25">
        <v>0</v>
      </c>
      <c r="L560" s="25">
        <v>0</v>
      </c>
      <c r="M560" s="25">
        <v>0</v>
      </c>
      <c r="N560" s="25">
        <v>0</v>
      </c>
      <c r="O560" s="25">
        <v>0</v>
      </c>
      <c r="P560" s="25">
        <v>22434.418550000002</v>
      </c>
      <c r="Q560" s="25">
        <v>0</v>
      </c>
      <c r="R560" s="26">
        <v>22434.418550000002</v>
      </c>
      <c r="S560" s="33"/>
      <c r="T560" s="33"/>
      <c r="U560" s="33"/>
      <c r="V560" s="33"/>
      <c r="W560" s="33"/>
      <c r="X560" s="33"/>
      <c r="Y560" s="33"/>
      <c r="Z560" s="33"/>
      <c r="AA560" s="33"/>
      <c r="AB560" s="33"/>
    </row>
    <row r="561" spans="1:28">
      <c r="A561" s="27"/>
      <c r="B561" s="22" t="s">
        <v>517</v>
      </c>
      <c r="C561" s="22" t="s">
        <v>517</v>
      </c>
      <c r="D561" s="22" t="s">
        <v>517</v>
      </c>
      <c r="E561" s="23">
        <v>36</v>
      </c>
      <c r="F561" s="24">
        <v>0</v>
      </c>
      <c r="G561" s="25">
        <v>0</v>
      </c>
      <c r="H561" s="25">
        <v>0</v>
      </c>
      <c r="I561" s="25">
        <v>0</v>
      </c>
      <c r="J561" s="25">
        <v>0</v>
      </c>
      <c r="K561" s="25">
        <v>0</v>
      </c>
      <c r="L561" s="25">
        <v>0</v>
      </c>
      <c r="M561" s="25">
        <v>0</v>
      </c>
      <c r="N561" s="25">
        <v>0</v>
      </c>
      <c r="O561" s="25">
        <v>0</v>
      </c>
      <c r="P561" s="25">
        <v>6790.5405899999996</v>
      </c>
      <c r="Q561" s="25">
        <v>676.02766000000008</v>
      </c>
      <c r="R561" s="26">
        <v>7466.5682500000003</v>
      </c>
      <c r="S561" s="33"/>
      <c r="T561" s="33"/>
      <c r="U561" s="33"/>
      <c r="V561" s="33"/>
      <c r="W561" s="33"/>
      <c r="X561" s="33"/>
      <c r="Y561" s="33"/>
      <c r="Z561" s="33"/>
      <c r="AA561" s="33"/>
      <c r="AB561" s="33"/>
    </row>
    <row r="562" spans="1:28">
      <c r="A562" s="27"/>
      <c r="B562" s="22" t="s">
        <v>396</v>
      </c>
      <c r="C562" s="22" t="s">
        <v>522</v>
      </c>
      <c r="D562" s="22" t="s">
        <v>525</v>
      </c>
      <c r="E562" s="23">
        <v>70</v>
      </c>
      <c r="F562" s="24">
        <v>0</v>
      </c>
      <c r="G562" s="25">
        <v>0</v>
      </c>
      <c r="H562" s="25">
        <v>0</v>
      </c>
      <c r="I562" s="25">
        <v>0</v>
      </c>
      <c r="J562" s="25">
        <v>0</v>
      </c>
      <c r="K562" s="25">
        <v>0</v>
      </c>
      <c r="L562" s="25">
        <v>0</v>
      </c>
      <c r="M562" s="25">
        <v>0</v>
      </c>
      <c r="N562" s="25">
        <v>0</v>
      </c>
      <c r="O562" s="25">
        <v>0</v>
      </c>
      <c r="P562" s="25">
        <v>9108.258960000001</v>
      </c>
      <c r="Q562" s="25">
        <v>0</v>
      </c>
      <c r="R562" s="26">
        <v>9108.258960000001</v>
      </c>
      <c r="S562" s="33"/>
      <c r="T562" s="33"/>
      <c r="U562" s="33"/>
      <c r="V562" s="33"/>
      <c r="W562" s="33"/>
      <c r="X562" s="33"/>
      <c r="Y562" s="33"/>
      <c r="Z562" s="33"/>
      <c r="AA562" s="33"/>
      <c r="AB562" s="33"/>
    </row>
    <row r="563" spans="1:28">
      <c r="A563" s="27"/>
      <c r="B563" s="27"/>
      <c r="C563" s="22" t="s">
        <v>527</v>
      </c>
      <c r="D563" s="22" t="s">
        <v>527</v>
      </c>
      <c r="E563" s="23">
        <v>60</v>
      </c>
      <c r="F563" s="24">
        <v>0</v>
      </c>
      <c r="G563" s="25">
        <v>0</v>
      </c>
      <c r="H563" s="25">
        <v>0</v>
      </c>
      <c r="I563" s="25">
        <v>0</v>
      </c>
      <c r="J563" s="25">
        <v>0</v>
      </c>
      <c r="K563" s="25">
        <v>0</v>
      </c>
      <c r="L563" s="25">
        <v>0</v>
      </c>
      <c r="M563" s="25">
        <v>0</v>
      </c>
      <c r="N563" s="25">
        <v>0</v>
      </c>
      <c r="O563" s="25">
        <v>0</v>
      </c>
      <c r="P563" s="25">
        <v>5423.5727800000004</v>
      </c>
      <c r="Q563" s="25">
        <v>0</v>
      </c>
      <c r="R563" s="26">
        <v>5423.5727800000004</v>
      </c>
      <c r="S563" s="33"/>
      <c r="T563" s="33"/>
      <c r="U563" s="33"/>
      <c r="V563" s="33"/>
      <c r="W563" s="33"/>
      <c r="X563" s="33"/>
      <c r="Y563" s="33"/>
      <c r="Z563" s="33"/>
      <c r="AA563" s="33"/>
      <c r="AB563" s="33"/>
    </row>
    <row r="564" spans="1:28">
      <c r="A564" s="34" t="s">
        <v>533</v>
      </c>
      <c r="B564" s="35"/>
      <c r="C564" s="35"/>
      <c r="D564" s="35"/>
      <c r="E564" s="35"/>
      <c r="F564" s="36">
        <v>13856962.023500003</v>
      </c>
      <c r="G564" s="37">
        <v>1105228.5989000001</v>
      </c>
      <c r="H564" s="37">
        <v>14962190.622400004</v>
      </c>
      <c r="I564" s="37">
        <v>17604500.10564002</v>
      </c>
      <c r="J564" s="37">
        <v>170867.71057</v>
      </c>
      <c r="K564" s="37">
        <v>17775367.816209998</v>
      </c>
      <c r="L564" s="37">
        <v>3797284.8733799974</v>
      </c>
      <c r="M564" s="37">
        <v>1224529.6414100009</v>
      </c>
      <c r="N564" s="37">
        <v>5021814.5147899967</v>
      </c>
      <c r="O564" s="37">
        <v>37759372.953400001</v>
      </c>
      <c r="P564" s="37">
        <v>19560161.706379987</v>
      </c>
      <c r="Q564" s="37">
        <v>320419.31808000011</v>
      </c>
      <c r="R564" s="38">
        <v>19880581.024459984</v>
      </c>
      <c r="S564" s="33"/>
      <c r="T564" s="33"/>
      <c r="U564" s="33"/>
      <c r="V564" s="33"/>
      <c r="W564" s="33"/>
      <c r="X564" s="33"/>
      <c r="Y564" s="33"/>
      <c r="Z564" s="33"/>
      <c r="AA564" s="33"/>
      <c r="AB564" s="33"/>
    </row>
    <row r="565" spans="1:28">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row r="1001" spans="1:28">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row>
    <row r="1002" spans="1:28">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row>
    <row r="1003" spans="1:28">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row>
    <row r="1004" spans="1:28">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row>
    <row r="1005" spans="1:28">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row>
    <row r="1006" spans="1:28">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row>
    <row r="1007" spans="1:28">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row>
    <row r="1008" spans="1:28">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row>
    <row r="1009" spans="1:28">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row>
    <row r="1010" spans="1:28">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row>
    <row r="1011" spans="1:28">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row>
    <row r="1012" spans="1:28">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row>
    <row r="1013" spans="1:28">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row>
    <row r="1014" spans="1:28">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row>
    <row r="1015" spans="1:28">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row>
    <row r="1016" spans="1:28">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row>
    <row r="1017" spans="1:28">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row>
    <row r="1018" spans="1:28">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row>
    <row r="1019" spans="1:28">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row>
    <row r="1020" spans="1:28">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row>
    <row r="1021" spans="1:28">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row>
    <row r="1022" spans="1:28">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row>
    <row r="1023" spans="1:28">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row>
    <row r="1024" spans="1:28">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row>
    <row r="1025" spans="1:28">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row>
    <row r="1026" spans="1:28">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row>
    <row r="1027" spans="1:28">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row>
    <row r="1028" spans="1:28">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row>
    <row r="1029" spans="1:28">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row>
    <row r="1030" spans="1:28">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row>
    <row r="1031" spans="1:28">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row>
    <row r="1032" spans="1:28">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row>
    <row r="1033" spans="1:28">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row>
    <row r="1034" spans="1:28">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row>
    <row r="1035" spans="1:28">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row>
    <row r="1036" spans="1:28">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row>
    <row r="1037" spans="1:28">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row>
    <row r="1038" spans="1:28">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row>
    <row r="1039" spans="1:28">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row>
    <row r="1040" spans="1:28">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row>
    <row r="1041" spans="1:28">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row>
    <row r="1042" spans="1:28">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row>
    <row r="1043" spans="1:28">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row>
    <row r="1044" spans="1:28">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row>
    <row r="1045" spans="1:28">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row>
    <row r="1046" spans="1:28">
      <c r="A1046" s="33"/>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row>
    <row r="1047" spans="1:28">
      <c r="A1047" s="33"/>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row>
    <row r="1048" spans="1:28">
      <c r="A1048" s="33"/>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row>
    <row r="1049" spans="1:28">
      <c r="A1049" s="33"/>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row>
    <row r="1050" spans="1:28">
      <c r="A1050" s="33"/>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row>
    <row r="1051" spans="1:28">
      <c r="A1051" s="33"/>
      <c r="B1051" s="33"/>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row>
    <row r="1052" spans="1:28">
      <c r="A1052" s="33"/>
      <c r="B1052" s="33"/>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row>
    <row r="1053" spans="1:28">
      <c r="A1053" s="33"/>
      <c r="B1053" s="33"/>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row>
    <row r="1054" spans="1:28">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row>
    <row r="1055" spans="1:28">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row>
    <row r="1056" spans="1:28">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row>
    <row r="1057" spans="1:28">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row>
    <row r="1058" spans="1:28">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row>
    <row r="1059" spans="1:28">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row>
    <row r="1060" spans="1:28">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row>
    <row r="1061" spans="1:28">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row>
    <row r="1062" spans="1:28">
      <c r="A1062" s="33"/>
      <c r="B1062" s="33"/>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row>
    <row r="1063" spans="1:28">
      <c r="A1063" s="33"/>
      <c r="B1063" s="33"/>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row>
    <row r="1064" spans="1:28">
      <c r="A1064" s="33"/>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765C7F8A-F667-454D-99DF-8B20D2F77A09}"/>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3CF2-7AED-49B8-B7C6-BBF7EF1B921E}">
  <dimension ref="A1:N200"/>
  <sheetViews>
    <sheetView showGridLines="0" zoomScaleNormal="100" workbookViewId="0">
      <selection activeCell="A6" sqref="A6"/>
    </sheetView>
  </sheetViews>
  <sheetFormatPr baseColWidth="10" defaultColWidth="12.5546875" defaultRowHeight="13.2"/>
  <cols>
    <col min="1" max="1" width="32.5546875" style="172" customWidth="1"/>
    <col min="2" max="4" width="19.6640625" style="172" customWidth="1"/>
    <col min="5" max="5" width="4" style="172" customWidth="1"/>
    <col min="6" max="9" width="18.5546875" style="172" customWidth="1"/>
    <col min="10" max="10" width="3.33203125" style="172" customWidth="1"/>
    <col min="11" max="11" width="19.33203125" style="172" customWidth="1"/>
    <col min="12" max="12" width="18.5546875" style="172" customWidth="1"/>
    <col min="13" max="13" width="17.44140625" style="172" customWidth="1"/>
    <col min="14" max="21" width="15.109375" style="172" customWidth="1"/>
    <col min="22" max="256" width="12.5546875" style="172"/>
    <col min="257" max="257" width="32.5546875" style="172" customWidth="1"/>
    <col min="258" max="260" width="19.6640625" style="172" customWidth="1"/>
    <col min="261" max="261" width="4" style="172" customWidth="1"/>
    <col min="262" max="265" width="18.5546875" style="172" customWidth="1"/>
    <col min="266" max="266" width="3.33203125" style="172" customWidth="1"/>
    <col min="267" max="267" width="19.33203125" style="172" customWidth="1"/>
    <col min="268" max="268" width="18.5546875" style="172" customWidth="1"/>
    <col min="269" max="269" width="17.44140625" style="172" customWidth="1"/>
    <col min="270" max="277" width="15.109375" style="172" customWidth="1"/>
    <col min="278" max="512" width="12.5546875" style="172"/>
    <col min="513" max="513" width="32.5546875" style="172" customWidth="1"/>
    <col min="514" max="516" width="19.6640625" style="172" customWidth="1"/>
    <col min="517" max="517" width="4" style="172" customWidth="1"/>
    <col min="518" max="521" width="18.5546875" style="172" customWidth="1"/>
    <col min="522" max="522" width="3.33203125" style="172" customWidth="1"/>
    <col min="523" max="523" width="19.33203125" style="172" customWidth="1"/>
    <col min="524" max="524" width="18.5546875" style="172" customWidth="1"/>
    <col min="525" max="525" width="17.44140625" style="172" customWidth="1"/>
    <col min="526" max="533" width="15.109375" style="172" customWidth="1"/>
    <col min="534" max="768" width="12.5546875" style="172"/>
    <col min="769" max="769" width="32.5546875" style="172" customWidth="1"/>
    <col min="770" max="772" width="19.6640625" style="172" customWidth="1"/>
    <col min="773" max="773" width="4" style="172" customWidth="1"/>
    <col min="774" max="777" width="18.5546875" style="172" customWidth="1"/>
    <col min="778" max="778" width="3.33203125" style="172" customWidth="1"/>
    <col min="779" max="779" width="19.33203125" style="172" customWidth="1"/>
    <col min="780" max="780" width="18.5546875" style="172" customWidth="1"/>
    <col min="781" max="781" width="17.44140625" style="172" customWidth="1"/>
    <col min="782" max="789" width="15.109375" style="172" customWidth="1"/>
    <col min="790" max="1024" width="12.5546875" style="172"/>
    <col min="1025" max="1025" width="32.5546875" style="172" customWidth="1"/>
    <col min="1026" max="1028" width="19.6640625" style="172" customWidth="1"/>
    <col min="1029" max="1029" width="4" style="172" customWidth="1"/>
    <col min="1030" max="1033" width="18.5546875" style="172" customWidth="1"/>
    <col min="1034" max="1034" width="3.33203125" style="172" customWidth="1"/>
    <col min="1035" max="1035" width="19.33203125" style="172" customWidth="1"/>
    <col min="1036" max="1036" width="18.5546875" style="172" customWidth="1"/>
    <col min="1037" max="1037" width="17.44140625" style="172" customWidth="1"/>
    <col min="1038" max="1045" width="15.109375" style="172" customWidth="1"/>
    <col min="1046" max="1280" width="12.5546875" style="172"/>
    <col min="1281" max="1281" width="32.5546875" style="172" customWidth="1"/>
    <col min="1282" max="1284" width="19.6640625" style="172" customWidth="1"/>
    <col min="1285" max="1285" width="4" style="172" customWidth="1"/>
    <col min="1286" max="1289" width="18.5546875" style="172" customWidth="1"/>
    <col min="1290" max="1290" width="3.33203125" style="172" customWidth="1"/>
    <col min="1291" max="1291" width="19.33203125" style="172" customWidth="1"/>
    <col min="1292" max="1292" width="18.5546875" style="172" customWidth="1"/>
    <col min="1293" max="1293" width="17.44140625" style="172" customWidth="1"/>
    <col min="1294" max="1301" width="15.109375" style="172" customWidth="1"/>
    <col min="1302" max="1536" width="12.5546875" style="172"/>
    <col min="1537" max="1537" width="32.5546875" style="172" customWidth="1"/>
    <col min="1538" max="1540" width="19.6640625" style="172" customWidth="1"/>
    <col min="1541" max="1541" width="4" style="172" customWidth="1"/>
    <col min="1542" max="1545" width="18.5546875" style="172" customWidth="1"/>
    <col min="1546" max="1546" width="3.33203125" style="172" customWidth="1"/>
    <col min="1547" max="1547" width="19.33203125" style="172" customWidth="1"/>
    <col min="1548" max="1548" width="18.5546875" style="172" customWidth="1"/>
    <col min="1549" max="1549" width="17.44140625" style="172" customWidth="1"/>
    <col min="1550" max="1557" width="15.109375" style="172" customWidth="1"/>
    <col min="1558" max="1792" width="12.5546875" style="172"/>
    <col min="1793" max="1793" width="32.5546875" style="172" customWidth="1"/>
    <col min="1794" max="1796" width="19.6640625" style="172" customWidth="1"/>
    <col min="1797" max="1797" width="4" style="172" customWidth="1"/>
    <col min="1798" max="1801" width="18.5546875" style="172" customWidth="1"/>
    <col min="1802" max="1802" width="3.33203125" style="172" customWidth="1"/>
    <col min="1803" max="1803" width="19.33203125" style="172" customWidth="1"/>
    <col min="1804" max="1804" width="18.5546875" style="172" customWidth="1"/>
    <col min="1805" max="1805" width="17.44140625" style="172" customWidth="1"/>
    <col min="1806" max="1813" width="15.109375" style="172" customWidth="1"/>
    <col min="1814" max="2048" width="12.5546875" style="172"/>
    <col min="2049" max="2049" width="32.5546875" style="172" customWidth="1"/>
    <col min="2050" max="2052" width="19.6640625" style="172" customWidth="1"/>
    <col min="2053" max="2053" width="4" style="172" customWidth="1"/>
    <col min="2054" max="2057" width="18.5546875" style="172" customWidth="1"/>
    <col min="2058" max="2058" width="3.33203125" style="172" customWidth="1"/>
    <col min="2059" max="2059" width="19.33203125" style="172" customWidth="1"/>
    <col min="2060" max="2060" width="18.5546875" style="172" customWidth="1"/>
    <col min="2061" max="2061" width="17.44140625" style="172" customWidth="1"/>
    <col min="2062" max="2069" width="15.109375" style="172" customWidth="1"/>
    <col min="2070" max="2304" width="12.5546875" style="172"/>
    <col min="2305" max="2305" width="32.5546875" style="172" customWidth="1"/>
    <col min="2306" max="2308" width="19.6640625" style="172" customWidth="1"/>
    <col min="2309" max="2309" width="4" style="172" customWidth="1"/>
    <col min="2310" max="2313" width="18.5546875" style="172" customWidth="1"/>
    <col min="2314" max="2314" width="3.33203125" style="172" customWidth="1"/>
    <col min="2315" max="2315" width="19.33203125" style="172" customWidth="1"/>
    <col min="2316" max="2316" width="18.5546875" style="172" customWidth="1"/>
    <col min="2317" max="2317" width="17.44140625" style="172" customWidth="1"/>
    <col min="2318" max="2325" width="15.109375" style="172" customWidth="1"/>
    <col min="2326" max="2560" width="12.5546875" style="172"/>
    <col min="2561" max="2561" width="32.5546875" style="172" customWidth="1"/>
    <col min="2562" max="2564" width="19.6640625" style="172" customWidth="1"/>
    <col min="2565" max="2565" width="4" style="172" customWidth="1"/>
    <col min="2566" max="2569" width="18.5546875" style="172" customWidth="1"/>
    <col min="2570" max="2570" width="3.33203125" style="172" customWidth="1"/>
    <col min="2571" max="2571" width="19.33203125" style="172" customWidth="1"/>
    <col min="2572" max="2572" width="18.5546875" style="172" customWidth="1"/>
    <col min="2573" max="2573" width="17.44140625" style="172" customWidth="1"/>
    <col min="2574" max="2581" width="15.109375" style="172" customWidth="1"/>
    <col min="2582" max="2816" width="12.5546875" style="172"/>
    <col min="2817" max="2817" width="32.5546875" style="172" customWidth="1"/>
    <col min="2818" max="2820" width="19.6640625" style="172" customWidth="1"/>
    <col min="2821" max="2821" width="4" style="172" customWidth="1"/>
    <col min="2822" max="2825" width="18.5546875" style="172" customWidth="1"/>
    <col min="2826" max="2826" width="3.33203125" style="172" customWidth="1"/>
    <col min="2827" max="2827" width="19.33203125" style="172" customWidth="1"/>
    <col min="2828" max="2828" width="18.5546875" style="172" customWidth="1"/>
    <col min="2829" max="2829" width="17.44140625" style="172" customWidth="1"/>
    <col min="2830" max="2837" width="15.109375" style="172" customWidth="1"/>
    <col min="2838" max="3072" width="12.5546875" style="172"/>
    <col min="3073" max="3073" width="32.5546875" style="172" customWidth="1"/>
    <col min="3074" max="3076" width="19.6640625" style="172" customWidth="1"/>
    <col min="3077" max="3077" width="4" style="172" customWidth="1"/>
    <col min="3078" max="3081" width="18.5546875" style="172" customWidth="1"/>
    <col min="3082" max="3082" width="3.33203125" style="172" customWidth="1"/>
    <col min="3083" max="3083" width="19.33203125" style="172" customWidth="1"/>
    <col min="3084" max="3084" width="18.5546875" style="172" customWidth="1"/>
    <col min="3085" max="3085" width="17.44140625" style="172" customWidth="1"/>
    <col min="3086" max="3093" width="15.109375" style="172" customWidth="1"/>
    <col min="3094" max="3328" width="12.5546875" style="172"/>
    <col min="3329" max="3329" width="32.5546875" style="172" customWidth="1"/>
    <col min="3330" max="3332" width="19.6640625" style="172" customWidth="1"/>
    <col min="3333" max="3333" width="4" style="172" customWidth="1"/>
    <col min="3334" max="3337" width="18.5546875" style="172" customWidth="1"/>
    <col min="3338" max="3338" width="3.33203125" style="172" customWidth="1"/>
    <col min="3339" max="3339" width="19.33203125" style="172" customWidth="1"/>
    <col min="3340" max="3340" width="18.5546875" style="172" customWidth="1"/>
    <col min="3341" max="3341" width="17.44140625" style="172" customWidth="1"/>
    <col min="3342" max="3349" width="15.109375" style="172" customWidth="1"/>
    <col min="3350" max="3584" width="12.5546875" style="172"/>
    <col min="3585" max="3585" width="32.5546875" style="172" customWidth="1"/>
    <col min="3586" max="3588" width="19.6640625" style="172" customWidth="1"/>
    <col min="3589" max="3589" width="4" style="172" customWidth="1"/>
    <col min="3590" max="3593" width="18.5546875" style="172" customWidth="1"/>
    <col min="3594" max="3594" width="3.33203125" style="172" customWidth="1"/>
    <col min="3595" max="3595" width="19.33203125" style="172" customWidth="1"/>
    <col min="3596" max="3596" width="18.5546875" style="172" customWidth="1"/>
    <col min="3597" max="3597" width="17.44140625" style="172" customWidth="1"/>
    <col min="3598" max="3605" width="15.109375" style="172" customWidth="1"/>
    <col min="3606" max="3840" width="12.5546875" style="172"/>
    <col min="3841" max="3841" width="32.5546875" style="172" customWidth="1"/>
    <col min="3842" max="3844" width="19.6640625" style="172" customWidth="1"/>
    <col min="3845" max="3845" width="4" style="172" customWidth="1"/>
    <col min="3846" max="3849" width="18.5546875" style="172" customWidth="1"/>
    <col min="3850" max="3850" width="3.33203125" style="172" customWidth="1"/>
    <col min="3851" max="3851" width="19.33203125" style="172" customWidth="1"/>
    <col min="3852" max="3852" width="18.5546875" style="172" customWidth="1"/>
    <col min="3853" max="3853" width="17.44140625" style="172" customWidth="1"/>
    <col min="3854" max="3861" width="15.109375" style="172" customWidth="1"/>
    <col min="3862" max="4096" width="12.5546875" style="172"/>
    <col min="4097" max="4097" width="32.5546875" style="172" customWidth="1"/>
    <col min="4098" max="4100" width="19.6640625" style="172" customWidth="1"/>
    <col min="4101" max="4101" width="4" style="172" customWidth="1"/>
    <col min="4102" max="4105" width="18.5546875" style="172" customWidth="1"/>
    <col min="4106" max="4106" width="3.33203125" style="172" customWidth="1"/>
    <col min="4107" max="4107" width="19.33203125" style="172" customWidth="1"/>
    <col min="4108" max="4108" width="18.5546875" style="172" customWidth="1"/>
    <col min="4109" max="4109" width="17.44140625" style="172" customWidth="1"/>
    <col min="4110" max="4117" width="15.109375" style="172" customWidth="1"/>
    <col min="4118" max="4352" width="12.5546875" style="172"/>
    <col min="4353" max="4353" width="32.5546875" style="172" customWidth="1"/>
    <col min="4354" max="4356" width="19.6640625" style="172" customWidth="1"/>
    <col min="4357" max="4357" width="4" style="172" customWidth="1"/>
    <col min="4358" max="4361" width="18.5546875" style="172" customWidth="1"/>
    <col min="4362" max="4362" width="3.33203125" style="172" customWidth="1"/>
    <col min="4363" max="4363" width="19.33203125" style="172" customWidth="1"/>
    <col min="4364" max="4364" width="18.5546875" style="172" customWidth="1"/>
    <col min="4365" max="4365" width="17.44140625" style="172" customWidth="1"/>
    <col min="4366" max="4373" width="15.109375" style="172" customWidth="1"/>
    <col min="4374" max="4608" width="12.5546875" style="172"/>
    <col min="4609" max="4609" width="32.5546875" style="172" customWidth="1"/>
    <col min="4610" max="4612" width="19.6640625" style="172" customWidth="1"/>
    <col min="4613" max="4613" width="4" style="172" customWidth="1"/>
    <col min="4614" max="4617" width="18.5546875" style="172" customWidth="1"/>
    <col min="4618" max="4618" width="3.33203125" style="172" customWidth="1"/>
    <col min="4619" max="4619" width="19.33203125" style="172" customWidth="1"/>
    <col min="4620" max="4620" width="18.5546875" style="172" customWidth="1"/>
    <col min="4621" max="4621" width="17.44140625" style="172" customWidth="1"/>
    <col min="4622" max="4629" width="15.109375" style="172" customWidth="1"/>
    <col min="4630" max="4864" width="12.5546875" style="172"/>
    <col min="4865" max="4865" width="32.5546875" style="172" customWidth="1"/>
    <col min="4866" max="4868" width="19.6640625" style="172" customWidth="1"/>
    <col min="4869" max="4869" width="4" style="172" customWidth="1"/>
    <col min="4870" max="4873" width="18.5546875" style="172" customWidth="1"/>
    <col min="4874" max="4874" width="3.33203125" style="172" customWidth="1"/>
    <col min="4875" max="4875" width="19.33203125" style="172" customWidth="1"/>
    <col min="4876" max="4876" width="18.5546875" style="172" customWidth="1"/>
    <col min="4877" max="4877" width="17.44140625" style="172" customWidth="1"/>
    <col min="4878" max="4885" width="15.109375" style="172" customWidth="1"/>
    <col min="4886" max="5120" width="12.5546875" style="172"/>
    <col min="5121" max="5121" width="32.5546875" style="172" customWidth="1"/>
    <col min="5122" max="5124" width="19.6640625" style="172" customWidth="1"/>
    <col min="5125" max="5125" width="4" style="172" customWidth="1"/>
    <col min="5126" max="5129" width="18.5546875" style="172" customWidth="1"/>
    <col min="5130" max="5130" width="3.33203125" style="172" customWidth="1"/>
    <col min="5131" max="5131" width="19.33203125" style="172" customWidth="1"/>
    <col min="5132" max="5132" width="18.5546875" style="172" customWidth="1"/>
    <col min="5133" max="5133" width="17.44140625" style="172" customWidth="1"/>
    <col min="5134" max="5141" width="15.109375" style="172" customWidth="1"/>
    <col min="5142" max="5376" width="12.5546875" style="172"/>
    <col min="5377" max="5377" width="32.5546875" style="172" customWidth="1"/>
    <col min="5378" max="5380" width="19.6640625" style="172" customWidth="1"/>
    <col min="5381" max="5381" width="4" style="172" customWidth="1"/>
    <col min="5382" max="5385" width="18.5546875" style="172" customWidth="1"/>
    <col min="5386" max="5386" width="3.33203125" style="172" customWidth="1"/>
    <col min="5387" max="5387" width="19.33203125" style="172" customWidth="1"/>
    <col min="5388" max="5388" width="18.5546875" style="172" customWidth="1"/>
    <col min="5389" max="5389" width="17.44140625" style="172" customWidth="1"/>
    <col min="5390" max="5397" width="15.109375" style="172" customWidth="1"/>
    <col min="5398" max="5632" width="12.5546875" style="172"/>
    <col min="5633" max="5633" width="32.5546875" style="172" customWidth="1"/>
    <col min="5634" max="5636" width="19.6640625" style="172" customWidth="1"/>
    <col min="5637" max="5637" width="4" style="172" customWidth="1"/>
    <col min="5638" max="5641" width="18.5546875" style="172" customWidth="1"/>
    <col min="5642" max="5642" width="3.33203125" style="172" customWidth="1"/>
    <col min="5643" max="5643" width="19.33203125" style="172" customWidth="1"/>
    <col min="5644" max="5644" width="18.5546875" style="172" customWidth="1"/>
    <col min="5645" max="5645" width="17.44140625" style="172" customWidth="1"/>
    <col min="5646" max="5653" width="15.109375" style="172" customWidth="1"/>
    <col min="5654" max="5888" width="12.5546875" style="172"/>
    <col min="5889" max="5889" width="32.5546875" style="172" customWidth="1"/>
    <col min="5890" max="5892" width="19.6640625" style="172" customWidth="1"/>
    <col min="5893" max="5893" width="4" style="172" customWidth="1"/>
    <col min="5894" max="5897" width="18.5546875" style="172" customWidth="1"/>
    <col min="5898" max="5898" width="3.33203125" style="172" customWidth="1"/>
    <col min="5899" max="5899" width="19.33203125" style="172" customWidth="1"/>
    <col min="5900" max="5900" width="18.5546875" style="172" customWidth="1"/>
    <col min="5901" max="5901" width="17.44140625" style="172" customWidth="1"/>
    <col min="5902" max="5909" width="15.109375" style="172" customWidth="1"/>
    <col min="5910" max="6144" width="12.5546875" style="172"/>
    <col min="6145" max="6145" width="32.5546875" style="172" customWidth="1"/>
    <col min="6146" max="6148" width="19.6640625" style="172" customWidth="1"/>
    <col min="6149" max="6149" width="4" style="172" customWidth="1"/>
    <col min="6150" max="6153" width="18.5546875" style="172" customWidth="1"/>
    <col min="6154" max="6154" width="3.33203125" style="172" customWidth="1"/>
    <col min="6155" max="6155" width="19.33203125" style="172" customWidth="1"/>
    <col min="6156" max="6156" width="18.5546875" style="172" customWidth="1"/>
    <col min="6157" max="6157" width="17.44140625" style="172" customWidth="1"/>
    <col min="6158" max="6165" width="15.109375" style="172" customWidth="1"/>
    <col min="6166" max="6400" width="12.5546875" style="172"/>
    <col min="6401" max="6401" width="32.5546875" style="172" customWidth="1"/>
    <col min="6402" max="6404" width="19.6640625" style="172" customWidth="1"/>
    <col min="6405" max="6405" width="4" style="172" customWidth="1"/>
    <col min="6406" max="6409" width="18.5546875" style="172" customWidth="1"/>
    <col min="6410" max="6410" width="3.33203125" style="172" customWidth="1"/>
    <col min="6411" max="6411" width="19.33203125" style="172" customWidth="1"/>
    <col min="6412" max="6412" width="18.5546875" style="172" customWidth="1"/>
    <col min="6413" max="6413" width="17.44140625" style="172" customWidth="1"/>
    <col min="6414" max="6421" width="15.109375" style="172" customWidth="1"/>
    <col min="6422" max="6656" width="12.5546875" style="172"/>
    <col min="6657" max="6657" width="32.5546875" style="172" customWidth="1"/>
    <col min="6658" max="6660" width="19.6640625" style="172" customWidth="1"/>
    <col min="6661" max="6661" width="4" style="172" customWidth="1"/>
    <col min="6662" max="6665" width="18.5546875" style="172" customWidth="1"/>
    <col min="6666" max="6666" width="3.33203125" style="172" customWidth="1"/>
    <col min="6667" max="6667" width="19.33203125" style="172" customWidth="1"/>
    <col min="6668" max="6668" width="18.5546875" style="172" customWidth="1"/>
    <col min="6669" max="6669" width="17.44140625" style="172" customWidth="1"/>
    <col min="6670" max="6677" width="15.109375" style="172" customWidth="1"/>
    <col min="6678" max="6912" width="12.5546875" style="172"/>
    <col min="6913" max="6913" width="32.5546875" style="172" customWidth="1"/>
    <col min="6914" max="6916" width="19.6640625" style="172" customWidth="1"/>
    <col min="6917" max="6917" width="4" style="172" customWidth="1"/>
    <col min="6918" max="6921" width="18.5546875" style="172" customWidth="1"/>
    <col min="6922" max="6922" width="3.33203125" style="172" customWidth="1"/>
    <col min="6923" max="6923" width="19.33203125" style="172" customWidth="1"/>
    <col min="6924" max="6924" width="18.5546875" style="172" customWidth="1"/>
    <col min="6925" max="6925" width="17.44140625" style="172" customWidth="1"/>
    <col min="6926" max="6933" width="15.109375" style="172" customWidth="1"/>
    <col min="6934" max="7168" width="12.5546875" style="172"/>
    <col min="7169" max="7169" width="32.5546875" style="172" customWidth="1"/>
    <col min="7170" max="7172" width="19.6640625" style="172" customWidth="1"/>
    <col min="7173" max="7173" width="4" style="172" customWidth="1"/>
    <col min="7174" max="7177" width="18.5546875" style="172" customWidth="1"/>
    <col min="7178" max="7178" width="3.33203125" style="172" customWidth="1"/>
    <col min="7179" max="7179" width="19.33203125" style="172" customWidth="1"/>
    <col min="7180" max="7180" width="18.5546875" style="172" customWidth="1"/>
    <col min="7181" max="7181" width="17.44140625" style="172" customWidth="1"/>
    <col min="7182" max="7189" width="15.109375" style="172" customWidth="1"/>
    <col min="7190" max="7424" width="12.5546875" style="172"/>
    <col min="7425" max="7425" width="32.5546875" style="172" customWidth="1"/>
    <col min="7426" max="7428" width="19.6640625" style="172" customWidth="1"/>
    <col min="7429" max="7429" width="4" style="172" customWidth="1"/>
    <col min="7430" max="7433" width="18.5546875" style="172" customWidth="1"/>
    <col min="7434" max="7434" width="3.33203125" style="172" customWidth="1"/>
    <col min="7435" max="7435" width="19.33203125" style="172" customWidth="1"/>
    <col min="7436" max="7436" width="18.5546875" style="172" customWidth="1"/>
    <col min="7437" max="7437" width="17.44140625" style="172" customWidth="1"/>
    <col min="7438" max="7445" width="15.109375" style="172" customWidth="1"/>
    <col min="7446" max="7680" width="12.5546875" style="172"/>
    <col min="7681" max="7681" width="32.5546875" style="172" customWidth="1"/>
    <col min="7682" max="7684" width="19.6640625" style="172" customWidth="1"/>
    <col min="7685" max="7685" width="4" style="172" customWidth="1"/>
    <col min="7686" max="7689" width="18.5546875" style="172" customWidth="1"/>
    <col min="7690" max="7690" width="3.33203125" style="172" customWidth="1"/>
    <col min="7691" max="7691" width="19.33203125" style="172" customWidth="1"/>
    <col min="7692" max="7692" width="18.5546875" style="172" customWidth="1"/>
    <col min="7693" max="7693" width="17.44140625" style="172" customWidth="1"/>
    <col min="7694" max="7701" width="15.109375" style="172" customWidth="1"/>
    <col min="7702" max="7936" width="12.5546875" style="172"/>
    <col min="7937" max="7937" width="32.5546875" style="172" customWidth="1"/>
    <col min="7938" max="7940" width="19.6640625" style="172" customWidth="1"/>
    <col min="7941" max="7941" width="4" style="172" customWidth="1"/>
    <col min="7942" max="7945" width="18.5546875" style="172" customWidth="1"/>
    <col min="7946" max="7946" width="3.33203125" style="172" customWidth="1"/>
    <col min="7947" max="7947" width="19.33203125" style="172" customWidth="1"/>
    <col min="7948" max="7948" width="18.5546875" style="172" customWidth="1"/>
    <col min="7949" max="7949" width="17.44140625" style="172" customWidth="1"/>
    <col min="7950" max="7957" width="15.109375" style="172" customWidth="1"/>
    <col min="7958" max="8192" width="12.5546875" style="172"/>
    <col min="8193" max="8193" width="32.5546875" style="172" customWidth="1"/>
    <col min="8194" max="8196" width="19.6640625" style="172" customWidth="1"/>
    <col min="8197" max="8197" width="4" style="172" customWidth="1"/>
    <col min="8198" max="8201" width="18.5546875" style="172" customWidth="1"/>
    <col min="8202" max="8202" width="3.33203125" style="172" customWidth="1"/>
    <col min="8203" max="8203" width="19.33203125" style="172" customWidth="1"/>
    <col min="8204" max="8204" width="18.5546875" style="172" customWidth="1"/>
    <col min="8205" max="8205" width="17.44140625" style="172" customWidth="1"/>
    <col min="8206" max="8213" width="15.109375" style="172" customWidth="1"/>
    <col min="8214" max="8448" width="12.5546875" style="172"/>
    <col min="8449" max="8449" width="32.5546875" style="172" customWidth="1"/>
    <col min="8450" max="8452" width="19.6640625" style="172" customWidth="1"/>
    <col min="8453" max="8453" width="4" style="172" customWidth="1"/>
    <col min="8454" max="8457" width="18.5546875" style="172" customWidth="1"/>
    <col min="8458" max="8458" width="3.33203125" style="172" customWidth="1"/>
    <col min="8459" max="8459" width="19.33203125" style="172" customWidth="1"/>
    <col min="8460" max="8460" width="18.5546875" style="172" customWidth="1"/>
    <col min="8461" max="8461" width="17.44140625" style="172" customWidth="1"/>
    <col min="8462" max="8469" width="15.109375" style="172" customWidth="1"/>
    <col min="8470" max="8704" width="12.5546875" style="172"/>
    <col min="8705" max="8705" width="32.5546875" style="172" customWidth="1"/>
    <col min="8706" max="8708" width="19.6640625" style="172" customWidth="1"/>
    <col min="8709" max="8709" width="4" style="172" customWidth="1"/>
    <col min="8710" max="8713" width="18.5546875" style="172" customWidth="1"/>
    <col min="8714" max="8714" width="3.33203125" style="172" customWidth="1"/>
    <col min="8715" max="8715" width="19.33203125" style="172" customWidth="1"/>
    <col min="8716" max="8716" width="18.5546875" style="172" customWidth="1"/>
    <col min="8717" max="8717" width="17.44140625" style="172" customWidth="1"/>
    <col min="8718" max="8725" width="15.109375" style="172" customWidth="1"/>
    <col min="8726" max="8960" width="12.5546875" style="172"/>
    <col min="8961" max="8961" width="32.5546875" style="172" customWidth="1"/>
    <col min="8962" max="8964" width="19.6640625" style="172" customWidth="1"/>
    <col min="8965" max="8965" width="4" style="172" customWidth="1"/>
    <col min="8966" max="8969" width="18.5546875" style="172" customWidth="1"/>
    <col min="8970" max="8970" width="3.33203125" style="172" customWidth="1"/>
    <col min="8971" max="8971" width="19.33203125" style="172" customWidth="1"/>
    <col min="8972" max="8972" width="18.5546875" style="172" customWidth="1"/>
    <col min="8973" max="8973" width="17.44140625" style="172" customWidth="1"/>
    <col min="8974" max="8981" width="15.109375" style="172" customWidth="1"/>
    <col min="8982" max="9216" width="12.5546875" style="172"/>
    <col min="9217" max="9217" width="32.5546875" style="172" customWidth="1"/>
    <col min="9218" max="9220" width="19.6640625" style="172" customWidth="1"/>
    <col min="9221" max="9221" width="4" style="172" customWidth="1"/>
    <col min="9222" max="9225" width="18.5546875" style="172" customWidth="1"/>
    <col min="9226" max="9226" width="3.33203125" style="172" customWidth="1"/>
    <col min="9227" max="9227" width="19.33203125" style="172" customWidth="1"/>
    <col min="9228" max="9228" width="18.5546875" style="172" customWidth="1"/>
    <col min="9229" max="9229" width="17.44140625" style="172" customWidth="1"/>
    <col min="9230" max="9237" width="15.109375" style="172" customWidth="1"/>
    <col min="9238" max="9472" width="12.5546875" style="172"/>
    <col min="9473" max="9473" width="32.5546875" style="172" customWidth="1"/>
    <col min="9474" max="9476" width="19.6640625" style="172" customWidth="1"/>
    <col min="9477" max="9477" width="4" style="172" customWidth="1"/>
    <col min="9478" max="9481" width="18.5546875" style="172" customWidth="1"/>
    <col min="9482" max="9482" width="3.33203125" style="172" customWidth="1"/>
    <col min="9483" max="9483" width="19.33203125" style="172" customWidth="1"/>
    <col min="9484" max="9484" width="18.5546875" style="172" customWidth="1"/>
    <col min="9485" max="9485" width="17.44140625" style="172" customWidth="1"/>
    <col min="9486" max="9493" width="15.109375" style="172" customWidth="1"/>
    <col min="9494" max="9728" width="12.5546875" style="172"/>
    <col min="9729" max="9729" width="32.5546875" style="172" customWidth="1"/>
    <col min="9730" max="9732" width="19.6640625" style="172" customWidth="1"/>
    <col min="9733" max="9733" width="4" style="172" customWidth="1"/>
    <col min="9734" max="9737" width="18.5546875" style="172" customWidth="1"/>
    <col min="9738" max="9738" width="3.33203125" style="172" customWidth="1"/>
    <col min="9739" max="9739" width="19.33203125" style="172" customWidth="1"/>
    <col min="9740" max="9740" width="18.5546875" style="172" customWidth="1"/>
    <col min="9741" max="9741" width="17.44140625" style="172" customWidth="1"/>
    <col min="9742" max="9749" width="15.109375" style="172" customWidth="1"/>
    <col min="9750" max="9984" width="12.5546875" style="172"/>
    <col min="9985" max="9985" width="32.5546875" style="172" customWidth="1"/>
    <col min="9986" max="9988" width="19.6640625" style="172" customWidth="1"/>
    <col min="9989" max="9989" width="4" style="172" customWidth="1"/>
    <col min="9990" max="9993" width="18.5546875" style="172" customWidth="1"/>
    <col min="9994" max="9994" width="3.33203125" style="172" customWidth="1"/>
    <col min="9995" max="9995" width="19.33203125" style="172" customWidth="1"/>
    <col min="9996" max="9996" width="18.5546875" style="172" customWidth="1"/>
    <col min="9997" max="9997" width="17.44140625" style="172" customWidth="1"/>
    <col min="9998" max="10005" width="15.109375" style="172" customWidth="1"/>
    <col min="10006" max="10240" width="12.5546875" style="172"/>
    <col min="10241" max="10241" width="32.5546875" style="172" customWidth="1"/>
    <col min="10242" max="10244" width="19.6640625" style="172" customWidth="1"/>
    <col min="10245" max="10245" width="4" style="172" customWidth="1"/>
    <col min="10246" max="10249" width="18.5546875" style="172" customWidth="1"/>
    <col min="10250" max="10250" width="3.33203125" style="172" customWidth="1"/>
    <col min="10251" max="10251" width="19.33203125" style="172" customWidth="1"/>
    <col min="10252" max="10252" width="18.5546875" style="172" customWidth="1"/>
    <col min="10253" max="10253" width="17.44140625" style="172" customWidth="1"/>
    <col min="10254" max="10261" width="15.109375" style="172" customWidth="1"/>
    <col min="10262" max="10496" width="12.5546875" style="172"/>
    <col min="10497" max="10497" width="32.5546875" style="172" customWidth="1"/>
    <col min="10498" max="10500" width="19.6640625" style="172" customWidth="1"/>
    <col min="10501" max="10501" width="4" style="172" customWidth="1"/>
    <col min="10502" max="10505" width="18.5546875" style="172" customWidth="1"/>
    <col min="10506" max="10506" width="3.33203125" style="172" customWidth="1"/>
    <col min="10507" max="10507" width="19.33203125" style="172" customWidth="1"/>
    <col min="10508" max="10508" width="18.5546875" style="172" customWidth="1"/>
    <col min="10509" max="10509" width="17.44140625" style="172" customWidth="1"/>
    <col min="10510" max="10517" width="15.109375" style="172" customWidth="1"/>
    <col min="10518" max="10752" width="12.5546875" style="172"/>
    <col min="10753" max="10753" width="32.5546875" style="172" customWidth="1"/>
    <col min="10754" max="10756" width="19.6640625" style="172" customWidth="1"/>
    <col min="10757" max="10757" width="4" style="172" customWidth="1"/>
    <col min="10758" max="10761" width="18.5546875" style="172" customWidth="1"/>
    <col min="10762" max="10762" width="3.33203125" style="172" customWidth="1"/>
    <col min="10763" max="10763" width="19.33203125" style="172" customWidth="1"/>
    <col min="10764" max="10764" width="18.5546875" style="172" customWidth="1"/>
    <col min="10765" max="10765" width="17.44140625" style="172" customWidth="1"/>
    <col min="10766" max="10773" width="15.109375" style="172" customWidth="1"/>
    <col min="10774" max="11008" width="12.5546875" style="172"/>
    <col min="11009" max="11009" width="32.5546875" style="172" customWidth="1"/>
    <col min="11010" max="11012" width="19.6640625" style="172" customWidth="1"/>
    <col min="11013" max="11013" width="4" style="172" customWidth="1"/>
    <col min="11014" max="11017" width="18.5546875" style="172" customWidth="1"/>
    <col min="11018" max="11018" width="3.33203125" style="172" customWidth="1"/>
    <col min="11019" max="11019" width="19.33203125" style="172" customWidth="1"/>
    <col min="11020" max="11020" width="18.5546875" style="172" customWidth="1"/>
    <col min="11021" max="11021" width="17.44140625" style="172" customWidth="1"/>
    <col min="11022" max="11029" width="15.109375" style="172" customWidth="1"/>
    <col min="11030" max="11264" width="12.5546875" style="172"/>
    <col min="11265" max="11265" width="32.5546875" style="172" customWidth="1"/>
    <col min="11266" max="11268" width="19.6640625" style="172" customWidth="1"/>
    <col min="11269" max="11269" width="4" style="172" customWidth="1"/>
    <col min="11270" max="11273" width="18.5546875" style="172" customWidth="1"/>
    <col min="11274" max="11274" width="3.33203125" style="172" customWidth="1"/>
    <col min="11275" max="11275" width="19.33203125" style="172" customWidth="1"/>
    <col min="11276" max="11276" width="18.5546875" style="172" customWidth="1"/>
    <col min="11277" max="11277" width="17.44140625" style="172" customWidth="1"/>
    <col min="11278" max="11285" width="15.109375" style="172" customWidth="1"/>
    <col min="11286" max="11520" width="12.5546875" style="172"/>
    <col min="11521" max="11521" width="32.5546875" style="172" customWidth="1"/>
    <col min="11522" max="11524" width="19.6640625" style="172" customWidth="1"/>
    <col min="11525" max="11525" width="4" style="172" customWidth="1"/>
    <col min="11526" max="11529" width="18.5546875" style="172" customWidth="1"/>
    <col min="11530" max="11530" width="3.33203125" style="172" customWidth="1"/>
    <col min="11531" max="11531" width="19.33203125" style="172" customWidth="1"/>
    <col min="11532" max="11532" width="18.5546875" style="172" customWidth="1"/>
    <col min="11533" max="11533" width="17.44140625" style="172" customWidth="1"/>
    <col min="11534" max="11541" width="15.109375" style="172" customWidth="1"/>
    <col min="11542" max="11776" width="12.5546875" style="172"/>
    <col min="11777" max="11777" width="32.5546875" style="172" customWidth="1"/>
    <col min="11778" max="11780" width="19.6640625" style="172" customWidth="1"/>
    <col min="11781" max="11781" width="4" style="172" customWidth="1"/>
    <col min="11782" max="11785" width="18.5546875" style="172" customWidth="1"/>
    <col min="11786" max="11786" width="3.33203125" style="172" customWidth="1"/>
    <col min="11787" max="11787" width="19.33203125" style="172" customWidth="1"/>
    <col min="11788" max="11788" width="18.5546875" style="172" customWidth="1"/>
    <col min="11789" max="11789" width="17.44140625" style="172" customWidth="1"/>
    <col min="11790" max="11797" width="15.109375" style="172" customWidth="1"/>
    <col min="11798" max="12032" width="12.5546875" style="172"/>
    <col min="12033" max="12033" width="32.5546875" style="172" customWidth="1"/>
    <col min="12034" max="12036" width="19.6640625" style="172" customWidth="1"/>
    <col min="12037" max="12037" width="4" style="172" customWidth="1"/>
    <col min="12038" max="12041" width="18.5546875" style="172" customWidth="1"/>
    <col min="12042" max="12042" width="3.33203125" style="172" customWidth="1"/>
    <col min="12043" max="12043" width="19.33203125" style="172" customWidth="1"/>
    <col min="12044" max="12044" width="18.5546875" style="172" customWidth="1"/>
    <col min="12045" max="12045" width="17.44140625" style="172" customWidth="1"/>
    <col min="12046" max="12053" width="15.109375" style="172" customWidth="1"/>
    <col min="12054" max="12288" width="12.5546875" style="172"/>
    <col min="12289" max="12289" width="32.5546875" style="172" customWidth="1"/>
    <col min="12290" max="12292" width="19.6640625" style="172" customWidth="1"/>
    <col min="12293" max="12293" width="4" style="172" customWidth="1"/>
    <col min="12294" max="12297" width="18.5546875" style="172" customWidth="1"/>
    <col min="12298" max="12298" width="3.33203125" style="172" customWidth="1"/>
    <col min="12299" max="12299" width="19.33203125" style="172" customWidth="1"/>
    <col min="12300" max="12300" width="18.5546875" style="172" customWidth="1"/>
    <col min="12301" max="12301" width="17.44140625" style="172" customWidth="1"/>
    <col min="12302" max="12309" width="15.109375" style="172" customWidth="1"/>
    <col min="12310" max="12544" width="12.5546875" style="172"/>
    <col min="12545" max="12545" width="32.5546875" style="172" customWidth="1"/>
    <col min="12546" max="12548" width="19.6640625" style="172" customWidth="1"/>
    <col min="12549" max="12549" width="4" style="172" customWidth="1"/>
    <col min="12550" max="12553" width="18.5546875" style="172" customWidth="1"/>
    <col min="12554" max="12554" width="3.33203125" style="172" customWidth="1"/>
    <col min="12555" max="12555" width="19.33203125" style="172" customWidth="1"/>
    <col min="12556" max="12556" width="18.5546875" style="172" customWidth="1"/>
    <col min="12557" max="12557" width="17.44140625" style="172" customWidth="1"/>
    <col min="12558" max="12565" width="15.109375" style="172" customWidth="1"/>
    <col min="12566" max="12800" width="12.5546875" style="172"/>
    <col min="12801" max="12801" width="32.5546875" style="172" customWidth="1"/>
    <col min="12802" max="12804" width="19.6640625" style="172" customWidth="1"/>
    <col min="12805" max="12805" width="4" style="172" customWidth="1"/>
    <col min="12806" max="12809" width="18.5546875" style="172" customWidth="1"/>
    <col min="12810" max="12810" width="3.33203125" style="172" customWidth="1"/>
    <col min="12811" max="12811" width="19.33203125" style="172" customWidth="1"/>
    <col min="12812" max="12812" width="18.5546875" style="172" customWidth="1"/>
    <col min="12813" max="12813" width="17.44140625" style="172" customWidth="1"/>
    <col min="12814" max="12821" width="15.109375" style="172" customWidth="1"/>
    <col min="12822" max="13056" width="12.5546875" style="172"/>
    <col min="13057" max="13057" width="32.5546875" style="172" customWidth="1"/>
    <col min="13058" max="13060" width="19.6640625" style="172" customWidth="1"/>
    <col min="13061" max="13061" width="4" style="172" customWidth="1"/>
    <col min="13062" max="13065" width="18.5546875" style="172" customWidth="1"/>
    <col min="13066" max="13066" width="3.33203125" style="172" customWidth="1"/>
    <col min="13067" max="13067" width="19.33203125" style="172" customWidth="1"/>
    <col min="13068" max="13068" width="18.5546875" style="172" customWidth="1"/>
    <col min="13069" max="13069" width="17.44140625" style="172" customWidth="1"/>
    <col min="13070" max="13077" width="15.109375" style="172" customWidth="1"/>
    <col min="13078" max="13312" width="12.5546875" style="172"/>
    <col min="13313" max="13313" width="32.5546875" style="172" customWidth="1"/>
    <col min="13314" max="13316" width="19.6640625" style="172" customWidth="1"/>
    <col min="13317" max="13317" width="4" style="172" customWidth="1"/>
    <col min="13318" max="13321" width="18.5546875" style="172" customWidth="1"/>
    <col min="13322" max="13322" width="3.33203125" style="172" customWidth="1"/>
    <col min="13323" max="13323" width="19.33203125" style="172" customWidth="1"/>
    <col min="13324" max="13324" width="18.5546875" style="172" customWidth="1"/>
    <col min="13325" max="13325" width="17.44140625" style="172" customWidth="1"/>
    <col min="13326" max="13333" width="15.109375" style="172" customWidth="1"/>
    <col min="13334" max="13568" width="12.5546875" style="172"/>
    <col min="13569" max="13569" width="32.5546875" style="172" customWidth="1"/>
    <col min="13570" max="13572" width="19.6640625" style="172" customWidth="1"/>
    <col min="13573" max="13573" width="4" style="172" customWidth="1"/>
    <col min="13574" max="13577" width="18.5546875" style="172" customWidth="1"/>
    <col min="13578" max="13578" width="3.33203125" style="172" customWidth="1"/>
    <col min="13579" max="13579" width="19.33203125" style="172" customWidth="1"/>
    <col min="13580" max="13580" width="18.5546875" style="172" customWidth="1"/>
    <col min="13581" max="13581" width="17.44140625" style="172" customWidth="1"/>
    <col min="13582" max="13589" width="15.109375" style="172" customWidth="1"/>
    <col min="13590" max="13824" width="12.5546875" style="172"/>
    <col min="13825" max="13825" width="32.5546875" style="172" customWidth="1"/>
    <col min="13826" max="13828" width="19.6640625" style="172" customWidth="1"/>
    <col min="13829" max="13829" width="4" style="172" customWidth="1"/>
    <col min="13830" max="13833" width="18.5546875" style="172" customWidth="1"/>
    <col min="13834" max="13834" width="3.33203125" style="172" customWidth="1"/>
    <col min="13835" max="13835" width="19.33203125" style="172" customWidth="1"/>
    <col min="13836" max="13836" width="18.5546875" style="172" customWidth="1"/>
    <col min="13837" max="13837" width="17.44140625" style="172" customWidth="1"/>
    <col min="13838" max="13845" width="15.109375" style="172" customWidth="1"/>
    <col min="13846" max="14080" width="12.5546875" style="172"/>
    <col min="14081" max="14081" width="32.5546875" style="172" customWidth="1"/>
    <col min="14082" max="14084" width="19.6640625" style="172" customWidth="1"/>
    <col min="14085" max="14085" width="4" style="172" customWidth="1"/>
    <col min="14086" max="14089" width="18.5546875" style="172" customWidth="1"/>
    <col min="14090" max="14090" width="3.33203125" style="172" customWidth="1"/>
    <col min="14091" max="14091" width="19.33203125" style="172" customWidth="1"/>
    <col min="14092" max="14092" width="18.5546875" style="172" customWidth="1"/>
    <col min="14093" max="14093" width="17.44140625" style="172" customWidth="1"/>
    <col min="14094" max="14101" width="15.109375" style="172" customWidth="1"/>
    <col min="14102" max="14336" width="12.5546875" style="172"/>
    <col min="14337" max="14337" width="32.5546875" style="172" customWidth="1"/>
    <col min="14338" max="14340" width="19.6640625" style="172" customWidth="1"/>
    <col min="14341" max="14341" width="4" style="172" customWidth="1"/>
    <col min="14342" max="14345" width="18.5546875" style="172" customWidth="1"/>
    <col min="14346" max="14346" width="3.33203125" style="172" customWidth="1"/>
    <col min="14347" max="14347" width="19.33203125" style="172" customWidth="1"/>
    <col min="14348" max="14348" width="18.5546875" style="172" customWidth="1"/>
    <col min="14349" max="14349" width="17.44140625" style="172" customWidth="1"/>
    <col min="14350" max="14357" width="15.109375" style="172" customWidth="1"/>
    <col min="14358" max="14592" width="12.5546875" style="172"/>
    <col min="14593" max="14593" width="32.5546875" style="172" customWidth="1"/>
    <col min="14594" max="14596" width="19.6640625" style="172" customWidth="1"/>
    <col min="14597" max="14597" width="4" style="172" customWidth="1"/>
    <col min="14598" max="14601" width="18.5546875" style="172" customWidth="1"/>
    <col min="14602" max="14602" width="3.33203125" style="172" customWidth="1"/>
    <col min="14603" max="14603" width="19.33203125" style="172" customWidth="1"/>
    <col min="14604" max="14604" width="18.5546875" style="172" customWidth="1"/>
    <col min="14605" max="14605" width="17.44140625" style="172" customWidth="1"/>
    <col min="14606" max="14613" width="15.109375" style="172" customWidth="1"/>
    <col min="14614" max="14848" width="12.5546875" style="172"/>
    <col min="14849" max="14849" width="32.5546875" style="172" customWidth="1"/>
    <col min="14850" max="14852" width="19.6640625" style="172" customWidth="1"/>
    <col min="14853" max="14853" width="4" style="172" customWidth="1"/>
    <col min="14854" max="14857" width="18.5546875" style="172" customWidth="1"/>
    <col min="14858" max="14858" width="3.33203125" style="172" customWidth="1"/>
    <col min="14859" max="14859" width="19.33203125" style="172" customWidth="1"/>
    <col min="14860" max="14860" width="18.5546875" style="172" customWidth="1"/>
    <col min="14861" max="14861" width="17.44140625" style="172" customWidth="1"/>
    <col min="14862" max="14869" width="15.109375" style="172" customWidth="1"/>
    <col min="14870" max="15104" width="12.5546875" style="172"/>
    <col min="15105" max="15105" width="32.5546875" style="172" customWidth="1"/>
    <col min="15106" max="15108" width="19.6640625" style="172" customWidth="1"/>
    <col min="15109" max="15109" width="4" style="172" customWidth="1"/>
    <col min="15110" max="15113" width="18.5546875" style="172" customWidth="1"/>
    <col min="15114" max="15114" width="3.33203125" style="172" customWidth="1"/>
    <col min="15115" max="15115" width="19.33203125" style="172" customWidth="1"/>
    <col min="15116" max="15116" width="18.5546875" style="172" customWidth="1"/>
    <col min="15117" max="15117" width="17.44140625" style="172" customWidth="1"/>
    <col min="15118" max="15125" width="15.109375" style="172" customWidth="1"/>
    <col min="15126" max="15360" width="12.5546875" style="172"/>
    <col min="15361" max="15361" width="32.5546875" style="172" customWidth="1"/>
    <col min="15362" max="15364" width="19.6640625" style="172" customWidth="1"/>
    <col min="15365" max="15365" width="4" style="172" customWidth="1"/>
    <col min="15366" max="15369" width="18.5546875" style="172" customWidth="1"/>
    <col min="15370" max="15370" width="3.33203125" style="172" customWidth="1"/>
    <col min="15371" max="15371" width="19.33203125" style="172" customWidth="1"/>
    <col min="15372" max="15372" width="18.5546875" style="172" customWidth="1"/>
    <col min="15373" max="15373" width="17.44140625" style="172" customWidth="1"/>
    <col min="15374" max="15381" width="15.109375" style="172" customWidth="1"/>
    <col min="15382" max="15616" width="12.5546875" style="172"/>
    <col min="15617" max="15617" width="32.5546875" style="172" customWidth="1"/>
    <col min="15618" max="15620" width="19.6640625" style="172" customWidth="1"/>
    <col min="15621" max="15621" width="4" style="172" customWidth="1"/>
    <col min="15622" max="15625" width="18.5546875" style="172" customWidth="1"/>
    <col min="15626" max="15626" width="3.33203125" style="172" customWidth="1"/>
    <col min="15627" max="15627" width="19.33203125" style="172" customWidth="1"/>
    <col min="15628" max="15628" width="18.5546875" style="172" customWidth="1"/>
    <col min="15629" max="15629" width="17.44140625" style="172" customWidth="1"/>
    <col min="15630" max="15637" width="15.109375" style="172" customWidth="1"/>
    <col min="15638" max="15872" width="12.5546875" style="172"/>
    <col min="15873" max="15873" width="32.5546875" style="172" customWidth="1"/>
    <col min="15874" max="15876" width="19.6640625" style="172" customWidth="1"/>
    <col min="15877" max="15877" width="4" style="172" customWidth="1"/>
    <col min="15878" max="15881" width="18.5546875" style="172" customWidth="1"/>
    <col min="15882" max="15882" width="3.33203125" style="172" customWidth="1"/>
    <col min="15883" max="15883" width="19.33203125" style="172" customWidth="1"/>
    <col min="15884" max="15884" width="18.5546875" style="172" customWidth="1"/>
    <col min="15885" max="15885" width="17.44140625" style="172" customWidth="1"/>
    <col min="15886" max="15893" width="15.109375" style="172" customWidth="1"/>
    <col min="15894" max="16128" width="12.5546875" style="172"/>
    <col min="16129" max="16129" width="32.5546875" style="172" customWidth="1"/>
    <col min="16130" max="16132" width="19.6640625" style="172" customWidth="1"/>
    <col min="16133" max="16133" width="4" style="172" customWidth="1"/>
    <col min="16134" max="16137" width="18.5546875" style="172" customWidth="1"/>
    <col min="16138" max="16138" width="3.33203125" style="172" customWidth="1"/>
    <col min="16139" max="16139" width="19.33203125" style="172" customWidth="1"/>
    <col min="16140" max="16140" width="18.5546875" style="172" customWidth="1"/>
    <col min="16141" max="16141" width="17.44140625" style="172" customWidth="1"/>
    <col min="16142" max="16149" width="15.109375" style="172" customWidth="1"/>
    <col min="16150" max="16384" width="12.5546875" style="172"/>
  </cols>
  <sheetData>
    <row r="1" spans="1:14" ht="18.75" customHeight="1">
      <c r="A1" s="351" t="s">
        <v>821</v>
      </c>
      <c r="B1" s="197"/>
      <c r="C1" s="196"/>
      <c r="D1" s="196"/>
      <c r="E1" s="196"/>
      <c r="F1" s="196"/>
      <c r="G1" s="196"/>
      <c r="H1" s="196"/>
      <c r="I1" s="196"/>
      <c r="J1" s="196"/>
      <c r="K1" s="196"/>
      <c r="L1" s="196"/>
      <c r="M1" s="196"/>
    </row>
    <row r="2" spans="1:14" ht="21" customHeight="1">
      <c r="A2" s="198" t="s">
        <v>738</v>
      </c>
      <c r="B2" s="198"/>
      <c r="C2" s="198"/>
      <c r="D2" s="198"/>
      <c r="E2" s="198"/>
      <c r="F2" s="198"/>
      <c r="G2" s="198"/>
      <c r="H2" s="198"/>
      <c r="I2" s="198"/>
      <c r="J2" s="198"/>
      <c r="K2" s="198"/>
      <c r="L2" s="198"/>
      <c r="M2" s="198"/>
    </row>
    <row r="3" spans="1:14" ht="21" customHeight="1">
      <c r="A3" s="198" t="s">
        <v>739</v>
      </c>
      <c r="B3" s="198"/>
      <c r="C3" s="198"/>
      <c r="D3" s="198"/>
      <c r="E3" s="198"/>
      <c r="F3" s="198"/>
      <c r="G3" s="198"/>
      <c r="H3" s="198"/>
      <c r="I3" s="198"/>
      <c r="J3" s="198"/>
      <c r="K3" s="198"/>
      <c r="L3" s="198"/>
      <c r="M3" s="198"/>
    </row>
    <row r="4" spans="1:14" s="168" customFormat="1" ht="25.5" customHeight="1">
      <c r="A4" s="199">
        <v>45716</v>
      </c>
      <c r="B4" s="199">
        <v>45716</v>
      </c>
      <c r="C4" s="199"/>
      <c r="D4" s="199"/>
      <c r="E4" s="199"/>
      <c r="F4" s="199"/>
      <c r="G4" s="199"/>
      <c r="H4" s="199"/>
      <c r="I4" s="199"/>
      <c r="J4" s="199"/>
      <c r="K4" s="199"/>
      <c r="L4" s="199"/>
      <c r="M4" s="199"/>
    </row>
    <row r="5" spans="1:14" s="201" customFormat="1" ht="19.5" customHeight="1">
      <c r="A5" s="200" t="s">
        <v>726</v>
      </c>
      <c r="B5" s="200"/>
      <c r="C5" s="200"/>
      <c r="D5" s="200"/>
      <c r="E5" s="200"/>
      <c r="F5" s="200"/>
      <c r="G5" s="200"/>
      <c r="H5" s="200"/>
      <c r="I5" s="200"/>
      <c r="J5" s="200"/>
      <c r="K5" s="200"/>
      <c r="L5" s="200"/>
      <c r="M5" s="200"/>
    </row>
    <row r="6" spans="1:14" ht="14.25" customHeight="1" thickBot="1">
      <c r="A6" s="202"/>
    </row>
    <row r="7" spans="1:14" s="206" customFormat="1" ht="21" customHeight="1">
      <c r="A7" s="203"/>
      <c r="B7" s="204" t="s">
        <v>740</v>
      </c>
      <c r="C7" s="204"/>
      <c r="D7" s="204"/>
      <c r="E7" s="205"/>
      <c r="F7" s="204" t="s">
        <v>741</v>
      </c>
      <c r="G7" s="204"/>
      <c r="H7" s="204"/>
      <c r="I7" s="204"/>
      <c r="J7" s="205"/>
      <c r="K7" s="204" t="s">
        <v>742</v>
      </c>
      <c r="L7" s="204" t="s">
        <v>743</v>
      </c>
      <c r="M7" s="204" t="s">
        <v>744</v>
      </c>
    </row>
    <row r="8" spans="1:14" s="206" customFormat="1" ht="19.5" customHeight="1">
      <c r="A8" s="207"/>
      <c r="B8" s="208" t="s">
        <v>745</v>
      </c>
      <c r="C8" s="208" t="s">
        <v>746</v>
      </c>
      <c r="D8" s="208" t="s">
        <v>747</v>
      </c>
      <c r="E8" s="208"/>
      <c r="F8" s="208" t="s">
        <v>748</v>
      </c>
      <c r="G8" s="208" t="s">
        <v>749</v>
      </c>
      <c r="H8" s="208" t="s">
        <v>750</v>
      </c>
      <c r="I8" s="208" t="s">
        <v>751</v>
      </c>
      <c r="J8" s="208"/>
      <c r="K8" s="209" t="s">
        <v>752</v>
      </c>
      <c r="L8" s="209" t="s">
        <v>753</v>
      </c>
      <c r="M8" s="210" t="s">
        <v>744</v>
      </c>
    </row>
    <row r="9" spans="1:14" s="206" customFormat="1" ht="19.5" customHeight="1">
      <c r="A9" s="211" t="s">
        <v>754</v>
      </c>
      <c r="B9" s="208"/>
      <c r="C9" s="208"/>
      <c r="D9" s="208"/>
      <c r="E9" s="208"/>
      <c r="F9" s="208"/>
      <c r="G9" s="208"/>
      <c r="H9" s="208"/>
      <c r="I9" s="208"/>
      <c r="J9" s="208"/>
      <c r="K9" s="208"/>
      <c r="L9" s="208"/>
      <c r="M9" s="212"/>
    </row>
    <row r="10" spans="1:14" s="206" customFormat="1" ht="17.25" customHeight="1">
      <c r="A10" s="213"/>
      <c r="B10" s="214" t="s">
        <v>755</v>
      </c>
      <c r="C10" s="214" t="s">
        <v>756</v>
      </c>
      <c r="D10" s="214" t="s">
        <v>757</v>
      </c>
      <c r="E10" s="214"/>
      <c r="F10" s="214" t="s">
        <v>758</v>
      </c>
      <c r="G10" s="215" t="s">
        <v>759</v>
      </c>
      <c r="H10" s="215" t="s">
        <v>760</v>
      </c>
      <c r="I10" s="214" t="s">
        <v>761</v>
      </c>
      <c r="J10" s="214"/>
      <c r="K10" s="216" t="s">
        <v>762</v>
      </c>
      <c r="L10" s="216" t="s">
        <v>762</v>
      </c>
      <c r="M10" s="216" t="s">
        <v>762</v>
      </c>
    </row>
    <row r="11" spans="1:14" ht="9" customHeight="1">
      <c r="A11" s="217"/>
      <c r="B11" s="218"/>
      <c r="C11" s="219"/>
      <c r="D11" s="219"/>
      <c r="E11" s="219"/>
      <c r="F11" s="219"/>
      <c r="G11" s="219"/>
      <c r="H11" s="219"/>
      <c r="I11" s="219"/>
      <c r="J11" s="218"/>
      <c r="K11" s="218"/>
      <c r="L11" s="218"/>
      <c r="M11" s="220"/>
    </row>
    <row r="12" spans="1:14" ht="20.100000000000001" customHeight="1">
      <c r="A12" s="181" t="s">
        <v>763</v>
      </c>
      <c r="B12" s="221">
        <v>512160.12</v>
      </c>
      <c r="C12" s="221">
        <v>13912.76</v>
      </c>
      <c r="D12" s="221">
        <v>26119.68</v>
      </c>
      <c r="E12" s="221"/>
      <c r="F12" s="221">
        <v>5391159.2042800002</v>
      </c>
      <c r="G12" s="221">
        <v>139127.60250000001</v>
      </c>
      <c r="H12" s="221">
        <v>261196.86419999998</v>
      </c>
      <c r="I12" s="221">
        <v>5791483.6709799999</v>
      </c>
      <c r="J12" s="221"/>
      <c r="K12" s="222">
        <v>38.924299044371196</v>
      </c>
      <c r="L12" s="222">
        <v>38.924299044371196</v>
      </c>
      <c r="M12" s="222">
        <v>40.083877748243054</v>
      </c>
      <c r="N12" s="181"/>
    </row>
    <row r="13" spans="1:14" ht="20.100000000000001" customHeight="1">
      <c r="A13" s="181" t="s">
        <v>764</v>
      </c>
      <c r="B13" s="221">
        <v>1620867.75</v>
      </c>
      <c r="C13" s="221">
        <v>48558.01</v>
      </c>
      <c r="D13" s="221">
        <v>417356.44</v>
      </c>
      <c r="E13" s="221"/>
      <c r="F13" s="221">
        <v>17061765.885669999</v>
      </c>
      <c r="G13" s="221">
        <v>485580.17123000004</v>
      </c>
      <c r="H13" s="221">
        <v>4173564.4406999997</v>
      </c>
      <c r="I13" s="221">
        <v>21720910.497599997</v>
      </c>
      <c r="J13" s="221"/>
      <c r="K13" s="222">
        <v>17.903519423994485</v>
      </c>
      <c r="L13" s="222">
        <v>17.903519423994485</v>
      </c>
      <c r="M13" s="222">
        <v>20.039985036851686</v>
      </c>
      <c r="N13" s="181"/>
    </row>
    <row r="14" spans="1:14" ht="20.100000000000001" customHeight="1" thickBot="1">
      <c r="A14" s="223" t="s">
        <v>532</v>
      </c>
      <c r="B14" s="221">
        <v>52114.400000000001</v>
      </c>
      <c r="C14" s="221">
        <v>225.65</v>
      </c>
      <c r="D14" s="221">
        <v>13085.01</v>
      </c>
      <c r="E14" s="221"/>
      <c r="F14" s="221">
        <v>548572.72947999998</v>
      </c>
      <c r="G14" s="221">
        <v>2256.5353999999998</v>
      </c>
      <c r="H14" s="221">
        <v>130850.1571</v>
      </c>
      <c r="I14" s="221">
        <v>681679.42197999998</v>
      </c>
      <c r="J14" s="221"/>
      <c r="K14" s="224">
        <v>70.465076033041441</v>
      </c>
      <c r="L14" s="224">
        <v>70.465076033041441</v>
      </c>
      <c r="M14" s="224">
        <v>71.53280247079195</v>
      </c>
      <c r="N14" s="181"/>
    </row>
    <row r="15" spans="1:14" ht="12" customHeight="1">
      <c r="A15" s="225"/>
      <c r="B15" s="225"/>
      <c r="C15" s="225"/>
      <c r="D15" s="225"/>
      <c r="E15" s="225"/>
      <c r="F15" s="225"/>
      <c r="G15" s="225"/>
      <c r="H15" s="225"/>
      <c r="I15" s="225"/>
      <c r="J15" s="225"/>
      <c r="K15" s="225"/>
      <c r="L15" s="225"/>
      <c r="M15" s="225"/>
    </row>
    <row r="16" spans="1:14">
      <c r="A16" s="226" t="s">
        <v>765</v>
      </c>
      <c r="B16" s="227"/>
      <c r="C16" s="227"/>
      <c r="D16" s="227"/>
      <c r="E16" s="227"/>
      <c r="F16" s="227"/>
      <c r="G16" s="228"/>
      <c r="H16" s="228"/>
      <c r="I16" s="228"/>
      <c r="J16" s="228"/>
      <c r="K16" s="228"/>
      <c r="L16" s="228"/>
      <c r="M16" s="228"/>
    </row>
    <row r="17" spans="1:13">
      <c r="A17" s="226" t="s">
        <v>766</v>
      </c>
      <c r="B17" s="228"/>
      <c r="C17" s="228"/>
      <c r="D17" s="228"/>
      <c r="E17" s="228"/>
      <c r="F17" s="228"/>
      <c r="G17" s="228"/>
      <c r="H17" s="228"/>
      <c r="I17" s="228"/>
      <c r="J17" s="228"/>
      <c r="K17" s="228"/>
      <c r="L17" s="228"/>
      <c r="M17" s="228"/>
    </row>
    <row r="18" spans="1:13" ht="13.2" customHeight="1">
      <c r="A18" s="229" t="s">
        <v>767</v>
      </c>
      <c r="B18" s="229"/>
      <c r="C18" s="229"/>
      <c r="D18" s="229"/>
      <c r="E18" s="229"/>
      <c r="F18" s="229"/>
      <c r="G18" s="229"/>
      <c r="H18" s="229"/>
      <c r="I18" s="229"/>
      <c r="J18" s="229"/>
      <c r="K18" s="229"/>
      <c r="L18" s="229"/>
      <c r="M18" s="229"/>
    </row>
    <row r="19" spans="1:13" s="230" customFormat="1" ht="29.25" customHeight="1">
      <c r="A19" s="229" t="s">
        <v>768</v>
      </c>
      <c r="B19" s="229"/>
      <c r="C19" s="229"/>
      <c r="D19" s="229"/>
      <c r="E19" s="229"/>
      <c r="F19" s="229"/>
      <c r="G19" s="229"/>
      <c r="H19" s="229"/>
      <c r="I19" s="229"/>
      <c r="J19" s="229"/>
      <c r="K19" s="229"/>
      <c r="L19" s="229"/>
      <c r="M19" s="229"/>
    </row>
    <row r="20" spans="1:13" s="230" customFormat="1" ht="18" customHeight="1">
      <c r="A20" s="229" t="s">
        <v>769</v>
      </c>
      <c r="B20" s="229"/>
      <c r="C20" s="229"/>
      <c r="D20" s="229"/>
      <c r="E20" s="229"/>
      <c r="F20" s="229"/>
      <c r="G20" s="229"/>
      <c r="H20" s="229"/>
      <c r="I20" s="229"/>
      <c r="J20" s="229"/>
      <c r="K20" s="229"/>
      <c r="L20" s="229"/>
      <c r="M20" s="229"/>
    </row>
    <row r="21" spans="1:13" s="230" customFormat="1" ht="23.25" customHeight="1">
      <c r="A21" s="229" t="s">
        <v>770</v>
      </c>
      <c r="B21" s="229"/>
      <c r="C21" s="229"/>
      <c r="D21" s="229"/>
      <c r="E21" s="229"/>
      <c r="F21" s="229"/>
      <c r="G21" s="229"/>
      <c r="H21" s="229"/>
      <c r="I21" s="229"/>
      <c r="J21" s="229"/>
      <c r="K21" s="229"/>
      <c r="L21" s="229"/>
      <c r="M21" s="229"/>
    </row>
    <row r="22" spans="1:13" s="230" customFormat="1" ht="25.5" customHeight="1">
      <c r="A22" s="229" t="s">
        <v>771</v>
      </c>
      <c r="B22" s="229"/>
      <c r="C22" s="229"/>
      <c r="D22" s="229"/>
      <c r="E22" s="229"/>
      <c r="F22" s="229"/>
      <c r="G22" s="229"/>
      <c r="H22" s="229"/>
      <c r="I22" s="229"/>
      <c r="J22" s="229"/>
      <c r="K22" s="229"/>
      <c r="L22" s="229"/>
      <c r="M22" s="229"/>
    </row>
    <row r="23" spans="1:13" ht="13.2" customHeight="1">
      <c r="A23" s="231" t="s">
        <v>772</v>
      </c>
      <c r="B23" s="232"/>
      <c r="C23" s="232"/>
      <c r="D23" s="232"/>
      <c r="E23" s="232"/>
      <c r="F23" s="232"/>
      <c r="G23" s="232"/>
      <c r="H23" s="232"/>
      <c r="I23" s="232"/>
      <c r="J23" s="232"/>
      <c r="K23" s="233"/>
      <c r="L23" s="233"/>
      <c r="M23" s="232"/>
    </row>
    <row r="24" spans="1:13">
      <c r="A24" s="231"/>
    </row>
    <row r="200" spans="3:3">
      <c r="C200" s="172" t="s">
        <v>720</v>
      </c>
    </row>
  </sheetData>
  <mergeCells count="25">
    <mergeCell ref="A20:M20"/>
    <mergeCell ref="A21:M21"/>
    <mergeCell ref="A22:M22"/>
    <mergeCell ref="K8:K9"/>
    <mergeCell ref="L8:L9"/>
    <mergeCell ref="M8:M9"/>
    <mergeCell ref="A15:M15"/>
    <mergeCell ref="A18:M18"/>
    <mergeCell ref="A19:M19"/>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BD3605A8-53EA-4841-B311-7F10B8544CB7}"/>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8BAA-7CE5-476E-A2F5-7AD06957BC3E}">
  <dimension ref="A1:AG17"/>
  <sheetViews>
    <sheetView showGridLines="0" zoomScale="70" zoomScaleNormal="70" workbookViewId="0"/>
  </sheetViews>
  <sheetFormatPr baseColWidth="10" defaultColWidth="13.88671875" defaultRowHeight="13.8"/>
  <cols>
    <col min="1" max="1" width="19.33203125" style="323" customWidth="1"/>
    <col min="2" max="4" width="8.6640625" style="323" customWidth="1"/>
    <col min="5" max="5" width="0.6640625" style="323" customWidth="1"/>
    <col min="6" max="8" width="8.6640625" style="323" customWidth="1"/>
    <col min="9" max="9" width="0.6640625" style="323" customWidth="1"/>
    <col min="10" max="12" width="8.6640625" style="323" customWidth="1"/>
    <col min="13" max="13" width="0.6640625" style="323" customWidth="1"/>
    <col min="14" max="16" width="8.6640625" style="323" customWidth="1"/>
    <col min="17" max="17" width="0.6640625" style="323" customWidth="1"/>
    <col min="18" max="20" width="8.6640625" style="323" customWidth="1"/>
    <col min="21" max="21" width="0.6640625" style="323" customWidth="1"/>
    <col min="22" max="22" width="10.33203125" style="323" bestFit="1" customWidth="1"/>
    <col min="23" max="24" width="8.44140625" style="323" bestFit="1" customWidth="1"/>
    <col min="25" max="25" width="10.109375" style="323" customWidth="1"/>
    <col min="26" max="27" width="8.6640625" style="323" customWidth="1"/>
    <col min="28" max="28" width="0.6640625" style="323" customWidth="1"/>
    <col min="29" max="31" width="8.6640625" style="323" customWidth="1"/>
    <col min="32" max="32" width="0.6640625" style="323" customWidth="1"/>
    <col min="33" max="33" width="10.88671875" style="323" customWidth="1"/>
    <col min="34" max="256" width="13.88671875" style="323"/>
    <col min="257" max="257" width="19.33203125" style="323" customWidth="1"/>
    <col min="258" max="260" width="8.6640625" style="323" customWidth="1"/>
    <col min="261" max="261" width="0.6640625" style="323" customWidth="1"/>
    <col min="262" max="264" width="8.6640625" style="323" customWidth="1"/>
    <col min="265" max="265" width="0.6640625" style="323" customWidth="1"/>
    <col min="266" max="268" width="8.6640625" style="323" customWidth="1"/>
    <col min="269" max="269" width="0.6640625" style="323" customWidth="1"/>
    <col min="270" max="272" width="8.6640625" style="323" customWidth="1"/>
    <col min="273" max="273" width="0.6640625" style="323" customWidth="1"/>
    <col min="274" max="276" width="8.6640625" style="323" customWidth="1"/>
    <col min="277" max="277" width="0.6640625" style="323" customWidth="1"/>
    <col min="278" max="278" width="10.33203125" style="323" bestFit="1" customWidth="1"/>
    <col min="279" max="280" width="8.44140625" style="323" bestFit="1" customWidth="1"/>
    <col min="281" max="281" width="10.109375" style="323" customWidth="1"/>
    <col min="282" max="283" width="8.6640625" style="323" customWidth="1"/>
    <col min="284" max="284" width="0.6640625" style="323" customWidth="1"/>
    <col min="285" max="287" width="8.6640625" style="323" customWidth="1"/>
    <col min="288" max="288" width="0.6640625" style="323" customWidth="1"/>
    <col min="289" max="289" width="10.88671875" style="323" customWidth="1"/>
    <col min="290" max="512" width="13.88671875" style="323"/>
    <col min="513" max="513" width="19.33203125" style="323" customWidth="1"/>
    <col min="514" max="516" width="8.6640625" style="323" customWidth="1"/>
    <col min="517" max="517" width="0.6640625" style="323" customWidth="1"/>
    <col min="518" max="520" width="8.6640625" style="323" customWidth="1"/>
    <col min="521" max="521" width="0.6640625" style="323" customWidth="1"/>
    <col min="522" max="524" width="8.6640625" style="323" customWidth="1"/>
    <col min="525" max="525" width="0.6640625" style="323" customWidth="1"/>
    <col min="526" max="528" width="8.6640625" style="323" customWidth="1"/>
    <col min="529" max="529" width="0.6640625" style="323" customWidth="1"/>
    <col min="530" max="532" width="8.6640625" style="323" customWidth="1"/>
    <col min="533" max="533" width="0.6640625" style="323" customWidth="1"/>
    <col min="534" max="534" width="10.33203125" style="323" bestFit="1" customWidth="1"/>
    <col min="535" max="536" width="8.44140625" style="323" bestFit="1" customWidth="1"/>
    <col min="537" max="537" width="10.109375" style="323" customWidth="1"/>
    <col min="538" max="539" width="8.6640625" style="323" customWidth="1"/>
    <col min="540" max="540" width="0.6640625" style="323" customWidth="1"/>
    <col min="541" max="543" width="8.6640625" style="323" customWidth="1"/>
    <col min="544" max="544" width="0.6640625" style="323" customWidth="1"/>
    <col min="545" max="545" width="10.88671875" style="323" customWidth="1"/>
    <col min="546" max="768" width="13.88671875" style="323"/>
    <col min="769" max="769" width="19.33203125" style="323" customWidth="1"/>
    <col min="770" max="772" width="8.6640625" style="323" customWidth="1"/>
    <col min="773" max="773" width="0.6640625" style="323" customWidth="1"/>
    <col min="774" max="776" width="8.6640625" style="323" customWidth="1"/>
    <col min="777" max="777" width="0.6640625" style="323" customWidth="1"/>
    <col min="778" max="780" width="8.6640625" style="323" customWidth="1"/>
    <col min="781" max="781" width="0.6640625" style="323" customWidth="1"/>
    <col min="782" max="784" width="8.6640625" style="323" customWidth="1"/>
    <col min="785" max="785" width="0.6640625" style="323" customWidth="1"/>
    <col min="786" max="788" width="8.6640625" style="323" customWidth="1"/>
    <col min="789" max="789" width="0.6640625" style="323" customWidth="1"/>
    <col min="790" max="790" width="10.33203125" style="323" bestFit="1" customWidth="1"/>
    <col min="791" max="792" width="8.44140625" style="323" bestFit="1" customWidth="1"/>
    <col min="793" max="793" width="10.109375" style="323" customWidth="1"/>
    <col min="794" max="795" width="8.6640625" style="323" customWidth="1"/>
    <col min="796" max="796" width="0.6640625" style="323" customWidth="1"/>
    <col min="797" max="799" width="8.6640625" style="323" customWidth="1"/>
    <col min="800" max="800" width="0.6640625" style="323" customWidth="1"/>
    <col min="801" max="801" width="10.88671875" style="323" customWidth="1"/>
    <col min="802" max="1024" width="13.88671875" style="323"/>
    <col min="1025" max="1025" width="19.33203125" style="323" customWidth="1"/>
    <col min="1026" max="1028" width="8.6640625" style="323" customWidth="1"/>
    <col min="1029" max="1029" width="0.6640625" style="323" customWidth="1"/>
    <col min="1030" max="1032" width="8.6640625" style="323" customWidth="1"/>
    <col min="1033" max="1033" width="0.6640625" style="323" customWidth="1"/>
    <col min="1034" max="1036" width="8.6640625" style="323" customWidth="1"/>
    <col min="1037" max="1037" width="0.6640625" style="323" customWidth="1"/>
    <col min="1038" max="1040" width="8.6640625" style="323" customWidth="1"/>
    <col min="1041" max="1041" width="0.6640625" style="323" customWidth="1"/>
    <col min="1042" max="1044" width="8.6640625" style="323" customWidth="1"/>
    <col min="1045" max="1045" width="0.6640625" style="323" customWidth="1"/>
    <col min="1046" max="1046" width="10.33203125" style="323" bestFit="1" customWidth="1"/>
    <col min="1047" max="1048" width="8.44140625" style="323" bestFit="1" customWidth="1"/>
    <col min="1049" max="1049" width="10.109375" style="323" customWidth="1"/>
    <col min="1050" max="1051" width="8.6640625" style="323" customWidth="1"/>
    <col min="1052" max="1052" width="0.6640625" style="323" customWidth="1"/>
    <col min="1053" max="1055" width="8.6640625" style="323" customWidth="1"/>
    <col min="1056" max="1056" width="0.6640625" style="323" customWidth="1"/>
    <col min="1057" max="1057" width="10.88671875" style="323" customWidth="1"/>
    <col min="1058" max="1280" width="13.88671875" style="323"/>
    <col min="1281" max="1281" width="19.33203125" style="323" customWidth="1"/>
    <col min="1282" max="1284" width="8.6640625" style="323" customWidth="1"/>
    <col min="1285" max="1285" width="0.6640625" style="323" customWidth="1"/>
    <col min="1286" max="1288" width="8.6640625" style="323" customWidth="1"/>
    <col min="1289" max="1289" width="0.6640625" style="323" customWidth="1"/>
    <col min="1290" max="1292" width="8.6640625" style="323" customWidth="1"/>
    <col min="1293" max="1293" width="0.6640625" style="323" customWidth="1"/>
    <col min="1294" max="1296" width="8.6640625" style="323" customWidth="1"/>
    <col min="1297" max="1297" width="0.6640625" style="323" customWidth="1"/>
    <col min="1298" max="1300" width="8.6640625" style="323" customWidth="1"/>
    <col min="1301" max="1301" width="0.6640625" style="323" customWidth="1"/>
    <col min="1302" max="1302" width="10.33203125" style="323" bestFit="1" customWidth="1"/>
    <col min="1303" max="1304" width="8.44140625" style="323" bestFit="1" customWidth="1"/>
    <col min="1305" max="1305" width="10.109375" style="323" customWidth="1"/>
    <col min="1306" max="1307" width="8.6640625" style="323" customWidth="1"/>
    <col min="1308" max="1308" width="0.6640625" style="323" customWidth="1"/>
    <col min="1309" max="1311" width="8.6640625" style="323" customWidth="1"/>
    <col min="1312" max="1312" width="0.6640625" style="323" customWidth="1"/>
    <col min="1313" max="1313" width="10.88671875" style="323" customWidth="1"/>
    <col min="1314" max="1536" width="13.88671875" style="323"/>
    <col min="1537" max="1537" width="19.33203125" style="323" customWidth="1"/>
    <col min="1538" max="1540" width="8.6640625" style="323" customWidth="1"/>
    <col min="1541" max="1541" width="0.6640625" style="323" customWidth="1"/>
    <col min="1542" max="1544" width="8.6640625" style="323" customWidth="1"/>
    <col min="1545" max="1545" width="0.6640625" style="323" customWidth="1"/>
    <col min="1546" max="1548" width="8.6640625" style="323" customWidth="1"/>
    <col min="1549" max="1549" width="0.6640625" style="323" customWidth="1"/>
    <col min="1550" max="1552" width="8.6640625" style="323" customWidth="1"/>
    <col min="1553" max="1553" width="0.6640625" style="323" customWidth="1"/>
    <col min="1554" max="1556" width="8.6640625" style="323" customWidth="1"/>
    <col min="1557" max="1557" width="0.6640625" style="323" customWidth="1"/>
    <col min="1558" max="1558" width="10.33203125" style="323" bestFit="1" customWidth="1"/>
    <col min="1559" max="1560" width="8.44140625" style="323" bestFit="1" customWidth="1"/>
    <col min="1561" max="1561" width="10.109375" style="323" customWidth="1"/>
    <col min="1562" max="1563" width="8.6640625" style="323" customWidth="1"/>
    <col min="1564" max="1564" width="0.6640625" style="323" customWidth="1"/>
    <col min="1565" max="1567" width="8.6640625" style="323" customWidth="1"/>
    <col min="1568" max="1568" width="0.6640625" style="323" customWidth="1"/>
    <col min="1569" max="1569" width="10.88671875" style="323" customWidth="1"/>
    <col min="1570" max="1792" width="13.88671875" style="323"/>
    <col min="1793" max="1793" width="19.33203125" style="323" customWidth="1"/>
    <col min="1794" max="1796" width="8.6640625" style="323" customWidth="1"/>
    <col min="1797" max="1797" width="0.6640625" style="323" customWidth="1"/>
    <col min="1798" max="1800" width="8.6640625" style="323" customWidth="1"/>
    <col min="1801" max="1801" width="0.6640625" style="323" customWidth="1"/>
    <col min="1802" max="1804" width="8.6640625" style="323" customWidth="1"/>
    <col min="1805" max="1805" width="0.6640625" style="323" customWidth="1"/>
    <col min="1806" max="1808" width="8.6640625" style="323" customWidth="1"/>
    <col min="1809" max="1809" width="0.6640625" style="323" customWidth="1"/>
    <col min="1810" max="1812" width="8.6640625" style="323" customWidth="1"/>
    <col min="1813" max="1813" width="0.6640625" style="323" customWidth="1"/>
    <col min="1814" max="1814" width="10.33203125" style="323" bestFit="1" customWidth="1"/>
    <col min="1815" max="1816" width="8.44140625" style="323" bestFit="1" customWidth="1"/>
    <col min="1817" max="1817" width="10.109375" style="323" customWidth="1"/>
    <col min="1818" max="1819" width="8.6640625" style="323" customWidth="1"/>
    <col min="1820" max="1820" width="0.6640625" style="323" customWidth="1"/>
    <col min="1821" max="1823" width="8.6640625" style="323" customWidth="1"/>
    <col min="1824" max="1824" width="0.6640625" style="323" customWidth="1"/>
    <col min="1825" max="1825" width="10.88671875" style="323" customWidth="1"/>
    <col min="1826" max="2048" width="13.88671875" style="323"/>
    <col min="2049" max="2049" width="19.33203125" style="323" customWidth="1"/>
    <col min="2050" max="2052" width="8.6640625" style="323" customWidth="1"/>
    <col min="2053" max="2053" width="0.6640625" style="323" customWidth="1"/>
    <col min="2054" max="2056" width="8.6640625" style="323" customWidth="1"/>
    <col min="2057" max="2057" width="0.6640625" style="323" customWidth="1"/>
    <col min="2058" max="2060" width="8.6640625" style="323" customWidth="1"/>
    <col min="2061" max="2061" width="0.6640625" style="323" customWidth="1"/>
    <col min="2062" max="2064" width="8.6640625" style="323" customWidth="1"/>
    <col min="2065" max="2065" width="0.6640625" style="323" customWidth="1"/>
    <col min="2066" max="2068" width="8.6640625" style="323" customWidth="1"/>
    <col min="2069" max="2069" width="0.6640625" style="323" customWidth="1"/>
    <col min="2070" max="2070" width="10.33203125" style="323" bestFit="1" customWidth="1"/>
    <col min="2071" max="2072" width="8.44140625" style="323" bestFit="1" customWidth="1"/>
    <col min="2073" max="2073" width="10.109375" style="323" customWidth="1"/>
    <col min="2074" max="2075" width="8.6640625" style="323" customWidth="1"/>
    <col min="2076" max="2076" width="0.6640625" style="323" customWidth="1"/>
    <col min="2077" max="2079" width="8.6640625" style="323" customWidth="1"/>
    <col min="2080" max="2080" width="0.6640625" style="323" customWidth="1"/>
    <col min="2081" max="2081" width="10.88671875" style="323" customWidth="1"/>
    <col min="2082" max="2304" width="13.88671875" style="323"/>
    <col min="2305" max="2305" width="19.33203125" style="323" customWidth="1"/>
    <col min="2306" max="2308" width="8.6640625" style="323" customWidth="1"/>
    <col min="2309" max="2309" width="0.6640625" style="323" customWidth="1"/>
    <col min="2310" max="2312" width="8.6640625" style="323" customWidth="1"/>
    <col min="2313" max="2313" width="0.6640625" style="323" customWidth="1"/>
    <col min="2314" max="2316" width="8.6640625" style="323" customWidth="1"/>
    <col min="2317" max="2317" width="0.6640625" style="323" customWidth="1"/>
    <col min="2318" max="2320" width="8.6640625" style="323" customWidth="1"/>
    <col min="2321" max="2321" width="0.6640625" style="323" customWidth="1"/>
    <col min="2322" max="2324" width="8.6640625" style="323" customWidth="1"/>
    <col min="2325" max="2325" width="0.6640625" style="323" customWidth="1"/>
    <col min="2326" max="2326" width="10.33203125" style="323" bestFit="1" customWidth="1"/>
    <col min="2327" max="2328" width="8.44140625" style="323" bestFit="1" customWidth="1"/>
    <col min="2329" max="2329" width="10.109375" style="323" customWidth="1"/>
    <col min="2330" max="2331" width="8.6640625" style="323" customWidth="1"/>
    <col min="2332" max="2332" width="0.6640625" style="323" customWidth="1"/>
    <col min="2333" max="2335" width="8.6640625" style="323" customWidth="1"/>
    <col min="2336" max="2336" width="0.6640625" style="323" customWidth="1"/>
    <col min="2337" max="2337" width="10.88671875" style="323" customWidth="1"/>
    <col min="2338" max="2560" width="13.88671875" style="323"/>
    <col min="2561" max="2561" width="19.33203125" style="323" customWidth="1"/>
    <col min="2562" max="2564" width="8.6640625" style="323" customWidth="1"/>
    <col min="2565" max="2565" width="0.6640625" style="323" customWidth="1"/>
    <col min="2566" max="2568" width="8.6640625" style="323" customWidth="1"/>
    <col min="2569" max="2569" width="0.6640625" style="323" customWidth="1"/>
    <col min="2570" max="2572" width="8.6640625" style="323" customWidth="1"/>
    <col min="2573" max="2573" width="0.6640625" style="323" customWidth="1"/>
    <col min="2574" max="2576" width="8.6640625" style="323" customWidth="1"/>
    <col min="2577" max="2577" width="0.6640625" style="323" customWidth="1"/>
    <col min="2578" max="2580" width="8.6640625" style="323" customWidth="1"/>
    <col min="2581" max="2581" width="0.6640625" style="323" customWidth="1"/>
    <col min="2582" max="2582" width="10.33203125" style="323" bestFit="1" customWidth="1"/>
    <col min="2583" max="2584" width="8.44140625" style="323" bestFit="1" customWidth="1"/>
    <col min="2585" max="2585" width="10.109375" style="323" customWidth="1"/>
    <col min="2586" max="2587" width="8.6640625" style="323" customWidth="1"/>
    <col min="2588" max="2588" width="0.6640625" style="323" customWidth="1"/>
    <col min="2589" max="2591" width="8.6640625" style="323" customWidth="1"/>
    <col min="2592" max="2592" width="0.6640625" style="323" customWidth="1"/>
    <col min="2593" max="2593" width="10.88671875" style="323" customWidth="1"/>
    <col min="2594" max="2816" width="13.88671875" style="323"/>
    <col min="2817" max="2817" width="19.33203125" style="323" customWidth="1"/>
    <col min="2818" max="2820" width="8.6640625" style="323" customWidth="1"/>
    <col min="2821" max="2821" width="0.6640625" style="323" customWidth="1"/>
    <col min="2822" max="2824" width="8.6640625" style="323" customWidth="1"/>
    <col min="2825" max="2825" width="0.6640625" style="323" customWidth="1"/>
    <col min="2826" max="2828" width="8.6640625" style="323" customWidth="1"/>
    <col min="2829" max="2829" width="0.6640625" style="323" customWidth="1"/>
    <col min="2830" max="2832" width="8.6640625" style="323" customWidth="1"/>
    <col min="2833" max="2833" width="0.6640625" style="323" customWidth="1"/>
    <col min="2834" max="2836" width="8.6640625" style="323" customWidth="1"/>
    <col min="2837" max="2837" width="0.6640625" style="323" customWidth="1"/>
    <col min="2838" max="2838" width="10.33203125" style="323" bestFit="1" customWidth="1"/>
    <col min="2839" max="2840" width="8.44140625" style="323" bestFit="1" customWidth="1"/>
    <col min="2841" max="2841" width="10.109375" style="323" customWidth="1"/>
    <col min="2842" max="2843" width="8.6640625" style="323" customWidth="1"/>
    <col min="2844" max="2844" width="0.6640625" style="323" customWidth="1"/>
    <col min="2845" max="2847" width="8.6640625" style="323" customWidth="1"/>
    <col min="2848" max="2848" width="0.6640625" style="323" customWidth="1"/>
    <col min="2849" max="2849" width="10.88671875" style="323" customWidth="1"/>
    <col min="2850" max="3072" width="13.88671875" style="323"/>
    <col min="3073" max="3073" width="19.33203125" style="323" customWidth="1"/>
    <col min="3074" max="3076" width="8.6640625" style="323" customWidth="1"/>
    <col min="3077" max="3077" width="0.6640625" style="323" customWidth="1"/>
    <col min="3078" max="3080" width="8.6640625" style="323" customWidth="1"/>
    <col min="3081" max="3081" width="0.6640625" style="323" customWidth="1"/>
    <col min="3082" max="3084" width="8.6640625" style="323" customWidth="1"/>
    <col min="3085" max="3085" width="0.6640625" style="323" customWidth="1"/>
    <col min="3086" max="3088" width="8.6640625" style="323" customWidth="1"/>
    <col min="3089" max="3089" width="0.6640625" style="323" customWidth="1"/>
    <col min="3090" max="3092" width="8.6640625" style="323" customWidth="1"/>
    <col min="3093" max="3093" width="0.6640625" style="323" customWidth="1"/>
    <col min="3094" max="3094" width="10.33203125" style="323" bestFit="1" customWidth="1"/>
    <col min="3095" max="3096" width="8.44140625" style="323" bestFit="1" customWidth="1"/>
    <col min="3097" max="3097" width="10.109375" style="323" customWidth="1"/>
    <col min="3098" max="3099" width="8.6640625" style="323" customWidth="1"/>
    <col min="3100" max="3100" width="0.6640625" style="323" customWidth="1"/>
    <col min="3101" max="3103" width="8.6640625" style="323" customWidth="1"/>
    <col min="3104" max="3104" width="0.6640625" style="323" customWidth="1"/>
    <col min="3105" max="3105" width="10.88671875" style="323" customWidth="1"/>
    <col min="3106" max="3328" width="13.88671875" style="323"/>
    <col min="3329" max="3329" width="19.33203125" style="323" customWidth="1"/>
    <col min="3330" max="3332" width="8.6640625" style="323" customWidth="1"/>
    <col min="3333" max="3333" width="0.6640625" style="323" customWidth="1"/>
    <col min="3334" max="3336" width="8.6640625" style="323" customWidth="1"/>
    <col min="3337" max="3337" width="0.6640625" style="323" customWidth="1"/>
    <col min="3338" max="3340" width="8.6640625" style="323" customWidth="1"/>
    <col min="3341" max="3341" width="0.6640625" style="323" customWidth="1"/>
    <col min="3342" max="3344" width="8.6640625" style="323" customWidth="1"/>
    <col min="3345" max="3345" width="0.6640625" style="323" customWidth="1"/>
    <col min="3346" max="3348" width="8.6640625" style="323" customWidth="1"/>
    <col min="3349" max="3349" width="0.6640625" style="323" customWidth="1"/>
    <col min="3350" max="3350" width="10.33203125" style="323" bestFit="1" customWidth="1"/>
    <col min="3351" max="3352" width="8.44140625" style="323" bestFit="1" customWidth="1"/>
    <col min="3353" max="3353" width="10.109375" style="323" customWidth="1"/>
    <col min="3354" max="3355" width="8.6640625" style="323" customWidth="1"/>
    <col min="3356" max="3356" width="0.6640625" style="323" customWidth="1"/>
    <col min="3357" max="3359" width="8.6640625" style="323" customWidth="1"/>
    <col min="3360" max="3360" width="0.6640625" style="323" customWidth="1"/>
    <col min="3361" max="3361" width="10.88671875" style="323" customWidth="1"/>
    <col min="3362" max="3584" width="13.88671875" style="323"/>
    <col min="3585" max="3585" width="19.33203125" style="323" customWidth="1"/>
    <col min="3586" max="3588" width="8.6640625" style="323" customWidth="1"/>
    <col min="3589" max="3589" width="0.6640625" style="323" customWidth="1"/>
    <col min="3590" max="3592" width="8.6640625" style="323" customWidth="1"/>
    <col min="3593" max="3593" width="0.6640625" style="323" customWidth="1"/>
    <col min="3594" max="3596" width="8.6640625" style="323" customWidth="1"/>
    <col min="3597" max="3597" width="0.6640625" style="323" customWidth="1"/>
    <col min="3598" max="3600" width="8.6640625" style="323" customWidth="1"/>
    <col min="3601" max="3601" width="0.6640625" style="323" customWidth="1"/>
    <col min="3602" max="3604" width="8.6640625" style="323" customWidth="1"/>
    <col min="3605" max="3605" width="0.6640625" style="323" customWidth="1"/>
    <col min="3606" max="3606" width="10.33203125" style="323" bestFit="1" customWidth="1"/>
    <col min="3607" max="3608" width="8.44140625" style="323" bestFit="1" customWidth="1"/>
    <col min="3609" max="3609" width="10.109375" style="323" customWidth="1"/>
    <col min="3610" max="3611" width="8.6640625" style="323" customWidth="1"/>
    <col min="3612" max="3612" width="0.6640625" style="323" customWidth="1"/>
    <col min="3613" max="3615" width="8.6640625" style="323" customWidth="1"/>
    <col min="3616" max="3616" width="0.6640625" style="323" customWidth="1"/>
    <col min="3617" max="3617" width="10.88671875" style="323" customWidth="1"/>
    <col min="3618" max="3840" width="13.88671875" style="323"/>
    <col min="3841" max="3841" width="19.33203125" style="323" customWidth="1"/>
    <col min="3842" max="3844" width="8.6640625" style="323" customWidth="1"/>
    <col min="3845" max="3845" width="0.6640625" style="323" customWidth="1"/>
    <col min="3846" max="3848" width="8.6640625" style="323" customWidth="1"/>
    <col min="3849" max="3849" width="0.6640625" style="323" customWidth="1"/>
    <col min="3850" max="3852" width="8.6640625" style="323" customWidth="1"/>
    <col min="3853" max="3853" width="0.6640625" style="323" customWidth="1"/>
    <col min="3854" max="3856" width="8.6640625" style="323" customWidth="1"/>
    <col min="3857" max="3857" width="0.6640625" style="323" customWidth="1"/>
    <col min="3858" max="3860" width="8.6640625" style="323" customWidth="1"/>
    <col min="3861" max="3861" width="0.6640625" style="323" customWidth="1"/>
    <col min="3862" max="3862" width="10.33203125" style="323" bestFit="1" customWidth="1"/>
    <col min="3863" max="3864" width="8.44140625" style="323" bestFit="1" customWidth="1"/>
    <col min="3865" max="3865" width="10.109375" style="323" customWidth="1"/>
    <col min="3866" max="3867" width="8.6640625" style="323" customWidth="1"/>
    <col min="3868" max="3868" width="0.6640625" style="323" customWidth="1"/>
    <col min="3869" max="3871" width="8.6640625" style="323" customWidth="1"/>
    <col min="3872" max="3872" width="0.6640625" style="323" customWidth="1"/>
    <col min="3873" max="3873" width="10.88671875" style="323" customWidth="1"/>
    <col min="3874" max="4096" width="13.88671875" style="323"/>
    <col min="4097" max="4097" width="19.33203125" style="323" customWidth="1"/>
    <col min="4098" max="4100" width="8.6640625" style="323" customWidth="1"/>
    <col min="4101" max="4101" width="0.6640625" style="323" customWidth="1"/>
    <col min="4102" max="4104" width="8.6640625" style="323" customWidth="1"/>
    <col min="4105" max="4105" width="0.6640625" style="323" customWidth="1"/>
    <col min="4106" max="4108" width="8.6640625" style="323" customWidth="1"/>
    <col min="4109" max="4109" width="0.6640625" style="323" customWidth="1"/>
    <col min="4110" max="4112" width="8.6640625" style="323" customWidth="1"/>
    <col min="4113" max="4113" width="0.6640625" style="323" customWidth="1"/>
    <col min="4114" max="4116" width="8.6640625" style="323" customWidth="1"/>
    <col min="4117" max="4117" width="0.6640625" style="323" customWidth="1"/>
    <col min="4118" max="4118" width="10.33203125" style="323" bestFit="1" customWidth="1"/>
    <col min="4119" max="4120" width="8.44140625" style="323" bestFit="1" customWidth="1"/>
    <col min="4121" max="4121" width="10.109375" style="323" customWidth="1"/>
    <col min="4122" max="4123" width="8.6640625" style="323" customWidth="1"/>
    <col min="4124" max="4124" width="0.6640625" style="323" customWidth="1"/>
    <col min="4125" max="4127" width="8.6640625" style="323" customWidth="1"/>
    <col min="4128" max="4128" width="0.6640625" style="323" customWidth="1"/>
    <col min="4129" max="4129" width="10.88671875" style="323" customWidth="1"/>
    <col min="4130" max="4352" width="13.88671875" style="323"/>
    <col min="4353" max="4353" width="19.33203125" style="323" customWidth="1"/>
    <col min="4354" max="4356" width="8.6640625" style="323" customWidth="1"/>
    <col min="4357" max="4357" width="0.6640625" style="323" customWidth="1"/>
    <col min="4358" max="4360" width="8.6640625" style="323" customWidth="1"/>
    <col min="4361" max="4361" width="0.6640625" style="323" customWidth="1"/>
    <col min="4362" max="4364" width="8.6640625" style="323" customWidth="1"/>
    <col min="4365" max="4365" width="0.6640625" style="323" customWidth="1"/>
    <col min="4366" max="4368" width="8.6640625" style="323" customWidth="1"/>
    <col min="4369" max="4369" width="0.6640625" style="323" customWidth="1"/>
    <col min="4370" max="4372" width="8.6640625" style="323" customWidth="1"/>
    <col min="4373" max="4373" width="0.6640625" style="323" customWidth="1"/>
    <col min="4374" max="4374" width="10.33203125" style="323" bestFit="1" customWidth="1"/>
    <col min="4375" max="4376" width="8.44140625" style="323" bestFit="1" customWidth="1"/>
    <col min="4377" max="4377" width="10.109375" style="323" customWidth="1"/>
    <col min="4378" max="4379" width="8.6640625" style="323" customWidth="1"/>
    <col min="4380" max="4380" width="0.6640625" style="323" customWidth="1"/>
    <col min="4381" max="4383" width="8.6640625" style="323" customWidth="1"/>
    <col min="4384" max="4384" width="0.6640625" style="323" customWidth="1"/>
    <col min="4385" max="4385" width="10.88671875" style="323" customWidth="1"/>
    <col min="4386" max="4608" width="13.88671875" style="323"/>
    <col min="4609" max="4609" width="19.33203125" style="323" customWidth="1"/>
    <col min="4610" max="4612" width="8.6640625" style="323" customWidth="1"/>
    <col min="4613" max="4613" width="0.6640625" style="323" customWidth="1"/>
    <col min="4614" max="4616" width="8.6640625" style="323" customWidth="1"/>
    <col min="4617" max="4617" width="0.6640625" style="323" customWidth="1"/>
    <col min="4618" max="4620" width="8.6640625" style="323" customWidth="1"/>
    <col min="4621" max="4621" width="0.6640625" style="323" customWidth="1"/>
    <col min="4622" max="4624" width="8.6640625" style="323" customWidth="1"/>
    <col min="4625" max="4625" width="0.6640625" style="323" customWidth="1"/>
    <col min="4626" max="4628" width="8.6640625" style="323" customWidth="1"/>
    <col min="4629" max="4629" width="0.6640625" style="323" customWidth="1"/>
    <col min="4630" max="4630" width="10.33203125" style="323" bestFit="1" customWidth="1"/>
    <col min="4631" max="4632" width="8.44140625" style="323" bestFit="1" customWidth="1"/>
    <col min="4633" max="4633" width="10.109375" style="323" customWidth="1"/>
    <col min="4634" max="4635" width="8.6640625" style="323" customWidth="1"/>
    <col min="4636" max="4636" width="0.6640625" style="323" customWidth="1"/>
    <col min="4637" max="4639" width="8.6640625" style="323" customWidth="1"/>
    <col min="4640" max="4640" width="0.6640625" style="323" customWidth="1"/>
    <col min="4641" max="4641" width="10.88671875" style="323" customWidth="1"/>
    <col min="4642" max="4864" width="13.88671875" style="323"/>
    <col min="4865" max="4865" width="19.33203125" style="323" customWidth="1"/>
    <col min="4866" max="4868" width="8.6640625" style="323" customWidth="1"/>
    <col min="4869" max="4869" width="0.6640625" style="323" customWidth="1"/>
    <col min="4870" max="4872" width="8.6640625" style="323" customWidth="1"/>
    <col min="4873" max="4873" width="0.6640625" style="323" customWidth="1"/>
    <col min="4874" max="4876" width="8.6640625" style="323" customWidth="1"/>
    <col min="4877" max="4877" width="0.6640625" style="323" customWidth="1"/>
    <col min="4878" max="4880" width="8.6640625" style="323" customWidth="1"/>
    <col min="4881" max="4881" width="0.6640625" style="323" customWidth="1"/>
    <col min="4882" max="4884" width="8.6640625" style="323" customWidth="1"/>
    <col min="4885" max="4885" width="0.6640625" style="323" customWidth="1"/>
    <col min="4886" max="4886" width="10.33203125" style="323" bestFit="1" customWidth="1"/>
    <col min="4887" max="4888" width="8.44140625" style="323" bestFit="1" customWidth="1"/>
    <col min="4889" max="4889" width="10.109375" style="323" customWidth="1"/>
    <col min="4890" max="4891" width="8.6640625" style="323" customWidth="1"/>
    <col min="4892" max="4892" width="0.6640625" style="323" customWidth="1"/>
    <col min="4893" max="4895" width="8.6640625" style="323" customWidth="1"/>
    <col min="4896" max="4896" width="0.6640625" style="323" customWidth="1"/>
    <col min="4897" max="4897" width="10.88671875" style="323" customWidth="1"/>
    <col min="4898" max="5120" width="13.88671875" style="323"/>
    <col min="5121" max="5121" width="19.33203125" style="323" customWidth="1"/>
    <col min="5122" max="5124" width="8.6640625" style="323" customWidth="1"/>
    <col min="5125" max="5125" width="0.6640625" style="323" customWidth="1"/>
    <col min="5126" max="5128" width="8.6640625" style="323" customWidth="1"/>
    <col min="5129" max="5129" width="0.6640625" style="323" customWidth="1"/>
    <col min="5130" max="5132" width="8.6640625" style="323" customWidth="1"/>
    <col min="5133" max="5133" width="0.6640625" style="323" customWidth="1"/>
    <col min="5134" max="5136" width="8.6640625" style="323" customWidth="1"/>
    <col min="5137" max="5137" width="0.6640625" style="323" customWidth="1"/>
    <col min="5138" max="5140" width="8.6640625" style="323" customWidth="1"/>
    <col min="5141" max="5141" width="0.6640625" style="323" customWidth="1"/>
    <col min="5142" max="5142" width="10.33203125" style="323" bestFit="1" customWidth="1"/>
    <col min="5143" max="5144" width="8.44140625" style="323" bestFit="1" customWidth="1"/>
    <col min="5145" max="5145" width="10.109375" style="323" customWidth="1"/>
    <col min="5146" max="5147" width="8.6640625" style="323" customWidth="1"/>
    <col min="5148" max="5148" width="0.6640625" style="323" customWidth="1"/>
    <col min="5149" max="5151" width="8.6640625" style="323" customWidth="1"/>
    <col min="5152" max="5152" width="0.6640625" style="323" customWidth="1"/>
    <col min="5153" max="5153" width="10.88671875" style="323" customWidth="1"/>
    <col min="5154" max="5376" width="13.88671875" style="323"/>
    <col min="5377" max="5377" width="19.33203125" style="323" customWidth="1"/>
    <col min="5378" max="5380" width="8.6640625" style="323" customWidth="1"/>
    <col min="5381" max="5381" width="0.6640625" style="323" customWidth="1"/>
    <col min="5382" max="5384" width="8.6640625" style="323" customWidth="1"/>
    <col min="5385" max="5385" width="0.6640625" style="323" customWidth="1"/>
    <col min="5386" max="5388" width="8.6640625" style="323" customWidth="1"/>
    <col min="5389" max="5389" width="0.6640625" style="323" customWidth="1"/>
    <col min="5390" max="5392" width="8.6640625" style="323" customWidth="1"/>
    <col min="5393" max="5393" width="0.6640625" style="323" customWidth="1"/>
    <col min="5394" max="5396" width="8.6640625" style="323" customWidth="1"/>
    <col min="5397" max="5397" width="0.6640625" style="323" customWidth="1"/>
    <col min="5398" max="5398" width="10.33203125" style="323" bestFit="1" customWidth="1"/>
    <col min="5399" max="5400" width="8.44140625" style="323" bestFit="1" customWidth="1"/>
    <col min="5401" max="5401" width="10.109375" style="323" customWidth="1"/>
    <col min="5402" max="5403" width="8.6640625" style="323" customWidth="1"/>
    <col min="5404" max="5404" width="0.6640625" style="323" customWidth="1"/>
    <col min="5405" max="5407" width="8.6640625" style="323" customWidth="1"/>
    <col min="5408" max="5408" width="0.6640625" style="323" customWidth="1"/>
    <col min="5409" max="5409" width="10.88671875" style="323" customWidth="1"/>
    <col min="5410" max="5632" width="13.88671875" style="323"/>
    <col min="5633" max="5633" width="19.33203125" style="323" customWidth="1"/>
    <col min="5634" max="5636" width="8.6640625" style="323" customWidth="1"/>
    <col min="5637" max="5637" width="0.6640625" style="323" customWidth="1"/>
    <col min="5638" max="5640" width="8.6640625" style="323" customWidth="1"/>
    <col min="5641" max="5641" width="0.6640625" style="323" customWidth="1"/>
    <col min="5642" max="5644" width="8.6640625" style="323" customWidth="1"/>
    <col min="5645" max="5645" width="0.6640625" style="323" customWidth="1"/>
    <col min="5646" max="5648" width="8.6640625" style="323" customWidth="1"/>
    <col min="5649" max="5649" width="0.6640625" style="323" customWidth="1"/>
    <col min="5650" max="5652" width="8.6640625" style="323" customWidth="1"/>
    <col min="5653" max="5653" width="0.6640625" style="323" customWidth="1"/>
    <col min="5654" max="5654" width="10.33203125" style="323" bestFit="1" customWidth="1"/>
    <col min="5655" max="5656" width="8.44140625" style="323" bestFit="1" customWidth="1"/>
    <col min="5657" max="5657" width="10.109375" style="323" customWidth="1"/>
    <col min="5658" max="5659" width="8.6640625" style="323" customWidth="1"/>
    <col min="5660" max="5660" width="0.6640625" style="323" customWidth="1"/>
    <col min="5661" max="5663" width="8.6640625" style="323" customWidth="1"/>
    <col min="5664" max="5664" width="0.6640625" style="323" customWidth="1"/>
    <col min="5665" max="5665" width="10.88671875" style="323" customWidth="1"/>
    <col min="5666" max="5888" width="13.88671875" style="323"/>
    <col min="5889" max="5889" width="19.33203125" style="323" customWidth="1"/>
    <col min="5890" max="5892" width="8.6640625" style="323" customWidth="1"/>
    <col min="5893" max="5893" width="0.6640625" style="323" customWidth="1"/>
    <col min="5894" max="5896" width="8.6640625" style="323" customWidth="1"/>
    <col min="5897" max="5897" width="0.6640625" style="323" customWidth="1"/>
    <col min="5898" max="5900" width="8.6640625" style="323" customWidth="1"/>
    <col min="5901" max="5901" width="0.6640625" style="323" customWidth="1"/>
    <col min="5902" max="5904" width="8.6640625" style="323" customWidth="1"/>
    <col min="5905" max="5905" width="0.6640625" style="323" customWidth="1"/>
    <col min="5906" max="5908" width="8.6640625" style="323" customWidth="1"/>
    <col min="5909" max="5909" width="0.6640625" style="323" customWidth="1"/>
    <col min="5910" max="5910" width="10.33203125" style="323" bestFit="1" customWidth="1"/>
    <col min="5911" max="5912" width="8.44140625" style="323" bestFit="1" customWidth="1"/>
    <col min="5913" max="5913" width="10.109375" style="323" customWidth="1"/>
    <col min="5914" max="5915" width="8.6640625" style="323" customWidth="1"/>
    <col min="5916" max="5916" width="0.6640625" style="323" customWidth="1"/>
    <col min="5917" max="5919" width="8.6640625" style="323" customWidth="1"/>
    <col min="5920" max="5920" width="0.6640625" style="323" customWidth="1"/>
    <col min="5921" max="5921" width="10.88671875" style="323" customWidth="1"/>
    <col min="5922" max="6144" width="13.88671875" style="323"/>
    <col min="6145" max="6145" width="19.33203125" style="323" customWidth="1"/>
    <col min="6146" max="6148" width="8.6640625" style="323" customWidth="1"/>
    <col min="6149" max="6149" width="0.6640625" style="323" customWidth="1"/>
    <col min="6150" max="6152" width="8.6640625" style="323" customWidth="1"/>
    <col min="6153" max="6153" width="0.6640625" style="323" customWidth="1"/>
    <col min="6154" max="6156" width="8.6640625" style="323" customWidth="1"/>
    <col min="6157" max="6157" width="0.6640625" style="323" customWidth="1"/>
    <col min="6158" max="6160" width="8.6640625" style="323" customWidth="1"/>
    <col min="6161" max="6161" width="0.6640625" style="323" customWidth="1"/>
    <col min="6162" max="6164" width="8.6640625" style="323" customWidth="1"/>
    <col min="6165" max="6165" width="0.6640625" style="323" customWidth="1"/>
    <col min="6166" max="6166" width="10.33203125" style="323" bestFit="1" customWidth="1"/>
    <col min="6167" max="6168" width="8.44140625" style="323" bestFit="1" customWidth="1"/>
    <col min="6169" max="6169" width="10.109375" style="323" customWidth="1"/>
    <col min="6170" max="6171" width="8.6640625" style="323" customWidth="1"/>
    <col min="6172" max="6172" width="0.6640625" style="323" customWidth="1"/>
    <col min="6173" max="6175" width="8.6640625" style="323" customWidth="1"/>
    <col min="6176" max="6176" width="0.6640625" style="323" customWidth="1"/>
    <col min="6177" max="6177" width="10.88671875" style="323" customWidth="1"/>
    <col min="6178" max="6400" width="13.88671875" style="323"/>
    <col min="6401" max="6401" width="19.33203125" style="323" customWidth="1"/>
    <col min="6402" max="6404" width="8.6640625" style="323" customWidth="1"/>
    <col min="6405" max="6405" width="0.6640625" style="323" customWidth="1"/>
    <col min="6406" max="6408" width="8.6640625" style="323" customWidth="1"/>
    <col min="6409" max="6409" width="0.6640625" style="323" customWidth="1"/>
    <col min="6410" max="6412" width="8.6640625" style="323" customWidth="1"/>
    <col min="6413" max="6413" width="0.6640625" style="323" customWidth="1"/>
    <col min="6414" max="6416" width="8.6640625" style="323" customWidth="1"/>
    <col min="6417" max="6417" width="0.6640625" style="323" customWidth="1"/>
    <col min="6418" max="6420" width="8.6640625" style="323" customWidth="1"/>
    <col min="6421" max="6421" width="0.6640625" style="323" customWidth="1"/>
    <col min="6422" max="6422" width="10.33203125" style="323" bestFit="1" customWidth="1"/>
    <col min="6423" max="6424" width="8.44140625" style="323" bestFit="1" customWidth="1"/>
    <col min="6425" max="6425" width="10.109375" style="323" customWidth="1"/>
    <col min="6426" max="6427" width="8.6640625" style="323" customWidth="1"/>
    <col min="6428" max="6428" width="0.6640625" style="323" customWidth="1"/>
    <col min="6429" max="6431" width="8.6640625" style="323" customWidth="1"/>
    <col min="6432" max="6432" width="0.6640625" style="323" customWidth="1"/>
    <col min="6433" max="6433" width="10.88671875" style="323" customWidth="1"/>
    <col min="6434" max="6656" width="13.88671875" style="323"/>
    <col min="6657" max="6657" width="19.33203125" style="323" customWidth="1"/>
    <col min="6658" max="6660" width="8.6640625" style="323" customWidth="1"/>
    <col min="6661" max="6661" width="0.6640625" style="323" customWidth="1"/>
    <col min="6662" max="6664" width="8.6640625" style="323" customWidth="1"/>
    <col min="6665" max="6665" width="0.6640625" style="323" customWidth="1"/>
    <col min="6666" max="6668" width="8.6640625" style="323" customWidth="1"/>
    <col min="6669" max="6669" width="0.6640625" style="323" customWidth="1"/>
    <col min="6670" max="6672" width="8.6640625" style="323" customWidth="1"/>
    <col min="6673" max="6673" width="0.6640625" style="323" customWidth="1"/>
    <col min="6674" max="6676" width="8.6640625" style="323" customWidth="1"/>
    <col min="6677" max="6677" width="0.6640625" style="323" customWidth="1"/>
    <col min="6678" max="6678" width="10.33203125" style="323" bestFit="1" customWidth="1"/>
    <col min="6679" max="6680" width="8.44140625" style="323" bestFit="1" customWidth="1"/>
    <col min="6681" max="6681" width="10.109375" style="323" customWidth="1"/>
    <col min="6682" max="6683" width="8.6640625" style="323" customWidth="1"/>
    <col min="6684" max="6684" width="0.6640625" style="323" customWidth="1"/>
    <col min="6685" max="6687" width="8.6640625" style="323" customWidth="1"/>
    <col min="6688" max="6688" width="0.6640625" style="323" customWidth="1"/>
    <col min="6689" max="6689" width="10.88671875" style="323" customWidth="1"/>
    <col min="6690" max="6912" width="13.88671875" style="323"/>
    <col min="6913" max="6913" width="19.33203125" style="323" customWidth="1"/>
    <col min="6914" max="6916" width="8.6640625" style="323" customWidth="1"/>
    <col min="6917" max="6917" width="0.6640625" style="323" customWidth="1"/>
    <col min="6918" max="6920" width="8.6640625" style="323" customWidth="1"/>
    <col min="6921" max="6921" width="0.6640625" style="323" customWidth="1"/>
    <col min="6922" max="6924" width="8.6640625" style="323" customWidth="1"/>
    <col min="6925" max="6925" width="0.6640625" style="323" customWidth="1"/>
    <col min="6926" max="6928" width="8.6640625" style="323" customWidth="1"/>
    <col min="6929" max="6929" width="0.6640625" style="323" customWidth="1"/>
    <col min="6930" max="6932" width="8.6640625" style="323" customWidth="1"/>
    <col min="6933" max="6933" width="0.6640625" style="323" customWidth="1"/>
    <col min="6934" max="6934" width="10.33203125" style="323" bestFit="1" customWidth="1"/>
    <col min="6935" max="6936" width="8.44140625" style="323" bestFit="1" customWidth="1"/>
    <col min="6937" max="6937" width="10.109375" style="323" customWidth="1"/>
    <col min="6938" max="6939" width="8.6640625" style="323" customWidth="1"/>
    <col min="6940" max="6940" width="0.6640625" style="323" customWidth="1"/>
    <col min="6941" max="6943" width="8.6640625" style="323" customWidth="1"/>
    <col min="6944" max="6944" width="0.6640625" style="323" customWidth="1"/>
    <col min="6945" max="6945" width="10.88671875" style="323" customWidth="1"/>
    <col min="6946" max="7168" width="13.88671875" style="323"/>
    <col min="7169" max="7169" width="19.33203125" style="323" customWidth="1"/>
    <col min="7170" max="7172" width="8.6640625" style="323" customWidth="1"/>
    <col min="7173" max="7173" width="0.6640625" style="323" customWidth="1"/>
    <col min="7174" max="7176" width="8.6640625" style="323" customWidth="1"/>
    <col min="7177" max="7177" width="0.6640625" style="323" customWidth="1"/>
    <col min="7178" max="7180" width="8.6640625" style="323" customWidth="1"/>
    <col min="7181" max="7181" width="0.6640625" style="323" customWidth="1"/>
    <col min="7182" max="7184" width="8.6640625" style="323" customWidth="1"/>
    <col min="7185" max="7185" width="0.6640625" style="323" customWidth="1"/>
    <col min="7186" max="7188" width="8.6640625" style="323" customWidth="1"/>
    <col min="7189" max="7189" width="0.6640625" style="323" customWidth="1"/>
    <col min="7190" max="7190" width="10.33203125" style="323" bestFit="1" customWidth="1"/>
    <col min="7191" max="7192" width="8.44140625" style="323" bestFit="1" customWidth="1"/>
    <col min="7193" max="7193" width="10.109375" style="323" customWidth="1"/>
    <col min="7194" max="7195" width="8.6640625" style="323" customWidth="1"/>
    <col min="7196" max="7196" width="0.6640625" style="323" customWidth="1"/>
    <col min="7197" max="7199" width="8.6640625" style="323" customWidth="1"/>
    <col min="7200" max="7200" width="0.6640625" style="323" customWidth="1"/>
    <col min="7201" max="7201" width="10.88671875" style="323" customWidth="1"/>
    <col min="7202" max="7424" width="13.88671875" style="323"/>
    <col min="7425" max="7425" width="19.33203125" style="323" customWidth="1"/>
    <col min="7426" max="7428" width="8.6640625" style="323" customWidth="1"/>
    <col min="7429" max="7429" width="0.6640625" style="323" customWidth="1"/>
    <col min="7430" max="7432" width="8.6640625" style="323" customWidth="1"/>
    <col min="7433" max="7433" width="0.6640625" style="323" customWidth="1"/>
    <col min="7434" max="7436" width="8.6640625" style="323" customWidth="1"/>
    <col min="7437" max="7437" width="0.6640625" style="323" customWidth="1"/>
    <col min="7438" max="7440" width="8.6640625" style="323" customWidth="1"/>
    <col min="7441" max="7441" width="0.6640625" style="323" customWidth="1"/>
    <col min="7442" max="7444" width="8.6640625" style="323" customWidth="1"/>
    <col min="7445" max="7445" width="0.6640625" style="323" customWidth="1"/>
    <col min="7446" max="7446" width="10.33203125" style="323" bestFit="1" customWidth="1"/>
    <col min="7447" max="7448" width="8.44140625" style="323" bestFit="1" customWidth="1"/>
    <col min="7449" max="7449" width="10.109375" style="323" customWidth="1"/>
    <col min="7450" max="7451" width="8.6640625" style="323" customWidth="1"/>
    <col min="7452" max="7452" width="0.6640625" style="323" customWidth="1"/>
    <col min="7453" max="7455" width="8.6640625" style="323" customWidth="1"/>
    <col min="7456" max="7456" width="0.6640625" style="323" customWidth="1"/>
    <col min="7457" max="7457" width="10.88671875" style="323" customWidth="1"/>
    <col min="7458" max="7680" width="13.88671875" style="323"/>
    <col min="7681" max="7681" width="19.33203125" style="323" customWidth="1"/>
    <col min="7682" max="7684" width="8.6640625" style="323" customWidth="1"/>
    <col min="7685" max="7685" width="0.6640625" style="323" customWidth="1"/>
    <col min="7686" max="7688" width="8.6640625" style="323" customWidth="1"/>
    <col min="7689" max="7689" width="0.6640625" style="323" customWidth="1"/>
    <col min="7690" max="7692" width="8.6640625" style="323" customWidth="1"/>
    <col min="7693" max="7693" width="0.6640625" style="323" customWidth="1"/>
    <col min="7694" max="7696" width="8.6640625" style="323" customWidth="1"/>
    <col min="7697" max="7697" width="0.6640625" style="323" customWidth="1"/>
    <col min="7698" max="7700" width="8.6640625" style="323" customWidth="1"/>
    <col min="7701" max="7701" width="0.6640625" style="323" customWidth="1"/>
    <col min="7702" max="7702" width="10.33203125" style="323" bestFit="1" customWidth="1"/>
    <col min="7703" max="7704" width="8.44140625" style="323" bestFit="1" customWidth="1"/>
    <col min="7705" max="7705" width="10.109375" style="323" customWidth="1"/>
    <col min="7706" max="7707" width="8.6640625" style="323" customWidth="1"/>
    <col min="7708" max="7708" width="0.6640625" style="323" customWidth="1"/>
    <col min="7709" max="7711" width="8.6640625" style="323" customWidth="1"/>
    <col min="7712" max="7712" width="0.6640625" style="323" customWidth="1"/>
    <col min="7713" max="7713" width="10.88671875" style="323" customWidth="1"/>
    <col min="7714" max="7936" width="13.88671875" style="323"/>
    <col min="7937" max="7937" width="19.33203125" style="323" customWidth="1"/>
    <col min="7938" max="7940" width="8.6640625" style="323" customWidth="1"/>
    <col min="7941" max="7941" width="0.6640625" style="323" customWidth="1"/>
    <col min="7942" max="7944" width="8.6640625" style="323" customWidth="1"/>
    <col min="7945" max="7945" width="0.6640625" style="323" customWidth="1"/>
    <col min="7946" max="7948" width="8.6640625" style="323" customWidth="1"/>
    <col min="7949" max="7949" width="0.6640625" style="323" customWidth="1"/>
    <col min="7950" max="7952" width="8.6640625" style="323" customWidth="1"/>
    <col min="7953" max="7953" width="0.6640625" style="323" customWidth="1"/>
    <col min="7954" max="7956" width="8.6640625" style="323" customWidth="1"/>
    <col min="7957" max="7957" width="0.6640625" style="323" customWidth="1"/>
    <col min="7958" max="7958" width="10.33203125" style="323" bestFit="1" customWidth="1"/>
    <col min="7959" max="7960" width="8.44140625" style="323" bestFit="1" customWidth="1"/>
    <col min="7961" max="7961" width="10.109375" style="323" customWidth="1"/>
    <col min="7962" max="7963" width="8.6640625" style="323" customWidth="1"/>
    <col min="7964" max="7964" width="0.6640625" style="323" customWidth="1"/>
    <col min="7965" max="7967" width="8.6640625" style="323" customWidth="1"/>
    <col min="7968" max="7968" width="0.6640625" style="323" customWidth="1"/>
    <col min="7969" max="7969" width="10.88671875" style="323" customWidth="1"/>
    <col min="7970" max="8192" width="13.88671875" style="323"/>
    <col min="8193" max="8193" width="19.33203125" style="323" customWidth="1"/>
    <col min="8194" max="8196" width="8.6640625" style="323" customWidth="1"/>
    <col min="8197" max="8197" width="0.6640625" style="323" customWidth="1"/>
    <col min="8198" max="8200" width="8.6640625" style="323" customWidth="1"/>
    <col min="8201" max="8201" width="0.6640625" style="323" customWidth="1"/>
    <col min="8202" max="8204" width="8.6640625" style="323" customWidth="1"/>
    <col min="8205" max="8205" width="0.6640625" style="323" customWidth="1"/>
    <col min="8206" max="8208" width="8.6640625" style="323" customWidth="1"/>
    <col min="8209" max="8209" width="0.6640625" style="323" customWidth="1"/>
    <col min="8210" max="8212" width="8.6640625" style="323" customWidth="1"/>
    <col min="8213" max="8213" width="0.6640625" style="323" customWidth="1"/>
    <col min="8214" max="8214" width="10.33203125" style="323" bestFit="1" customWidth="1"/>
    <col min="8215" max="8216" width="8.44140625" style="323" bestFit="1" customWidth="1"/>
    <col min="8217" max="8217" width="10.109375" style="323" customWidth="1"/>
    <col min="8218" max="8219" width="8.6640625" style="323" customWidth="1"/>
    <col min="8220" max="8220" width="0.6640625" style="323" customWidth="1"/>
    <col min="8221" max="8223" width="8.6640625" style="323" customWidth="1"/>
    <col min="8224" max="8224" width="0.6640625" style="323" customWidth="1"/>
    <col min="8225" max="8225" width="10.88671875" style="323" customWidth="1"/>
    <col min="8226" max="8448" width="13.88671875" style="323"/>
    <col min="8449" max="8449" width="19.33203125" style="323" customWidth="1"/>
    <col min="8450" max="8452" width="8.6640625" style="323" customWidth="1"/>
    <col min="8453" max="8453" width="0.6640625" style="323" customWidth="1"/>
    <col min="8454" max="8456" width="8.6640625" style="323" customWidth="1"/>
    <col min="8457" max="8457" width="0.6640625" style="323" customWidth="1"/>
    <col min="8458" max="8460" width="8.6640625" style="323" customWidth="1"/>
    <col min="8461" max="8461" width="0.6640625" style="323" customWidth="1"/>
    <col min="8462" max="8464" width="8.6640625" style="323" customWidth="1"/>
    <col min="8465" max="8465" width="0.6640625" style="323" customWidth="1"/>
    <col min="8466" max="8468" width="8.6640625" style="323" customWidth="1"/>
    <col min="8469" max="8469" width="0.6640625" style="323" customWidth="1"/>
    <col min="8470" max="8470" width="10.33203125" style="323" bestFit="1" customWidth="1"/>
    <col min="8471" max="8472" width="8.44140625" style="323" bestFit="1" customWidth="1"/>
    <col min="8473" max="8473" width="10.109375" style="323" customWidth="1"/>
    <col min="8474" max="8475" width="8.6640625" style="323" customWidth="1"/>
    <col min="8476" max="8476" width="0.6640625" style="323" customWidth="1"/>
    <col min="8477" max="8479" width="8.6640625" style="323" customWidth="1"/>
    <col min="8480" max="8480" width="0.6640625" style="323" customWidth="1"/>
    <col min="8481" max="8481" width="10.88671875" style="323" customWidth="1"/>
    <col min="8482" max="8704" width="13.88671875" style="323"/>
    <col min="8705" max="8705" width="19.33203125" style="323" customWidth="1"/>
    <col min="8706" max="8708" width="8.6640625" style="323" customWidth="1"/>
    <col min="8709" max="8709" width="0.6640625" style="323" customWidth="1"/>
    <col min="8710" max="8712" width="8.6640625" style="323" customWidth="1"/>
    <col min="8713" max="8713" width="0.6640625" style="323" customWidth="1"/>
    <col min="8714" max="8716" width="8.6640625" style="323" customWidth="1"/>
    <col min="8717" max="8717" width="0.6640625" style="323" customWidth="1"/>
    <col min="8718" max="8720" width="8.6640625" style="323" customWidth="1"/>
    <col min="8721" max="8721" width="0.6640625" style="323" customWidth="1"/>
    <col min="8722" max="8724" width="8.6640625" style="323" customWidth="1"/>
    <col min="8725" max="8725" width="0.6640625" style="323" customWidth="1"/>
    <col min="8726" max="8726" width="10.33203125" style="323" bestFit="1" customWidth="1"/>
    <col min="8727" max="8728" width="8.44140625" style="323" bestFit="1" customWidth="1"/>
    <col min="8729" max="8729" width="10.109375" style="323" customWidth="1"/>
    <col min="8730" max="8731" width="8.6640625" style="323" customWidth="1"/>
    <col min="8732" max="8732" width="0.6640625" style="323" customWidth="1"/>
    <col min="8733" max="8735" width="8.6640625" style="323" customWidth="1"/>
    <col min="8736" max="8736" width="0.6640625" style="323" customWidth="1"/>
    <col min="8737" max="8737" width="10.88671875" style="323" customWidth="1"/>
    <col min="8738" max="8960" width="13.88671875" style="323"/>
    <col min="8961" max="8961" width="19.33203125" style="323" customWidth="1"/>
    <col min="8962" max="8964" width="8.6640625" style="323" customWidth="1"/>
    <col min="8965" max="8965" width="0.6640625" style="323" customWidth="1"/>
    <col min="8966" max="8968" width="8.6640625" style="323" customWidth="1"/>
    <col min="8969" max="8969" width="0.6640625" style="323" customWidth="1"/>
    <col min="8970" max="8972" width="8.6640625" style="323" customWidth="1"/>
    <col min="8973" max="8973" width="0.6640625" style="323" customWidth="1"/>
    <col min="8974" max="8976" width="8.6640625" style="323" customWidth="1"/>
    <col min="8977" max="8977" width="0.6640625" style="323" customWidth="1"/>
    <col min="8978" max="8980" width="8.6640625" style="323" customWidth="1"/>
    <col min="8981" max="8981" width="0.6640625" style="323" customWidth="1"/>
    <col min="8982" max="8982" width="10.33203125" style="323" bestFit="1" customWidth="1"/>
    <col min="8983" max="8984" width="8.44140625" style="323" bestFit="1" customWidth="1"/>
    <col min="8985" max="8985" width="10.109375" style="323" customWidth="1"/>
    <col min="8986" max="8987" width="8.6640625" style="323" customWidth="1"/>
    <col min="8988" max="8988" width="0.6640625" style="323" customWidth="1"/>
    <col min="8989" max="8991" width="8.6640625" style="323" customWidth="1"/>
    <col min="8992" max="8992" width="0.6640625" style="323" customWidth="1"/>
    <col min="8993" max="8993" width="10.88671875" style="323" customWidth="1"/>
    <col min="8994" max="9216" width="13.88671875" style="323"/>
    <col min="9217" max="9217" width="19.33203125" style="323" customWidth="1"/>
    <col min="9218" max="9220" width="8.6640625" style="323" customWidth="1"/>
    <col min="9221" max="9221" width="0.6640625" style="323" customWidth="1"/>
    <col min="9222" max="9224" width="8.6640625" style="323" customWidth="1"/>
    <col min="9225" max="9225" width="0.6640625" style="323" customWidth="1"/>
    <col min="9226" max="9228" width="8.6640625" style="323" customWidth="1"/>
    <col min="9229" max="9229" width="0.6640625" style="323" customWidth="1"/>
    <col min="9230" max="9232" width="8.6640625" style="323" customWidth="1"/>
    <col min="9233" max="9233" width="0.6640625" style="323" customWidth="1"/>
    <col min="9234" max="9236" width="8.6640625" style="323" customWidth="1"/>
    <col min="9237" max="9237" width="0.6640625" style="323" customWidth="1"/>
    <col min="9238" max="9238" width="10.33203125" style="323" bestFit="1" customWidth="1"/>
    <col min="9239" max="9240" width="8.44140625" style="323" bestFit="1" customWidth="1"/>
    <col min="9241" max="9241" width="10.109375" style="323" customWidth="1"/>
    <col min="9242" max="9243" width="8.6640625" style="323" customWidth="1"/>
    <col min="9244" max="9244" width="0.6640625" style="323" customWidth="1"/>
    <col min="9245" max="9247" width="8.6640625" style="323" customWidth="1"/>
    <col min="9248" max="9248" width="0.6640625" style="323" customWidth="1"/>
    <col min="9249" max="9249" width="10.88671875" style="323" customWidth="1"/>
    <col min="9250" max="9472" width="13.88671875" style="323"/>
    <col min="9473" max="9473" width="19.33203125" style="323" customWidth="1"/>
    <col min="9474" max="9476" width="8.6640625" style="323" customWidth="1"/>
    <col min="9477" max="9477" width="0.6640625" style="323" customWidth="1"/>
    <col min="9478" max="9480" width="8.6640625" style="323" customWidth="1"/>
    <col min="9481" max="9481" width="0.6640625" style="323" customWidth="1"/>
    <col min="9482" max="9484" width="8.6640625" style="323" customWidth="1"/>
    <col min="9485" max="9485" width="0.6640625" style="323" customWidth="1"/>
    <col min="9486" max="9488" width="8.6640625" style="323" customWidth="1"/>
    <col min="9489" max="9489" width="0.6640625" style="323" customWidth="1"/>
    <col min="9490" max="9492" width="8.6640625" style="323" customWidth="1"/>
    <col min="9493" max="9493" width="0.6640625" style="323" customWidth="1"/>
    <col min="9494" max="9494" width="10.33203125" style="323" bestFit="1" customWidth="1"/>
    <col min="9495" max="9496" width="8.44140625" style="323" bestFit="1" customWidth="1"/>
    <col min="9497" max="9497" width="10.109375" style="323" customWidth="1"/>
    <col min="9498" max="9499" width="8.6640625" style="323" customWidth="1"/>
    <col min="9500" max="9500" width="0.6640625" style="323" customWidth="1"/>
    <col min="9501" max="9503" width="8.6640625" style="323" customWidth="1"/>
    <col min="9504" max="9504" width="0.6640625" style="323" customWidth="1"/>
    <col min="9505" max="9505" width="10.88671875" style="323" customWidth="1"/>
    <col min="9506" max="9728" width="13.88671875" style="323"/>
    <col min="9729" max="9729" width="19.33203125" style="323" customWidth="1"/>
    <col min="9730" max="9732" width="8.6640625" style="323" customWidth="1"/>
    <col min="9733" max="9733" width="0.6640625" style="323" customWidth="1"/>
    <col min="9734" max="9736" width="8.6640625" style="323" customWidth="1"/>
    <col min="9737" max="9737" width="0.6640625" style="323" customWidth="1"/>
    <col min="9738" max="9740" width="8.6640625" style="323" customWidth="1"/>
    <col min="9741" max="9741" width="0.6640625" style="323" customWidth="1"/>
    <col min="9742" max="9744" width="8.6640625" style="323" customWidth="1"/>
    <col min="9745" max="9745" width="0.6640625" style="323" customWidth="1"/>
    <col min="9746" max="9748" width="8.6640625" style="323" customWidth="1"/>
    <col min="9749" max="9749" width="0.6640625" style="323" customWidth="1"/>
    <col min="9750" max="9750" width="10.33203125" style="323" bestFit="1" customWidth="1"/>
    <col min="9751" max="9752" width="8.44140625" style="323" bestFit="1" customWidth="1"/>
    <col min="9753" max="9753" width="10.109375" style="323" customWidth="1"/>
    <col min="9754" max="9755" width="8.6640625" style="323" customWidth="1"/>
    <col min="9756" max="9756" width="0.6640625" style="323" customWidth="1"/>
    <col min="9757" max="9759" width="8.6640625" style="323" customWidth="1"/>
    <col min="9760" max="9760" width="0.6640625" style="323" customWidth="1"/>
    <col min="9761" max="9761" width="10.88671875" style="323" customWidth="1"/>
    <col min="9762" max="9984" width="13.88671875" style="323"/>
    <col min="9985" max="9985" width="19.33203125" style="323" customWidth="1"/>
    <col min="9986" max="9988" width="8.6640625" style="323" customWidth="1"/>
    <col min="9989" max="9989" width="0.6640625" style="323" customWidth="1"/>
    <col min="9990" max="9992" width="8.6640625" style="323" customWidth="1"/>
    <col min="9993" max="9993" width="0.6640625" style="323" customWidth="1"/>
    <col min="9994" max="9996" width="8.6640625" style="323" customWidth="1"/>
    <col min="9997" max="9997" width="0.6640625" style="323" customWidth="1"/>
    <col min="9998" max="10000" width="8.6640625" style="323" customWidth="1"/>
    <col min="10001" max="10001" width="0.6640625" style="323" customWidth="1"/>
    <col min="10002" max="10004" width="8.6640625" style="323" customWidth="1"/>
    <col min="10005" max="10005" width="0.6640625" style="323" customWidth="1"/>
    <col min="10006" max="10006" width="10.33203125" style="323" bestFit="1" customWidth="1"/>
    <col min="10007" max="10008" width="8.44140625" style="323" bestFit="1" customWidth="1"/>
    <col min="10009" max="10009" width="10.109375" style="323" customWidth="1"/>
    <col min="10010" max="10011" width="8.6640625" style="323" customWidth="1"/>
    <col min="10012" max="10012" width="0.6640625" style="323" customWidth="1"/>
    <col min="10013" max="10015" width="8.6640625" style="323" customWidth="1"/>
    <col min="10016" max="10016" width="0.6640625" style="323" customWidth="1"/>
    <col min="10017" max="10017" width="10.88671875" style="323" customWidth="1"/>
    <col min="10018" max="10240" width="13.88671875" style="323"/>
    <col min="10241" max="10241" width="19.33203125" style="323" customWidth="1"/>
    <col min="10242" max="10244" width="8.6640625" style="323" customWidth="1"/>
    <col min="10245" max="10245" width="0.6640625" style="323" customWidth="1"/>
    <col min="10246" max="10248" width="8.6640625" style="323" customWidth="1"/>
    <col min="10249" max="10249" width="0.6640625" style="323" customWidth="1"/>
    <col min="10250" max="10252" width="8.6640625" style="323" customWidth="1"/>
    <col min="10253" max="10253" width="0.6640625" style="323" customWidth="1"/>
    <col min="10254" max="10256" width="8.6640625" style="323" customWidth="1"/>
    <col min="10257" max="10257" width="0.6640625" style="323" customWidth="1"/>
    <col min="10258" max="10260" width="8.6640625" style="323" customWidth="1"/>
    <col min="10261" max="10261" width="0.6640625" style="323" customWidth="1"/>
    <col min="10262" max="10262" width="10.33203125" style="323" bestFit="1" customWidth="1"/>
    <col min="10263" max="10264" width="8.44140625" style="323" bestFit="1" customWidth="1"/>
    <col min="10265" max="10265" width="10.109375" style="323" customWidth="1"/>
    <col min="10266" max="10267" width="8.6640625" style="323" customWidth="1"/>
    <col min="10268" max="10268" width="0.6640625" style="323" customWidth="1"/>
    <col min="10269" max="10271" width="8.6640625" style="323" customWidth="1"/>
    <col min="10272" max="10272" width="0.6640625" style="323" customWidth="1"/>
    <col min="10273" max="10273" width="10.88671875" style="323" customWidth="1"/>
    <col min="10274" max="10496" width="13.88671875" style="323"/>
    <col min="10497" max="10497" width="19.33203125" style="323" customWidth="1"/>
    <col min="10498" max="10500" width="8.6640625" style="323" customWidth="1"/>
    <col min="10501" max="10501" width="0.6640625" style="323" customWidth="1"/>
    <col min="10502" max="10504" width="8.6640625" style="323" customWidth="1"/>
    <col min="10505" max="10505" width="0.6640625" style="323" customWidth="1"/>
    <col min="10506" max="10508" width="8.6640625" style="323" customWidth="1"/>
    <col min="10509" max="10509" width="0.6640625" style="323" customWidth="1"/>
    <col min="10510" max="10512" width="8.6640625" style="323" customWidth="1"/>
    <col min="10513" max="10513" width="0.6640625" style="323" customWidth="1"/>
    <col min="10514" max="10516" width="8.6640625" style="323" customWidth="1"/>
    <col min="10517" max="10517" width="0.6640625" style="323" customWidth="1"/>
    <col min="10518" max="10518" width="10.33203125" style="323" bestFit="1" customWidth="1"/>
    <col min="10519" max="10520" width="8.44140625" style="323" bestFit="1" customWidth="1"/>
    <col min="10521" max="10521" width="10.109375" style="323" customWidth="1"/>
    <col min="10522" max="10523" width="8.6640625" style="323" customWidth="1"/>
    <col min="10524" max="10524" width="0.6640625" style="323" customWidth="1"/>
    <col min="10525" max="10527" width="8.6640625" style="323" customWidth="1"/>
    <col min="10528" max="10528" width="0.6640625" style="323" customWidth="1"/>
    <col min="10529" max="10529" width="10.88671875" style="323" customWidth="1"/>
    <col min="10530" max="10752" width="13.88671875" style="323"/>
    <col min="10753" max="10753" width="19.33203125" style="323" customWidth="1"/>
    <col min="10754" max="10756" width="8.6640625" style="323" customWidth="1"/>
    <col min="10757" max="10757" width="0.6640625" style="323" customWidth="1"/>
    <col min="10758" max="10760" width="8.6640625" style="323" customWidth="1"/>
    <col min="10761" max="10761" width="0.6640625" style="323" customWidth="1"/>
    <col min="10762" max="10764" width="8.6640625" style="323" customWidth="1"/>
    <col min="10765" max="10765" width="0.6640625" style="323" customWidth="1"/>
    <col min="10766" max="10768" width="8.6640625" style="323" customWidth="1"/>
    <col min="10769" max="10769" width="0.6640625" style="323" customWidth="1"/>
    <col min="10770" max="10772" width="8.6640625" style="323" customWidth="1"/>
    <col min="10773" max="10773" width="0.6640625" style="323" customWidth="1"/>
    <col min="10774" max="10774" width="10.33203125" style="323" bestFit="1" customWidth="1"/>
    <col min="10775" max="10776" width="8.44140625" style="323" bestFit="1" customWidth="1"/>
    <col min="10777" max="10777" width="10.109375" style="323" customWidth="1"/>
    <col min="10778" max="10779" width="8.6640625" style="323" customWidth="1"/>
    <col min="10780" max="10780" width="0.6640625" style="323" customWidth="1"/>
    <col min="10781" max="10783" width="8.6640625" style="323" customWidth="1"/>
    <col min="10784" max="10784" width="0.6640625" style="323" customWidth="1"/>
    <col min="10785" max="10785" width="10.88671875" style="323" customWidth="1"/>
    <col min="10786" max="11008" width="13.88671875" style="323"/>
    <col min="11009" max="11009" width="19.33203125" style="323" customWidth="1"/>
    <col min="11010" max="11012" width="8.6640625" style="323" customWidth="1"/>
    <col min="11013" max="11013" width="0.6640625" style="323" customWidth="1"/>
    <col min="11014" max="11016" width="8.6640625" style="323" customWidth="1"/>
    <col min="11017" max="11017" width="0.6640625" style="323" customWidth="1"/>
    <col min="11018" max="11020" width="8.6640625" style="323" customWidth="1"/>
    <col min="11021" max="11021" width="0.6640625" style="323" customWidth="1"/>
    <col min="11022" max="11024" width="8.6640625" style="323" customWidth="1"/>
    <col min="11025" max="11025" width="0.6640625" style="323" customWidth="1"/>
    <col min="11026" max="11028" width="8.6640625" style="323" customWidth="1"/>
    <col min="11029" max="11029" width="0.6640625" style="323" customWidth="1"/>
    <col min="11030" max="11030" width="10.33203125" style="323" bestFit="1" customWidth="1"/>
    <col min="11031" max="11032" width="8.44140625" style="323" bestFit="1" customWidth="1"/>
    <col min="11033" max="11033" width="10.109375" style="323" customWidth="1"/>
    <col min="11034" max="11035" width="8.6640625" style="323" customWidth="1"/>
    <col min="11036" max="11036" width="0.6640625" style="323" customWidth="1"/>
    <col min="11037" max="11039" width="8.6640625" style="323" customWidth="1"/>
    <col min="11040" max="11040" width="0.6640625" style="323" customWidth="1"/>
    <col min="11041" max="11041" width="10.88671875" style="323" customWidth="1"/>
    <col min="11042" max="11264" width="13.88671875" style="323"/>
    <col min="11265" max="11265" width="19.33203125" style="323" customWidth="1"/>
    <col min="11266" max="11268" width="8.6640625" style="323" customWidth="1"/>
    <col min="11269" max="11269" width="0.6640625" style="323" customWidth="1"/>
    <col min="11270" max="11272" width="8.6640625" style="323" customWidth="1"/>
    <col min="11273" max="11273" width="0.6640625" style="323" customWidth="1"/>
    <col min="11274" max="11276" width="8.6640625" style="323" customWidth="1"/>
    <col min="11277" max="11277" width="0.6640625" style="323" customWidth="1"/>
    <col min="11278" max="11280" width="8.6640625" style="323" customWidth="1"/>
    <col min="11281" max="11281" width="0.6640625" style="323" customWidth="1"/>
    <col min="11282" max="11284" width="8.6640625" style="323" customWidth="1"/>
    <col min="11285" max="11285" width="0.6640625" style="323" customWidth="1"/>
    <col min="11286" max="11286" width="10.33203125" style="323" bestFit="1" customWidth="1"/>
    <col min="11287" max="11288" width="8.44140625" style="323" bestFit="1" customWidth="1"/>
    <col min="11289" max="11289" width="10.109375" style="323" customWidth="1"/>
    <col min="11290" max="11291" width="8.6640625" style="323" customWidth="1"/>
    <col min="11292" max="11292" width="0.6640625" style="323" customWidth="1"/>
    <col min="11293" max="11295" width="8.6640625" style="323" customWidth="1"/>
    <col min="11296" max="11296" width="0.6640625" style="323" customWidth="1"/>
    <col min="11297" max="11297" width="10.88671875" style="323" customWidth="1"/>
    <col min="11298" max="11520" width="13.88671875" style="323"/>
    <col min="11521" max="11521" width="19.33203125" style="323" customWidth="1"/>
    <col min="11522" max="11524" width="8.6640625" style="323" customWidth="1"/>
    <col min="11525" max="11525" width="0.6640625" style="323" customWidth="1"/>
    <col min="11526" max="11528" width="8.6640625" style="323" customWidth="1"/>
    <col min="11529" max="11529" width="0.6640625" style="323" customWidth="1"/>
    <col min="11530" max="11532" width="8.6640625" style="323" customWidth="1"/>
    <col min="11533" max="11533" width="0.6640625" style="323" customWidth="1"/>
    <col min="11534" max="11536" width="8.6640625" style="323" customWidth="1"/>
    <col min="11537" max="11537" width="0.6640625" style="323" customWidth="1"/>
    <col min="11538" max="11540" width="8.6640625" style="323" customWidth="1"/>
    <col min="11541" max="11541" width="0.6640625" style="323" customWidth="1"/>
    <col min="11542" max="11542" width="10.33203125" style="323" bestFit="1" customWidth="1"/>
    <col min="11543" max="11544" width="8.44140625" style="323" bestFit="1" customWidth="1"/>
    <col min="11545" max="11545" width="10.109375" style="323" customWidth="1"/>
    <col min="11546" max="11547" width="8.6640625" style="323" customWidth="1"/>
    <col min="11548" max="11548" width="0.6640625" style="323" customWidth="1"/>
    <col min="11549" max="11551" width="8.6640625" style="323" customWidth="1"/>
    <col min="11552" max="11552" width="0.6640625" style="323" customWidth="1"/>
    <col min="11553" max="11553" width="10.88671875" style="323" customWidth="1"/>
    <col min="11554" max="11776" width="13.88671875" style="323"/>
    <col min="11777" max="11777" width="19.33203125" style="323" customWidth="1"/>
    <col min="11778" max="11780" width="8.6640625" style="323" customWidth="1"/>
    <col min="11781" max="11781" width="0.6640625" style="323" customWidth="1"/>
    <col min="11782" max="11784" width="8.6640625" style="323" customWidth="1"/>
    <col min="11785" max="11785" width="0.6640625" style="323" customWidth="1"/>
    <col min="11786" max="11788" width="8.6640625" style="323" customWidth="1"/>
    <col min="11789" max="11789" width="0.6640625" style="323" customWidth="1"/>
    <col min="11790" max="11792" width="8.6640625" style="323" customWidth="1"/>
    <col min="11793" max="11793" width="0.6640625" style="323" customWidth="1"/>
    <col min="11794" max="11796" width="8.6640625" style="323" customWidth="1"/>
    <col min="11797" max="11797" width="0.6640625" style="323" customWidth="1"/>
    <col min="11798" max="11798" width="10.33203125" style="323" bestFit="1" customWidth="1"/>
    <col min="11799" max="11800" width="8.44140625" style="323" bestFit="1" customWidth="1"/>
    <col min="11801" max="11801" width="10.109375" style="323" customWidth="1"/>
    <col min="11802" max="11803" width="8.6640625" style="323" customWidth="1"/>
    <col min="11804" max="11804" width="0.6640625" style="323" customWidth="1"/>
    <col min="11805" max="11807" width="8.6640625" style="323" customWidth="1"/>
    <col min="11808" max="11808" width="0.6640625" style="323" customWidth="1"/>
    <col min="11809" max="11809" width="10.88671875" style="323" customWidth="1"/>
    <col min="11810" max="12032" width="13.88671875" style="323"/>
    <col min="12033" max="12033" width="19.33203125" style="323" customWidth="1"/>
    <col min="12034" max="12036" width="8.6640625" style="323" customWidth="1"/>
    <col min="12037" max="12037" width="0.6640625" style="323" customWidth="1"/>
    <col min="12038" max="12040" width="8.6640625" style="323" customWidth="1"/>
    <col min="12041" max="12041" width="0.6640625" style="323" customWidth="1"/>
    <col min="12042" max="12044" width="8.6640625" style="323" customWidth="1"/>
    <col min="12045" max="12045" width="0.6640625" style="323" customWidth="1"/>
    <col min="12046" max="12048" width="8.6640625" style="323" customWidth="1"/>
    <col min="12049" max="12049" width="0.6640625" style="323" customWidth="1"/>
    <col min="12050" max="12052" width="8.6640625" style="323" customWidth="1"/>
    <col min="12053" max="12053" width="0.6640625" style="323" customWidth="1"/>
    <col min="12054" max="12054" width="10.33203125" style="323" bestFit="1" customWidth="1"/>
    <col min="12055" max="12056" width="8.44140625" style="323" bestFit="1" customWidth="1"/>
    <col min="12057" max="12057" width="10.109375" style="323" customWidth="1"/>
    <col min="12058" max="12059" width="8.6640625" style="323" customWidth="1"/>
    <col min="12060" max="12060" width="0.6640625" style="323" customWidth="1"/>
    <col min="12061" max="12063" width="8.6640625" style="323" customWidth="1"/>
    <col min="12064" max="12064" width="0.6640625" style="323" customWidth="1"/>
    <col min="12065" max="12065" width="10.88671875" style="323" customWidth="1"/>
    <col min="12066" max="12288" width="13.88671875" style="323"/>
    <col min="12289" max="12289" width="19.33203125" style="323" customWidth="1"/>
    <col min="12290" max="12292" width="8.6640625" style="323" customWidth="1"/>
    <col min="12293" max="12293" width="0.6640625" style="323" customWidth="1"/>
    <col min="12294" max="12296" width="8.6640625" style="323" customWidth="1"/>
    <col min="12297" max="12297" width="0.6640625" style="323" customWidth="1"/>
    <col min="12298" max="12300" width="8.6640625" style="323" customWidth="1"/>
    <col min="12301" max="12301" width="0.6640625" style="323" customWidth="1"/>
    <col min="12302" max="12304" width="8.6640625" style="323" customWidth="1"/>
    <col min="12305" max="12305" width="0.6640625" style="323" customWidth="1"/>
    <col min="12306" max="12308" width="8.6640625" style="323" customWidth="1"/>
    <col min="12309" max="12309" width="0.6640625" style="323" customWidth="1"/>
    <col min="12310" max="12310" width="10.33203125" style="323" bestFit="1" customWidth="1"/>
    <col min="12311" max="12312" width="8.44140625" style="323" bestFit="1" customWidth="1"/>
    <col min="12313" max="12313" width="10.109375" style="323" customWidth="1"/>
    <col min="12314" max="12315" width="8.6640625" style="323" customWidth="1"/>
    <col min="12316" max="12316" width="0.6640625" style="323" customWidth="1"/>
    <col min="12317" max="12319" width="8.6640625" style="323" customWidth="1"/>
    <col min="12320" max="12320" width="0.6640625" style="323" customWidth="1"/>
    <col min="12321" max="12321" width="10.88671875" style="323" customWidth="1"/>
    <col min="12322" max="12544" width="13.88671875" style="323"/>
    <col min="12545" max="12545" width="19.33203125" style="323" customWidth="1"/>
    <col min="12546" max="12548" width="8.6640625" style="323" customWidth="1"/>
    <col min="12549" max="12549" width="0.6640625" style="323" customWidth="1"/>
    <col min="12550" max="12552" width="8.6640625" style="323" customWidth="1"/>
    <col min="12553" max="12553" width="0.6640625" style="323" customWidth="1"/>
    <col min="12554" max="12556" width="8.6640625" style="323" customWidth="1"/>
    <col min="12557" max="12557" width="0.6640625" style="323" customWidth="1"/>
    <col min="12558" max="12560" width="8.6640625" style="323" customWidth="1"/>
    <col min="12561" max="12561" width="0.6640625" style="323" customWidth="1"/>
    <col min="12562" max="12564" width="8.6640625" style="323" customWidth="1"/>
    <col min="12565" max="12565" width="0.6640625" style="323" customWidth="1"/>
    <col min="12566" max="12566" width="10.33203125" style="323" bestFit="1" customWidth="1"/>
    <col min="12567" max="12568" width="8.44140625" style="323" bestFit="1" customWidth="1"/>
    <col min="12569" max="12569" width="10.109375" style="323" customWidth="1"/>
    <col min="12570" max="12571" width="8.6640625" style="323" customWidth="1"/>
    <col min="12572" max="12572" width="0.6640625" style="323" customWidth="1"/>
    <col min="12573" max="12575" width="8.6640625" style="323" customWidth="1"/>
    <col min="12576" max="12576" width="0.6640625" style="323" customWidth="1"/>
    <col min="12577" max="12577" width="10.88671875" style="323" customWidth="1"/>
    <col min="12578" max="12800" width="13.88671875" style="323"/>
    <col min="12801" max="12801" width="19.33203125" style="323" customWidth="1"/>
    <col min="12802" max="12804" width="8.6640625" style="323" customWidth="1"/>
    <col min="12805" max="12805" width="0.6640625" style="323" customWidth="1"/>
    <col min="12806" max="12808" width="8.6640625" style="323" customWidth="1"/>
    <col min="12809" max="12809" width="0.6640625" style="323" customWidth="1"/>
    <col min="12810" max="12812" width="8.6640625" style="323" customWidth="1"/>
    <col min="12813" max="12813" width="0.6640625" style="323" customWidth="1"/>
    <col min="12814" max="12816" width="8.6640625" style="323" customWidth="1"/>
    <col min="12817" max="12817" width="0.6640625" style="323" customWidth="1"/>
    <col min="12818" max="12820" width="8.6640625" style="323" customWidth="1"/>
    <col min="12821" max="12821" width="0.6640625" style="323" customWidth="1"/>
    <col min="12822" max="12822" width="10.33203125" style="323" bestFit="1" customWidth="1"/>
    <col min="12823" max="12824" width="8.44140625" style="323" bestFit="1" customWidth="1"/>
    <col min="12825" max="12825" width="10.109375" style="323" customWidth="1"/>
    <col min="12826" max="12827" width="8.6640625" style="323" customWidth="1"/>
    <col min="12828" max="12828" width="0.6640625" style="323" customWidth="1"/>
    <col min="12829" max="12831" width="8.6640625" style="323" customWidth="1"/>
    <col min="12832" max="12832" width="0.6640625" style="323" customWidth="1"/>
    <col min="12833" max="12833" width="10.88671875" style="323" customWidth="1"/>
    <col min="12834" max="13056" width="13.88671875" style="323"/>
    <col min="13057" max="13057" width="19.33203125" style="323" customWidth="1"/>
    <col min="13058" max="13060" width="8.6640625" style="323" customWidth="1"/>
    <col min="13061" max="13061" width="0.6640625" style="323" customWidth="1"/>
    <col min="13062" max="13064" width="8.6640625" style="323" customWidth="1"/>
    <col min="13065" max="13065" width="0.6640625" style="323" customWidth="1"/>
    <col min="13066" max="13068" width="8.6640625" style="323" customWidth="1"/>
    <col min="13069" max="13069" width="0.6640625" style="323" customWidth="1"/>
    <col min="13070" max="13072" width="8.6640625" style="323" customWidth="1"/>
    <col min="13073" max="13073" width="0.6640625" style="323" customWidth="1"/>
    <col min="13074" max="13076" width="8.6640625" style="323" customWidth="1"/>
    <col min="13077" max="13077" width="0.6640625" style="323" customWidth="1"/>
    <col min="13078" max="13078" width="10.33203125" style="323" bestFit="1" customWidth="1"/>
    <col min="13079" max="13080" width="8.44140625" style="323" bestFit="1" customWidth="1"/>
    <col min="13081" max="13081" width="10.109375" style="323" customWidth="1"/>
    <col min="13082" max="13083" width="8.6640625" style="323" customWidth="1"/>
    <col min="13084" max="13084" width="0.6640625" style="323" customWidth="1"/>
    <col min="13085" max="13087" width="8.6640625" style="323" customWidth="1"/>
    <col min="13088" max="13088" width="0.6640625" style="323" customWidth="1"/>
    <col min="13089" max="13089" width="10.88671875" style="323" customWidth="1"/>
    <col min="13090" max="13312" width="13.88671875" style="323"/>
    <col min="13313" max="13313" width="19.33203125" style="323" customWidth="1"/>
    <col min="13314" max="13316" width="8.6640625" style="323" customWidth="1"/>
    <col min="13317" max="13317" width="0.6640625" style="323" customWidth="1"/>
    <col min="13318" max="13320" width="8.6640625" style="323" customWidth="1"/>
    <col min="13321" max="13321" width="0.6640625" style="323" customWidth="1"/>
    <col min="13322" max="13324" width="8.6640625" style="323" customWidth="1"/>
    <col min="13325" max="13325" width="0.6640625" style="323" customWidth="1"/>
    <col min="13326" max="13328" width="8.6640625" style="323" customWidth="1"/>
    <col min="13329" max="13329" width="0.6640625" style="323" customWidth="1"/>
    <col min="13330" max="13332" width="8.6640625" style="323" customWidth="1"/>
    <col min="13333" max="13333" width="0.6640625" style="323" customWidth="1"/>
    <col min="13334" max="13334" width="10.33203125" style="323" bestFit="1" customWidth="1"/>
    <col min="13335" max="13336" width="8.44140625" style="323" bestFit="1" customWidth="1"/>
    <col min="13337" max="13337" width="10.109375" style="323" customWidth="1"/>
    <col min="13338" max="13339" width="8.6640625" style="323" customWidth="1"/>
    <col min="13340" max="13340" width="0.6640625" style="323" customWidth="1"/>
    <col min="13341" max="13343" width="8.6640625" style="323" customWidth="1"/>
    <col min="13344" max="13344" width="0.6640625" style="323" customWidth="1"/>
    <col min="13345" max="13345" width="10.88671875" style="323" customWidth="1"/>
    <col min="13346" max="13568" width="13.88671875" style="323"/>
    <col min="13569" max="13569" width="19.33203125" style="323" customWidth="1"/>
    <col min="13570" max="13572" width="8.6640625" style="323" customWidth="1"/>
    <col min="13573" max="13573" width="0.6640625" style="323" customWidth="1"/>
    <col min="13574" max="13576" width="8.6640625" style="323" customWidth="1"/>
    <col min="13577" max="13577" width="0.6640625" style="323" customWidth="1"/>
    <col min="13578" max="13580" width="8.6640625" style="323" customWidth="1"/>
    <col min="13581" max="13581" width="0.6640625" style="323" customWidth="1"/>
    <col min="13582" max="13584" width="8.6640625" style="323" customWidth="1"/>
    <col min="13585" max="13585" width="0.6640625" style="323" customWidth="1"/>
    <col min="13586" max="13588" width="8.6640625" style="323" customWidth="1"/>
    <col min="13589" max="13589" width="0.6640625" style="323" customWidth="1"/>
    <col min="13590" max="13590" width="10.33203125" style="323" bestFit="1" customWidth="1"/>
    <col min="13591" max="13592" width="8.44140625" style="323" bestFit="1" customWidth="1"/>
    <col min="13593" max="13593" width="10.109375" style="323" customWidth="1"/>
    <col min="13594" max="13595" width="8.6640625" style="323" customWidth="1"/>
    <col min="13596" max="13596" width="0.6640625" style="323" customWidth="1"/>
    <col min="13597" max="13599" width="8.6640625" style="323" customWidth="1"/>
    <col min="13600" max="13600" width="0.6640625" style="323" customWidth="1"/>
    <col min="13601" max="13601" width="10.88671875" style="323" customWidth="1"/>
    <col min="13602" max="13824" width="13.88671875" style="323"/>
    <col min="13825" max="13825" width="19.33203125" style="323" customWidth="1"/>
    <col min="13826" max="13828" width="8.6640625" style="323" customWidth="1"/>
    <col min="13829" max="13829" width="0.6640625" style="323" customWidth="1"/>
    <col min="13830" max="13832" width="8.6640625" style="323" customWidth="1"/>
    <col min="13833" max="13833" width="0.6640625" style="323" customWidth="1"/>
    <col min="13834" max="13836" width="8.6640625" style="323" customWidth="1"/>
    <col min="13837" max="13837" width="0.6640625" style="323" customWidth="1"/>
    <col min="13838" max="13840" width="8.6640625" style="323" customWidth="1"/>
    <col min="13841" max="13841" width="0.6640625" style="323" customWidth="1"/>
    <col min="13842" max="13844" width="8.6640625" style="323" customWidth="1"/>
    <col min="13845" max="13845" width="0.6640625" style="323" customWidth="1"/>
    <col min="13846" max="13846" width="10.33203125" style="323" bestFit="1" customWidth="1"/>
    <col min="13847" max="13848" width="8.44140625" style="323" bestFit="1" customWidth="1"/>
    <col min="13849" max="13849" width="10.109375" style="323" customWidth="1"/>
    <col min="13850" max="13851" width="8.6640625" style="323" customWidth="1"/>
    <col min="13852" max="13852" width="0.6640625" style="323" customWidth="1"/>
    <col min="13853" max="13855" width="8.6640625" style="323" customWidth="1"/>
    <col min="13856" max="13856" width="0.6640625" style="323" customWidth="1"/>
    <col min="13857" max="13857" width="10.88671875" style="323" customWidth="1"/>
    <col min="13858" max="14080" width="13.88671875" style="323"/>
    <col min="14081" max="14081" width="19.33203125" style="323" customWidth="1"/>
    <col min="14082" max="14084" width="8.6640625" style="323" customWidth="1"/>
    <col min="14085" max="14085" width="0.6640625" style="323" customWidth="1"/>
    <col min="14086" max="14088" width="8.6640625" style="323" customWidth="1"/>
    <col min="14089" max="14089" width="0.6640625" style="323" customWidth="1"/>
    <col min="14090" max="14092" width="8.6640625" style="323" customWidth="1"/>
    <col min="14093" max="14093" width="0.6640625" style="323" customWidth="1"/>
    <col min="14094" max="14096" width="8.6640625" style="323" customWidth="1"/>
    <col min="14097" max="14097" width="0.6640625" style="323" customWidth="1"/>
    <col min="14098" max="14100" width="8.6640625" style="323" customWidth="1"/>
    <col min="14101" max="14101" width="0.6640625" style="323" customWidth="1"/>
    <col min="14102" max="14102" width="10.33203125" style="323" bestFit="1" customWidth="1"/>
    <col min="14103" max="14104" width="8.44140625" style="323" bestFit="1" customWidth="1"/>
    <col min="14105" max="14105" width="10.109375" style="323" customWidth="1"/>
    <col min="14106" max="14107" width="8.6640625" style="323" customWidth="1"/>
    <col min="14108" max="14108" width="0.6640625" style="323" customWidth="1"/>
    <col min="14109" max="14111" width="8.6640625" style="323" customWidth="1"/>
    <col min="14112" max="14112" width="0.6640625" style="323" customWidth="1"/>
    <col min="14113" max="14113" width="10.88671875" style="323" customWidth="1"/>
    <col min="14114" max="14336" width="13.88671875" style="323"/>
    <col min="14337" max="14337" width="19.33203125" style="323" customWidth="1"/>
    <col min="14338" max="14340" width="8.6640625" style="323" customWidth="1"/>
    <col min="14341" max="14341" width="0.6640625" style="323" customWidth="1"/>
    <col min="14342" max="14344" width="8.6640625" style="323" customWidth="1"/>
    <col min="14345" max="14345" width="0.6640625" style="323" customWidth="1"/>
    <col min="14346" max="14348" width="8.6640625" style="323" customWidth="1"/>
    <col min="14349" max="14349" width="0.6640625" style="323" customWidth="1"/>
    <col min="14350" max="14352" width="8.6640625" style="323" customWidth="1"/>
    <col min="14353" max="14353" width="0.6640625" style="323" customWidth="1"/>
    <col min="14354" max="14356" width="8.6640625" style="323" customWidth="1"/>
    <col min="14357" max="14357" width="0.6640625" style="323" customWidth="1"/>
    <col min="14358" max="14358" width="10.33203125" style="323" bestFit="1" customWidth="1"/>
    <col min="14359" max="14360" width="8.44140625" style="323" bestFit="1" customWidth="1"/>
    <col min="14361" max="14361" width="10.109375" style="323" customWidth="1"/>
    <col min="14362" max="14363" width="8.6640625" style="323" customWidth="1"/>
    <col min="14364" max="14364" width="0.6640625" style="323" customWidth="1"/>
    <col min="14365" max="14367" width="8.6640625" style="323" customWidth="1"/>
    <col min="14368" max="14368" width="0.6640625" style="323" customWidth="1"/>
    <col min="14369" max="14369" width="10.88671875" style="323" customWidth="1"/>
    <col min="14370" max="14592" width="13.88671875" style="323"/>
    <col min="14593" max="14593" width="19.33203125" style="323" customWidth="1"/>
    <col min="14594" max="14596" width="8.6640625" style="323" customWidth="1"/>
    <col min="14597" max="14597" width="0.6640625" style="323" customWidth="1"/>
    <col min="14598" max="14600" width="8.6640625" style="323" customWidth="1"/>
    <col min="14601" max="14601" width="0.6640625" style="323" customWidth="1"/>
    <col min="14602" max="14604" width="8.6640625" style="323" customWidth="1"/>
    <col min="14605" max="14605" width="0.6640625" style="323" customWidth="1"/>
    <col min="14606" max="14608" width="8.6640625" style="323" customWidth="1"/>
    <col min="14609" max="14609" width="0.6640625" style="323" customWidth="1"/>
    <col min="14610" max="14612" width="8.6640625" style="323" customWidth="1"/>
    <col min="14613" max="14613" width="0.6640625" style="323" customWidth="1"/>
    <col min="14614" max="14614" width="10.33203125" style="323" bestFit="1" customWidth="1"/>
    <col min="14615" max="14616" width="8.44140625" style="323" bestFit="1" customWidth="1"/>
    <col min="14617" max="14617" width="10.109375" style="323" customWidth="1"/>
    <col min="14618" max="14619" width="8.6640625" style="323" customWidth="1"/>
    <col min="14620" max="14620" width="0.6640625" style="323" customWidth="1"/>
    <col min="14621" max="14623" width="8.6640625" style="323" customWidth="1"/>
    <col min="14624" max="14624" width="0.6640625" style="323" customWidth="1"/>
    <col min="14625" max="14625" width="10.88671875" style="323" customWidth="1"/>
    <col min="14626" max="14848" width="13.88671875" style="323"/>
    <col min="14849" max="14849" width="19.33203125" style="323" customWidth="1"/>
    <col min="14850" max="14852" width="8.6640625" style="323" customWidth="1"/>
    <col min="14853" max="14853" width="0.6640625" style="323" customWidth="1"/>
    <col min="14854" max="14856" width="8.6640625" style="323" customWidth="1"/>
    <col min="14857" max="14857" width="0.6640625" style="323" customWidth="1"/>
    <col min="14858" max="14860" width="8.6640625" style="323" customWidth="1"/>
    <col min="14861" max="14861" width="0.6640625" style="323" customWidth="1"/>
    <col min="14862" max="14864" width="8.6640625" style="323" customWidth="1"/>
    <col min="14865" max="14865" width="0.6640625" style="323" customWidth="1"/>
    <col min="14866" max="14868" width="8.6640625" style="323" customWidth="1"/>
    <col min="14869" max="14869" width="0.6640625" style="323" customWidth="1"/>
    <col min="14870" max="14870" width="10.33203125" style="323" bestFit="1" customWidth="1"/>
    <col min="14871" max="14872" width="8.44140625" style="323" bestFit="1" customWidth="1"/>
    <col min="14873" max="14873" width="10.109375" style="323" customWidth="1"/>
    <col min="14874" max="14875" width="8.6640625" style="323" customWidth="1"/>
    <col min="14876" max="14876" width="0.6640625" style="323" customWidth="1"/>
    <col min="14877" max="14879" width="8.6640625" style="323" customWidth="1"/>
    <col min="14880" max="14880" width="0.6640625" style="323" customWidth="1"/>
    <col min="14881" max="14881" width="10.88671875" style="323" customWidth="1"/>
    <col min="14882" max="15104" width="13.88671875" style="323"/>
    <col min="15105" max="15105" width="19.33203125" style="323" customWidth="1"/>
    <col min="15106" max="15108" width="8.6640625" style="323" customWidth="1"/>
    <col min="15109" max="15109" width="0.6640625" style="323" customWidth="1"/>
    <col min="15110" max="15112" width="8.6640625" style="323" customWidth="1"/>
    <col min="15113" max="15113" width="0.6640625" style="323" customWidth="1"/>
    <col min="15114" max="15116" width="8.6640625" style="323" customWidth="1"/>
    <col min="15117" max="15117" width="0.6640625" style="323" customWidth="1"/>
    <col min="15118" max="15120" width="8.6640625" style="323" customWidth="1"/>
    <col min="15121" max="15121" width="0.6640625" style="323" customWidth="1"/>
    <col min="15122" max="15124" width="8.6640625" style="323" customWidth="1"/>
    <col min="15125" max="15125" width="0.6640625" style="323" customWidth="1"/>
    <col min="15126" max="15126" width="10.33203125" style="323" bestFit="1" customWidth="1"/>
    <col min="15127" max="15128" width="8.44140625" style="323" bestFit="1" customWidth="1"/>
    <col min="15129" max="15129" width="10.109375" style="323" customWidth="1"/>
    <col min="15130" max="15131" width="8.6640625" style="323" customWidth="1"/>
    <col min="15132" max="15132" width="0.6640625" style="323" customWidth="1"/>
    <col min="15133" max="15135" width="8.6640625" style="323" customWidth="1"/>
    <col min="15136" max="15136" width="0.6640625" style="323" customWidth="1"/>
    <col min="15137" max="15137" width="10.88671875" style="323" customWidth="1"/>
    <col min="15138" max="15360" width="13.88671875" style="323"/>
    <col min="15361" max="15361" width="19.33203125" style="323" customWidth="1"/>
    <col min="15362" max="15364" width="8.6640625" style="323" customWidth="1"/>
    <col min="15365" max="15365" width="0.6640625" style="323" customWidth="1"/>
    <col min="15366" max="15368" width="8.6640625" style="323" customWidth="1"/>
    <col min="15369" max="15369" width="0.6640625" style="323" customWidth="1"/>
    <col min="15370" max="15372" width="8.6640625" style="323" customWidth="1"/>
    <col min="15373" max="15373" width="0.6640625" style="323" customWidth="1"/>
    <col min="15374" max="15376" width="8.6640625" style="323" customWidth="1"/>
    <col min="15377" max="15377" width="0.6640625" style="323" customWidth="1"/>
    <col min="15378" max="15380" width="8.6640625" style="323" customWidth="1"/>
    <col min="15381" max="15381" width="0.6640625" style="323" customWidth="1"/>
    <col min="15382" max="15382" width="10.33203125" style="323" bestFit="1" customWidth="1"/>
    <col min="15383" max="15384" width="8.44140625" style="323" bestFit="1" customWidth="1"/>
    <col min="15385" max="15385" width="10.109375" style="323" customWidth="1"/>
    <col min="15386" max="15387" width="8.6640625" style="323" customWidth="1"/>
    <col min="15388" max="15388" width="0.6640625" style="323" customWidth="1"/>
    <col min="15389" max="15391" width="8.6640625" style="323" customWidth="1"/>
    <col min="15392" max="15392" width="0.6640625" style="323" customWidth="1"/>
    <col min="15393" max="15393" width="10.88671875" style="323" customWidth="1"/>
    <col min="15394" max="15616" width="13.88671875" style="323"/>
    <col min="15617" max="15617" width="19.33203125" style="323" customWidth="1"/>
    <col min="15618" max="15620" width="8.6640625" style="323" customWidth="1"/>
    <col min="15621" max="15621" width="0.6640625" style="323" customWidth="1"/>
    <col min="15622" max="15624" width="8.6640625" style="323" customWidth="1"/>
    <col min="15625" max="15625" width="0.6640625" style="323" customWidth="1"/>
    <col min="15626" max="15628" width="8.6640625" style="323" customWidth="1"/>
    <col min="15629" max="15629" width="0.6640625" style="323" customWidth="1"/>
    <col min="15630" max="15632" width="8.6640625" style="323" customWidth="1"/>
    <col min="15633" max="15633" width="0.6640625" style="323" customWidth="1"/>
    <col min="15634" max="15636" width="8.6640625" style="323" customWidth="1"/>
    <col min="15637" max="15637" width="0.6640625" style="323" customWidth="1"/>
    <col min="15638" max="15638" width="10.33203125" style="323" bestFit="1" customWidth="1"/>
    <col min="15639" max="15640" width="8.44140625" style="323" bestFit="1" customWidth="1"/>
    <col min="15641" max="15641" width="10.109375" style="323" customWidth="1"/>
    <col min="15642" max="15643" width="8.6640625" style="323" customWidth="1"/>
    <col min="15644" max="15644" width="0.6640625" style="323" customWidth="1"/>
    <col min="15645" max="15647" width="8.6640625" style="323" customWidth="1"/>
    <col min="15648" max="15648" width="0.6640625" style="323" customWidth="1"/>
    <col min="15649" max="15649" width="10.88671875" style="323" customWidth="1"/>
    <col min="15650" max="15872" width="13.88671875" style="323"/>
    <col min="15873" max="15873" width="19.33203125" style="323" customWidth="1"/>
    <col min="15874" max="15876" width="8.6640625" style="323" customWidth="1"/>
    <col min="15877" max="15877" width="0.6640625" style="323" customWidth="1"/>
    <col min="15878" max="15880" width="8.6640625" style="323" customWidth="1"/>
    <col min="15881" max="15881" width="0.6640625" style="323" customWidth="1"/>
    <col min="15882" max="15884" width="8.6640625" style="323" customWidth="1"/>
    <col min="15885" max="15885" width="0.6640625" style="323" customWidth="1"/>
    <col min="15886" max="15888" width="8.6640625" style="323" customWidth="1"/>
    <col min="15889" max="15889" width="0.6640625" style="323" customWidth="1"/>
    <col min="15890" max="15892" width="8.6640625" style="323" customWidth="1"/>
    <col min="15893" max="15893" width="0.6640625" style="323" customWidth="1"/>
    <col min="15894" max="15894" width="10.33203125" style="323" bestFit="1" customWidth="1"/>
    <col min="15895" max="15896" width="8.44140625" style="323" bestFit="1" customWidth="1"/>
    <col min="15897" max="15897" width="10.109375" style="323" customWidth="1"/>
    <col min="15898" max="15899" width="8.6640625" style="323" customWidth="1"/>
    <col min="15900" max="15900" width="0.6640625" style="323" customWidth="1"/>
    <col min="15901" max="15903" width="8.6640625" style="323" customWidth="1"/>
    <col min="15904" max="15904" width="0.6640625" style="323" customWidth="1"/>
    <col min="15905" max="15905" width="10.88671875" style="323" customWidth="1"/>
    <col min="15906" max="16128" width="13.88671875" style="323"/>
    <col min="16129" max="16129" width="19.33203125" style="323" customWidth="1"/>
    <col min="16130" max="16132" width="8.6640625" style="323" customWidth="1"/>
    <col min="16133" max="16133" width="0.6640625" style="323" customWidth="1"/>
    <col min="16134" max="16136" width="8.6640625" style="323" customWidth="1"/>
    <col min="16137" max="16137" width="0.6640625" style="323" customWidth="1"/>
    <col min="16138" max="16140" width="8.6640625" style="323" customWidth="1"/>
    <col min="16141" max="16141" width="0.6640625" style="323" customWidth="1"/>
    <col min="16142" max="16144" width="8.6640625" style="323" customWidth="1"/>
    <col min="16145" max="16145" width="0.6640625" style="323" customWidth="1"/>
    <col min="16146" max="16148" width="8.6640625" style="323" customWidth="1"/>
    <col min="16149" max="16149" width="0.6640625" style="323" customWidth="1"/>
    <col min="16150" max="16150" width="10.33203125" style="323" bestFit="1" customWidth="1"/>
    <col min="16151" max="16152" width="8.44140625" style="323" bestFit="1" customWidth="1"/>
    <col min="16153" max="16153" width="10.109375" style="323" customWidth="1"/>
    <col min="16154" max="16155" width="8.6640625" style="323" customWidth="1"/>
    <col min="16156" max="16156" width="0.6640625" style="323" customWidth="1"/>
    <col min="16157" max="16159" width="8.6640625" style="323" customWidth="1"/>
    <col min="16160" max="16160" width="0.6640625" style="323" customWidth="1"/>
    <col min="16161" max="16161" width="10.88671875" style="323" customWidth="1"/>
    <col min="16162" max="16384" width="13.88671875" style="323"/>
  </cols>
  <sheetData>
    <row r="1" spans="1:33">
      <c r="A1" s="352" t="s">
        <v>821</v>
      </c>
    </row>
    <row r="2" spans="1:33" s="285" customFormat="1" ht="28.2">
      <c r="A2" s="284" t="s">
        <v>793</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33" s="287" customFormat="1" ht="23.1" customHeight="1">
      <c r="A3" s="286">
        <v>45716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row>
    <row r="4" spans="1:33" s="290" customFormat="1" ht="16.8">
      <c r="A4" s="288" t="s">
        <v>726</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row>
    <row r="5" spans="1:33" s="291" customFormat="1" ht="8.4" customHeight="1" thickBot="1"/>
    <row r="6" spans="1:33" s="291" customFormat="1" ht="30.15" customHeight="1">
      <c r="A6" s="292" t="s">
        <v>727</v>
      </c>
      <c r="B6" s="293" t="s">
        <v>794</v>
      </c>
      <c r="C6" s="293"/>
      <c r="D6" s="293"/>
      <c r="E6" s="294"/>
      <c r="F6" s="293" t="s">
        <v>795</v>
      </c>
      <c r="G6" s="293"/>
      <c r="H6" s="293"/>
      <c r="I6" s="294"/>
      <c r="J6" s="293" t="s">
        <v>796</v>
      </c>
      <c r="K6" s="293"/>
      <c r="L6" s="293"/>
      <c r="M6" s="294"/>
      <c r="N6" s="293" t="s">
        <v>797</v>
      </c>
      <c r="O6" s="293"/>
      <c r="P6" s="293"/>
      <c r="Q6" s="294"/>
      <c r="R6" s="293" t="s">
        <v>798</v>
      </c>
      <c r="S6" s="293"/>
      <c r="T6" s="293"/>
      <c r="U6" s="294"/>
      <c r="V6" s="292" t="s">
        <v>799</v>
      </c>
      <c r="W6" s="292"/>
      <c r="X6" s="292"/>
      <c r="Y6" s="292"/>
      <c r="Z6" s="292"/>
      <c r="AA6" s="292"/>
      <c r="AB6" s="294"/>
      <c r="AC6" s="295" t="s">
        <v>800</v>
      </c>
      <c r="AD6" s="295"/>
      <c r="AE6" s="295"/>
      <c r="AF6" s="294"/>
      <c r="AG6" s="296" t="s">
        <v>801</v>
      </c>
    </row>
    <row r="7" spans="1:33" s="291" customFormat="1" ht="15.75" customHeight="1">
      <c r="A7" s="297"/>
      <c r="B7" s="298"/>
      <c r="C7" s="298"/>
      <c r="D7" s="298"/>
      <c r="E7" s="299"/>
      <c r="F7" s="298"/>
      <c r="G7" s="298"/>
      <c r="H7" s="298"/>
      <c r="I7" s="299"/>
      <c r="J7" s="298"/>
      <c r="K7" s="298"/>
      <c r="L7" s="298"/>
      <c r="M7" s="299"/>
      <c r="N7" s="298"/>
      <c r="O7" s="298"/>
      <c r="P7" s="298"/>
      <c r="Q7" s="299"/>
      <c r="R7" s="298"/>
      <c r="S7" s="298"/>
      <c r="T7" s="298"/>
      <c r="U7" s="299"/>
      <c r="V7" s="300" t="s">
        <v>802</v>
      </c>
      <c r="W7" s="300"/>
      <c r="X7" s="300"/>
      <c r="Y7" s="300" t="s">
        <v>803</v>
      </c>
      <c r="Z7" s="300"/>
      <c r="AA7" s="300"/>
      <c r="AB7" s="299"/>
      <c r="AC7" s="301"/>
      <c r="AD7" s="301"/>
      <c r="AE7" s="301"/>
      <c r="AF7" s="299"/>
      <c r="AG7" s="302"/>
    </row>
    <row r="8" spans="1:33" s="291" customFormat="1" ht="54.9" customHeight="1">
      <c r="A8" s="303"/>
      <c r="B8" s="304" t="s">
        <v>783</v>
      </c>
      <c r="C8" s="305" t="s">
        <v>804</v>
      </c>
      <c r="D8" s="304" t="s">
        <v>805</v>
      </c>
      <c r="E8" s="304"/>
      <c r="F8" s="304" t="s">
        <v>783</v>
      </c>
      <c r="G8" s="305" t="s">
        <v>804</v>
      </c>
      <c r="H8" s="304" t="s">
        <v>805</v>
      </c>
      <c r="I8" s="304"/>
      <c r="J8" s="304" t="s">
        <v>783</v>
      </c>
      <c r="K8" s="305" t="s">
        <v>804</v>
      </c>
      <c r="L8" s="304" t="s">
        <v>805</v>
      </c>
      <c r="M8" s="304"/>
      <c r="N8" s="304" t="s">
        <v>783</v>
      </c>
      <c r="O8" s="305" t="s">
        <v>804</v>
      </c>
      <c r="P8" s="304" t="s">
        <v>805</v>
      </c>
      <c r="Q8" s="304"/>
      <c r="R8" s="304" t="s">
        <v>783</v>
      </c>
      <c r="S8" s="305" t="s">
        <v>804</v>
      </c>
      <c r="T8" s="304" t="s">
        <v>805</v>
      </c>
      <c r="U8" s="304"/>
      <c r="V8" s="304" t="s">
        <v>783</v>
      </c>
      <c r="W8" s="305" t="s">
        <v>804</v>
      </c>
      <c r="X8" s="304" t="s">
        <v>805</v>
      </c>
      <c r="Y8" s="306" t="s">
        <v>783</v>
      </c>
      <c r="Z8" s="307" t="s">
        <v>804</v>
      </c>
      <c r="AA8" s="306" t="s">
        <v>805</v>
      </c>
      <c r="AB8" s="304"/>
      <c r="AC8" s="304" t="s">
        <v>783</v>
      </c>
      <c r="AD8" s="305" t="s">
        <v>804</v>
      </c>
      <c r="AE8" s="304" t="s">
        <v>805</v>
      </c>
      <c r="AF8" s="304"/>
      <c r="AG8" s="308"/>
    </row>
    <row r="9" spans="1:33" s="291" customFormat="1" ht="6" customHeight="1">
      <c r="B9" s="309"/>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1"/>
    </row>
    <row r="10" spans="1:33" s="315" customFormat="1" ht="20.100000000000001" customHeight="1">
      <c r="A10" s="312" t="s">
        <v>806</v>
      </c>
      <c r="B10" s="313">
        <v>8252936.7630000003</v>
      </c>
      <c r="C10" s="313">
        <v>0</v>
      </c>
      <c r="D10" s="313">
        <v>47.097000000000001</v>
      </c>
      <c r="E10" s="313"/>
      <c r="F10" s="313">
        <v>0</v>
      </c>
      <c r="G10" s="313">
        <v>0</v>
      </c>
      <c r="H10" s="313">
        <v>0</v>
      </c>
      <c r="I10" s="313"/>
      <c r="J10" s="313">
        <v>0</v>
      </c>
      <c r="K10" s="313">
        <v>0</v>
      </c>
      <c r="L10" s="313">
        <v>6569.098</v>
      </c>
      <c r="M10" s="313"/>
      <c r="N10" s="313">
        <v>0</v>
      </c>
      <c r="O10" s="313">
        <v>0</v>
      </c>
      <c r="P10" s="313">
        <v>631.45500000000004</v>
      </c>
      <c r="Q10" s="313"/>
      <c r="R10" s="313">
        <v>0</v>
      </c>
      <c r="S10" s="313">
        <v>0</v>
      </c>
      <c r="T10" s="313">
        <v>334.154</v>
      </c>
      <c r="U10" s="313"/>
      <c r="V10" s="313">
        <v>350171.54935000004</v>
      </c>
      <c r="W10" s="313">
        <v>0</v>
      </c>
      <c r="X10" s="313">
        <v>32625.41114</v>
      </c>
      <c r="Y10" s="313">
        <v>9214985.09712</v>
      </c>
      <c r="Z10" s="313">
        <v>21314.29176</v>
      </c>
      <c r="AA10" s="313">
        <v>340533.12298000004</v>
      </c>
      <c r="AB10" s="313"/>
      <c r="AC10" s="313">
        <v>734350.05599999998</v>
      </c>
      <c r="AD10" s="313">
        <v>0</v>
      </c>
      <c r="AE10" s="313">
        <v>5161.0510000000004</v>
      </c>
      <c r="AF10" s="313"/>
      <c r="AG10" s="314">
        <v>18959659.149</v>
      </c>
    </row>
    <row r="11" spans="1:33" s="315" customFormat="1" ht="20.100000000000001" customHeight="1">
      <c r="A11" s="316" t="s">
        <v>537</v>
      </c>
      <c r="B11" s="317">
        <v>0</v>
      </c>
      <c r="C11" s="317">
        <v>0</v>
      </c>
      <c r="D11" s="317">
        <v>0</v>
      </c>
      <c r="E11" s="317"/>
      <c r="F11" s="317">
        <v>0</v>
      </c>
      <c r="G11" s="317">
        <v>0</v>
      </c>
      <c r="H11" s="317">
        <v>0</v>
      </c>
      <c r="I11" s="317"/>
      <c r="J11" s="317">
        <v>0</v>
      </c>
      <c r="K11" s="317">
        <v>1241.759</v>
      </c>
      <c r="L11" s="317">
        <v>390050.06800000003</v>
      </c>
      <c r="M11" s="317"/>
      <c r="N11" s="317">
        <v>193111.41099999999</v>
      </c>
      <c r="O11" s="317">
        <v>278.97399999999999</v>
      </c>
      <c r="P11" s="317">
        <v>103769.602</v>
      </c>
      <c r="Q11" s="317"/>
      <c r="R11" s="317">
        <v>221001.55600000001</v>
      </c>
      <c r="S11" s="317">
        <v>94.427000000000007</v>
      </c>
      <c r="T11" s="317">
        <v>11374.075000000001</v>
      </c>
      <c r="U11" s="317"/>
      <c r="V11" s="317">
        <v>0</v>
      </c>
      <c r="W11" s="317">
        <v>0</v>
      </c>
      <c r="X11" s="317">
        <v>0</v>
      </c>
      <c r="Y11" s="317">
        <v>0</v>
      </c>
      <c r="Z11" s="317">
        <v>0</v>
      </c>
      <c r="AA11" s="317">
        <v>0</v>
      </c>
      <c r="AB11" s="317"/>
      <c r="AC11" s="317">
        <v>0</v>
      </c>
      <c r="AD11" s="317">
        <v>0</v>
      </c>
      <c r="AE11" s="317">
        <v>0</v>
      </c>
      <c r="AF11" s="317"/>
      <c r="AG11" s="318">
        <v>920921.875</v>
      </c>
    </row>
    <row r="12" spans="1:33" s="315" customFormat="1" ht="10.199999999999999">
      <c r="B12" s="319"/>
      <c r="R12" s="319"/>
      <c r="T12" s="319"/>
      <c r="Y12" s="313"/>
      <c r="Z12" s="313"/>
      <c r="AA12" s="313"/>
      <c r="AE12" s="319"/>
    </row>
    <row r="13" spans="1:33" s="291" customFormat="1">
      <c r="A13" s="313" t="s">
        <v>807</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row>
    <row r="14" spans="1:33" s="291" customFormat="1">
      <c r="A14" s="313" t="s">
        <v>808</v>
      </c>
      <c r="Y14" s="321"/>
      <c r="AA14" s="321"/>
    </row>
    <row r="15" spans="1:33" s="291" customFormat="1">
      <c r="A15" s="313" t="s">
        <v>809</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row>
    <row r="16" spans="1:33" ht="13.95" customHeight="1">
      <c r="A16" s="322" t="s">
        <v>810</v>
      </c>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row>
    <row r="17" spans="1:33">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row>
  </sheetData>
  <mergeCells count="14">
    <mergeCell ref="AG6:AG8"/>
    <mergeCell ref="V7:X7"/>
    <mergeCell ref="Y7:AA7"/>
    <mergeCell ref="A16:AG17"/>
    <mergeCell ref="A2:AG2"/>
    <mergeCell ref="A3:AG3"/>
    <mergeCell ref="A6:A8"/>
    <mergeCell ref="B6:D6"/>
    <mergeCell ref="F6:H6"/>
    <mergeCell ref="J6:L6"/>
    <mergeCell ref="N6:P6"/>
    <mergeCell ref="R6:T6"/>
    <mergeCell ref="V6:AA6"/>
    <mergeCell ref="AC6:AE6"/>
  </mergeCells>
  <hyperlinks>
    <hyperlink ref="A1" location="Índice!A1" display="Volver al Índice" xr:uid="{4B62E919-73D8-4697-ADFE-A8CF702FEEA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F94C-53C0-4E60-A366-1BB17C31C3F1}">
  <dimension ref="A1:G200"/>
  <sheetViews>
    <sheetView showGridLines="0" zoomScale="130" zoomScaleNormal="130" workbookViewId="0"/>
  </sheetViews>
  <sheetFormatPr baseColWidth="10" defaultColWidth="11.44140625" defaultRowHeight="13.2"/>
  <cols>
    <col min="1" max="1" width="41.109375" style="172" bestFit="1" customWidth="1"/>
    <col min="2" max="6" width="19.44140625" style="172" customWidth="1"/>
    <col min="7" max="7" width="17.44140625" style="172" customWidth="1"/>
    <col min="8" max="8" width="12.109375" style="172" bestFit="1" customWidth="1"/>
    <col min="9" max="9" width="10.44140625" style="172" bestFit="1" customWidth="1"/>
    <col min="10" max="10" width="9.44140625" style="172" bestFit="1" customWidth="1"/>
    <col min="11" max="11" width="11" style="172" bestFit="1" customWidth="1"/>
    <col min="12" max="15" width="9.44140625" style="172" bestFit="1" customWidth="1"/>
    <col min="16" max="16" width="10.44140625" style="172" bestFit="1" customWidth="1"/>
    <col min="17" max="19" width="9.44140625" style="172" bestFit="1" customWidth="1"/>
    <col min="20" max="20" width="9.6640625" style="172" bestFit="1" customWidth="1"/>
    <col min="21" max="256" width="11.44140625" style="172"/>
    <col min="257" max="257" width="38.6640625" style="172" customWidth="1"/>
    <col min="258" max="262" width="19.44140625" style="172" customWidth="1"/>
    <col min="263" max="263" width="17.44140625" style="172" customWidth="1"/>
    <col min="264" max="264" width="12.109375" style="172" bestFit="1" customWidth="1"/>
    <col min="265" max="265" width="10.44140625" style="172" bestFit="1" customWidth="1"/>
    <col min="266" max="266" width="9.44140625" style="172" bestFit="1" customWidth="1"/>
    <col min="267" max="267" width="11" style="172" bestFit="1" customWidth="1"/>
    <col min="268" max="271" width="9.44140625" style="172" bestFit="1" customWidth="1"/>
    <col min="272" max="272" width="10.44140625" style="172" bestFit="1" customWidth="1"/>
    <col min="273" max="275" width="9.44140625" style="172" bestFit="1" customWidth="1"/>
    <col min="276" max="276" width="9.6640625" style="172" bestFit="1" customWidth="1"/>
    <col min="277" max="512" width="11.44140625" style="172"/>
    <col min="513" max="513" width="38.6640625" style="172" customWidth="1"/>
    <col min="514" max="518" width="19.44140625" style="172" customWidth="1"/>
    <col min="519" max="519" width="17.44140625" style="172" customWidth="1"/>
    <col min="520" max="520" width="12.109375" style="172" bestFit="1" customWidth="1"/>
    <col min="521" max="521" width="10.44140625" style="172" bestFit="1" customWidth="1"/>
    <col min="522" max="522" width="9.44140625" style="172" bestFit="1" customWidth="1"/>
    <col min="523" max="523" width="11" style="172" bestFit="1" customWidth="1"/>
    <col min="524" max="527" width="9.44140625" style="172" bestFit="1" customWidth="1"/>
    <col min="528" max="528" width="10.44140625" style="172" bestFit="1" customWidth="1"/>
    <col min="529" max="531" width="9.44140625" style="172" bestFit="1" customWidth="1"/>
    <col min="532" max="532" width="9.6640625" style="172" bestFit="1" customWidth="1"/>
    <col min="533" max="768" width="11.44140625" style="172"/>
    <col min="769" max="769" width="38.6640625" style="172" customWidth="1"/>
    <col min="770" max="774" width="19.44140625" style="172" customWidth="1"/>
    <col min="775" max="775" width="17.44140625" style="172" customWidth="1"/>
    <col min="776" max="776" width="12.109375" style="172" bestFit="1" customWidth="1"/>
    <col min="777" max="777" width="10.44140625" style="172" bestFit="1" customWidth="1"/>
    <col min="778" max="778" width="9.44140625" style="172" bestFit="1" customWidth="1"/>
    <col min="779" max="779" width="11" style="172" bestFit="1" customWidth="1"/>
    <col min="780" max="783" width="9.44140625" style="172" bestFit="1" customWidth="1"/>
    <col min="784" max="784" width="10.44140625" style="172" bestFit="1" customWidth="1"/>
    <col min="785" max="787" width="9.44140625" style="172" bestFit="1" customWidth="1"/>
    <col min="788" max="788" width="9.6640625" style="172" bestFit="1" customWidth="1"/>
    <col min="789" max="1024" width="11.44140625" style="172"/>
    <col min="1025" max="1025" width="38.6640625" style="172" customWidth="1"/>
    <col min="1026" max="1030" width="19.44140625" style="172" customWidth="1"/>
    <col min="1031" max="1031" width="17.44140625" style="172" customWidth="1"/>
    <col min="1032" max="1032" width="12.109375" style="172" bestFit="1" customWidth="1"/>
    <col min="1033" max="1033" width="10.44140625" style="172" bestFit="1" customWidth="1"/>
    <col min="1034" max="1034" width="9.44140625" style="172" bestFit="1" customWidth="1"/>
    <col min="1035" max="1035" width="11" style="172" bestFit="1" customWidth="1"/>
    <col min="1036" max="1039" width="9.44140625" style="172" bestFit="1" customWidth="1"/>
    <col min="1040" max="1040" width="10.44140625" style="172" bestFit="1" customWidth="1"/>
    <col min="1041" max="1043" width="9.44140625" style="172" bestFit="1" customWidth="1"/>
    <col min="1044" max="1044" width="9.6640625" style="172" bestFit="1" customWidth="1"/>
    <col min="1045" max="1280" width="11.44140625" style="172"/>
    <col min="1281" max="1281" width="38.6640625" style="172" customWidth="1"/>
    <col min="1282" max="1286" width="19.44140625" style="172" customWidth="1"/>
    <col min="1287" max="1287" width="17.44140625" style="172" customWidth="1"/>
    <col min="1288" max="1288" width="12.109375" style="172" bestFit="1" customWidth="1"/>
    <col min="1289" max="1289" width="10.44140625" style="172" bestFit="1" customWidth="1"/>
    <col min="1290" max="1290" width="9.44140625" style="172" bestFit="1" customWidth="1"/>
    <col min="1291" max="1291" width="11" style="172" bestFit="1" customWidth="1"/>
    <col min="1292" max="1295" width="9.44140625" style="172" bestFit="1" customWidth="1"/>
    <col min="1296" max="1296" width="10.44140625" style="172" bestFit="1" customWidth="1"/>
    <col min="1297" max="1299" width="9.44140625" style="172" bestFit="1" customWidth="1"/>
    <col min="1300" max="1300" width="9.6640625" style="172" bestFit="1" customWidth="1"/>
    <col min="1301" max="1536" width="11.44140625" style="172"/>
    <col min="1537" max="1537" width="38.6640625" style="172" customWidth="1"/>
    <col min="1538" max="1542" width="19.44140625" style="172" customWidth="1"/>
    <col min="1543" max="1543" width="17.44140625" style="172" customWidth="1"/>
    <col min="1544" max="1544" width="12.109375" style="172" bestFit="1" customWidth="1"/>
    <col min="1545" max="1545" width="10.44140625" style="172" bestFit="1" customWidth="1"/>
    <col min="1546" max="1546" width="9.44140625" style="172" bestFit="1" customWidth="1"/>
    <col min="1547" max="1547" width="11" style="172" bestFit="1" customWidth="1"/>
    <col min="1548" max="1551" width="9.44140625" style="172" bestFit="1" customWidth="1"/>
    <col min="1552" max="1552" width="10.44140625" style="172" bestFit="1" customWidth="1"/>
    <col min="1553" max="1555" width="9.44140625" style="172" bestFit="1" customWidth="1"/>
    <col min="1556" max="1556" width="9.6640625" style="172" bestFit="1" customWidth="1"/>
    <col min="1557" max="1792" width="11.44140625" style="172"/>
    <col min="1793" max="1793" width="38.6640625" style="172" customWidth="1"/>
    <col min="1794" max="1798" width="19.44140625" style="172" customWidth="1"/>
    <col min="1799" max="1799" width="17.44140625" style="172" customWidth="1"/>
    <col min="1800" max="1800" width="12.109375" style="172" bestFit="1" customWidth="1"/>
    <col min="1801" max="1801" width="10.44140625" style="172" bestFit="1" customWidth="1"/>
    <col min="1802" max="1802" width="9.44140625" style="172" bestFit="1" customWidth="1"/>
    <col min="1803" max="1803" width="11" style="172" bestFit="1" customWidth="1"/>
    <col min="1804" max="1807" width="9.44140625" style="172" bestFit="1" customWidth="1"/>
    <col min="1808" max="1808" width="10.44140625" style="172" bestFit="1" customWidth="1"/>
    <col min="1809" max="1811" width="9.44140625" style="172" bestFit="1" customWidth="1"/>
    <col min="1812" max="1812" width="9.6640625" style="172" bestFit="1" customWidth="1"/>
    <col min="1813" max="2048" width="11.44140625" style="172"/>
    <col min="2049" max="2049" width="38.6640625" style="172" customWidth="1"/>
    <col min="2050" max="2054" width="19.44140625" style="172" customWidth="1"/>
    <col min="2055" max="2055" width="17.44140625" style="172" customWidth="1"/>
    <col min="2056" max="2056" width="12.109375" style="172" bestFit="1" customWidth="1"/>
    <col min="2057" max="2057" width="10.44140625" style="172" bestFit="1" customWidth="1"/>
    <col min="2058" max="2058" width="9.44140625" style="172" bestFit="1" customWidth="1"/>
    <col min="2059" max="2059" width="11" style="172" bestFit="1" customWidth="1"/>
    <col min="2060" max="2063" width="9.44140625" style="172" bestFit="1" customWidth="1"/>
    <col min="2064" max="2064" width="10.44140625" style="172" bestFit="1" customWidth="1"/>
    <col min="2065" max="2067" width="9.44140625" style="172" bestFit="1" customWidth="1"/>
    <col min="2068" max="2068" width="9.6640625" style="172" bestFit="1" customWidth="1"/>
    <col min="2069" max="2304" width="11.44140625" style="172"/>
    <col min="2305" max="2305" width="38.6640625" style="172" customWidth="1"/>
    <col min="2306" max="2310" width="19.44140625" style="172" customWidth="1"/>
    <col min="2311" max="2311" width="17.44140625" style="172" customWidth="1"/>
    <col min="2312" max="2312" width="12.109375" style="172" bestFit="1" customWidth="1"/>
    <col min="2313" max="2313" width="10.44140625" style="172" bestFit="1" customWidth="1"/>
    <col min="2314" max="2314" width="9.44140625" style="172" bestFit="1" customWidth="1"/>
    <col min="2315" max="2315" width="11" style="172" bestFit="1" customWidth="1"/>
    <col min="2316" max="2319" width="9.44140625" style="172" bestFit="1" customWidth="1"/>
    <col min="2320" max="2320" width="10.44140625" style="172" bestFit="1" customWidth="1"/>
    <col min="2321" max="2323" width="9.44140625" style="172" bestFit="1" customWidth="1"/>
    <col min="2324" max="2324" width="9.6640625" style="172" bestFit="1" customWidth="1"/>
    <col min="2325" max="2560" width="11.44140625" style="172"/>
    <col min="2561" max="2561" width="38.6640625" style="172" customWidth="1"/>
    <col min="2562" max="2566" width="19.44140625" style="172" customWidth="1"/>
    <col min="2567" max="2567" width="17.44140625" style="172" customWidth="1"/>
    <col min="2568" max="2568" width="12.109375" style="172" bestFit="1" customWidth="1"/>
    <col min="2569" max="2569" width="10.44140625" style="172" bestFit="1" customWidth="1"/>
    <col min="2570" max="2570" width="9.44140625" style="172" bestFit="1" customWidth="1"/>
    <col min="2571" max="2571" width="11" style="172" bestFit="1" customWidth="1"/>
    <col min="2572" max="2575" width="9.44140625" style="172" bestFit="1" customWidth="1"/>
    <col min="2576" max="2576" width="10.44140625" style="172" bestFit="1" customWidth="1"/>
    <col min="2577" max="2579" width="9.44140625" style="172" bestFit="1" customWidth="1"/>
    <col min="2580" max="2580" width="9.6640625" style="172" bestFit="1" customWidth="1"/>
    <col min="2581" max="2816" width="11.44140625" style="172"/>
    <col min="2817" max="2817" width="38.6640625" style="172" customWidth="1"/>
    <col min="2818" max="2822" width="19.44140625" style="172" customWidth="1"/>
    <col min="2823" max="2823" width="17.44140625" style="172" customWidth="1"/>
    <col min="2824" max="2824" width="12.109375" style="172" bestFit="1" customWidth="1"/>
    <col min="2825" max="2825" width="10.44140625" style="172" bestFit="1" customWidth="1"/>
    <col min="2826" max="2826" width="9.44140625" style="172" bestFit="1" customWidth="1"/>
    <col min="2827" max="2827" width="11" style="172" bestFit="1" customWidth="1"/>
    <col min="2828" max="2831" width="9.44140625" style="172" bestFit="1" customWidth="1"/>
    <col min="2832" max="2832" width="10.44140625" style="172" bestFit="1" customWidth="1"/>
    <col min="2833" max="2835" width="9.44140625" style="172" bestFit="1" customWidth="1"/>
    <col min="2836" max="2836" width="9.6640625" style="172" bestFit="1" customWidth="1"/>
    <col min="2837" max="3072" width="11.44140625" style="172"/>
    <col min="3073" max="3073" width="38.6640625" style="172" customWidth="1"/>
    <col min="3074" max="3078" width="19.44140625" style="172" customWidth="1"/>
    <col min="3079" max="3079" width="17.44140625" style="172" customWidth="1"/>
    <col min="3080" max="3080" width="12.109375" style="172" bestFit="1" customWidth="1"/>
    <col min="3081" max="3081" width="10.44140625" style="172" bestFit="1" customWidth="1"/>
    <col min="3082" max="3082" width="9.44140625" style="172" bestFit="1" customWidth="1"/>
    <col min="3083" max="3083" width="11" style="172" bestFit="1" customWidth="1"/>
    <col min="3084" max="3087" width="9.44140625" style="172" bestFit="1" customWidth="1"/>
    <col min="3088" max="3088" width="10.44140625" style="172" bestFit="1" customWidth="1"/>
    <col min="3089" max="3091" width="9.44140625" style="172" bestFit="1" customWidth="1"/>
    <col min="3092" max="3092" width="9.6640625" style="172" bestFit="1" customWidth="1"/>
    <col min="3093" max="3328" width="11.44140625" style="172"/>
    <col min="3329" max="3329" width="38.6640625" style="172" customWidth="1"/>
    <col min="3330" max="3334" width="19.44140625" style="172" customWidth="1"/>
    <col min="3335" max="3335" width="17.44140625" style="172" customWidth="1"/>
    <col min="3336" max="3336" width="12.109375" style="172" bestFit="1" customWidth="1"/>
    <col min="3337" max="3337" width="10.44140625" style="172" bestFit="1" customWidth="1"/>
    <col min="3338" max="3338" width="9.44140625" style="172" bestFit="1" customWidth="1"/>
    <col min="3339" max="3339" width="11" style="172" bestFit="1" customWidth="1"/>
    <col min="3340" max="3343" width="9.44140625" style="172" bestFit="1" customWidth="1"/>
    <col min="3344" max="3344" width="10.44140625" style="172" bestFit="1" customWidth="1"/>
    <col min="3345" max="3347" width="9.44140625" style="172" bestFit="1" customWidth="1"/>
    <col min="3348" max="3348" width="9.6640625" style="172" bestFit="1" customWidth="1"/>
    <col min="3349" max="3584" width="11.44140625" style="172"/>
    <col min="3585" max="3585" width="38.6640625" style="172" customWidth="1"/>
    <col min="3586" max="3590" width="19.44140625" style="172" customWidth="1"/>
    <col min="3591" max="3591" width="17.44140625" style="172" customWidth="1"/>
    <col min="3592" max="3592" width="12.109375" style="172" bestFit="1" customWidth="1"/>
    <col min="3593" max="3593" width="10.44140625" style="172" bestFit="1" customWidth="1"/>
    <col min="3594" max="3594" width="9.44140625" style="172" bestFit="1" customWidth="1"/>
    <col min="3595" max="3595" width="11" style="172" bestFit="1" customWidth="1"/>
    <col min="3596" max="3599" width="9.44140625" style="172" bestFit="1" customWidth="1"/>
    <col min="3600" max="3600" width="10.44140625" style="172" bestFit="1" customWidth="1"/>
    <col min="3601" max="3603" width="9.44140625" style="172" bestFit="1" customWidth="1"/>
    <col min="3604" max="3604" width="9.6640625" style="172" bestFit="1" customWidth="1"/>
    <col min="3605" max="3840" width="11.44140625" style="172"/>
    <col min="3841" max="3841" width="38.6640625" style="172" customWidth="1"/>
    <col min="3842" max="3846" width="19.44140625" style="172" customWidth="1"/>
    <col min="3847" max="3847" width="17.44140625" style="172" customWidth="1"/>
    <col min="3848" max="3848" width="12.109375" style="172" bestFit="1" customWidth="1"/>
    <col min="3849" max="3849" width="10.44140625" style="172" bestFit="1" customWidth="1"/>
    <col min="3850" max="3850" width="9.44140625" style="172" bestFit="1" customWidth="1"/>
    <col min="3851" max="3851" width="11" style="172" bestFit="1" customWidth="1"/>
    <col min="3852" max="3855" width="9.44140625" style="172" bestFit="1" customWidth="1"/>
    <col min="3856" max="3856" width="10.44140625" style="172" bestFit="1" customWidth="1"/>
    <col min="3857" max="3859" width="9.44140625" style="172" bestFit="1" customWidth="1"/>
    <col min="3860" max="3860" width="9.6640625" style="172" bestFit="1" customWidth="1"/>
    <col min="3861" max="4096" width="11.44140625" style="172"/>
    <col min="4097" max="4097" width="38.6640625" style="172" customWidth="1"/>
    <col min="4098" max="4102" width="19.44140625" style="172" customWidth="1"/>
    <col min="4103" max="4103" width="17.44140625" style="172" customWidth="1"/>
    <col min="4104" max="4104" width="12.109375" style="172" bestFit="1" customWidth="1"/>
    <col min="4105" max="4105" width="10.44140625" style="172" bestFit="1" customWidth="1"/>
    <col min="4106" max="4106" width="9.44140625" style="172" bestFit="1" customWidth="1"/>
    <col min="4107" max="4107" width="11" style="172" bestFit="1" customWidth="1"/>
    <col min="4108" max="4111" width="9.44140625" style="172" bestFit="1" customWidth="1"/>
    <col min="4112" max="4112" width="10.44140625" style="172" bestFit="1" customWidth="1"/>
    <col min="4113" max="4115" width="9.44140625" style="172" bestFit="1" customWidth="1"/>
    <col min="4116" max="4116" width="9.6640625" style="172" bestFit="1" customWidth="1"/>
    <col min="4117" max="4352" width="11.44140625" style="172"/>
    <col min="4353" max="4353" width="38.6640625" style="172" customWidth="1"/>
    <col min="4354" max="4358" width="19.44140625" style="172" customWidth="1"/>
    <col min="4359" max="4359" width="17.44140625" style="172" customWidth="1"/>
    <col min="4360" max="4360" width="12.109375" style="172" bestFit="1" customWidth="1"/>
    <col min="4361" max="4361" width="10.44140625" style="172" bestFit="1" customWidth="1"/>
    <col min="4362" max="4362" width="9.44140625" style="172" bestFit="1" customWidth="1"/>
    <col min="4363" max="4363" width="11" style="172" bestFit="1" customWidth="1"/>
    <col min="4364" max="4367" width="9.44140625" style="172" bestFit="1" customWidth="1"/>
    <col min="4368" max="4368" width="10.44140625" style="172" bestFit="1" customWidth="1"/>
    <col min="4369" max="4371" width="9.44140625" style="172" bestFit="1" customWidth="1"/>
    <col min="4372" max="4372" width="9.6640625" style="172" bestFit="1" customWidth="1"/>
    <col min="4373" max="4608" width="11.44140625" style="172"/>
    <col min="4609" max="4609" width="38.6640625" style="172" customWidth="1"/>
    <col min="4610" max="4614" width="19.44140625" style="172" customWidth="1"/>
    <col min="4615" max="4615" width="17.44140625" style="172" customWidth="1"/>
    <col min="4616" max="4616" width="12.109375" style="172" bestFit="1" customWidth="1"/>
    <col min="4617" max="4617" width="10.44140625" style="172" bestFit="1" customWidth="1"/>
    <col min="4618" max="4618" width="9.44140625" style="172" bestFit="1" customWidth="1"/>
    <col min="4619" max="4619" width="11" style="172" bestFit="1" customWidth="1"/>
    <col min="4620" max="4623" width="9.44140625" style="172" bestFit="1" customWidth="1"/>
    <col min="4624" max="4624" width="10.44140625" style="172" bestFit="1" customWidth="1"/>
    <col min="4625" max="4627" width="9.44140625" style="172" bestFit="1" customWidth="1"/>
    <col min="4628" max="4628" width="9.6640625" style="172" bestFit="1" customWidth="1"/>
    <col min="4629" max="4864" width="11.44140625" style="172"/>
    <col min="4865" max="4865" width="38.6640625" style="172" customWidth="1"/>
    <col min="4866" max="4870" width="19.44140625" style="172" customWidth="1"/>
    <col min="4871" max="4871" width="17.44140625" style="172" customWidth="1"/>
    <col min="4872" max="4872" width="12.109375" style="172" bestFit="1" customWidth="1"/>
    <col min="4873" max="4873" width="10.44140625" style="172" bestFit="1" customWidth="1"/>
    <col min="4874" max="4874" width="9.44140625" style="172" bestFit="1" customWidth="1"/>
    <col min="4875" max="4875" width="11" style="172" bestFit="1" customWidth="1"/>
    <col min="4876" max="4879" width="9.44140625" style="172" bestFit="1" customWidth="1"/>
    <col min="4880" max="4880" width="10.44140625" style="172" bestFit="1" customWidth="1"/>
    <col min="4881" max="4883" width="9.44140625" style="172" bestFit="1" customWidth="1"/>
    <col min="4884" max="4884" width="9.6640625" style="172" bestFit="1" customWidth="1"/>
    <col min="4885" max="5120" width="11.44140625" style="172"/>
    <col min="5121" max="5121" width="38.6640625" style="172" customWidth="1"/>
    <col min="5122" max="5126" width="19.44140625" style="172" customWidth="1"/>
    <col min="5127" max="5127" width="17.44140625" style="172" customWidth="1"/>
    <col min="5128" max="5128" width="12.109375" style="172" bestFit="1" customWidth="1"/>
    <col min="5129" max="5129" width="10.44140625" style="172" bestFit="1" customWidth="1"/>
    <col min="5130" max="5130" width="9.44140625" style="172" bestFit="1" customWidth="1"/>
    <col min="5131" max="5131" width="11" style="172" bestFit="1" customWidth="1"/>
    <col min="5132" max="5135" width="9.44140625" style="172" bestFit="1" customWidth="1"/>
    <col min="5136" max="5136" width="10.44140625" style="172" bestFit="1" customWidth="1"/>
    <col min="5137" max="5139" width="9.44140625" style="172" bestFit="1" customWidth="1"/>
    <col min="5140" max="5140" width="9.6640625" style="172" bestFit="1" customWidth="1"/>
    <col min="5141" max="5376" width="11.44140625" style="172"/>
    <col min="5377" max="5377" width="38.6640625" style="172" customWidth="1"/>
    <col min="5378" max="5382" width="19.44140625" style="172" customWidth="1"/>
    <col min="5383" max="5383" width="17.44140625" style="172" customWidth="1"/>
    <col min="5384" max="5384" width="12.109375" style="172" bestFit="1" customWidth="1"/>
    <col min="5385" max="5385" width="10.44140625" style="172" bestFit="1" customWidth="1"/>
    <col min="5386" max="5386" width="9.44140625" style="172" bestFit="1" customWidth="1"/>
    <col min="5387" max="5387" width="11" style="172" bestFit="1" customWidth="1"/>
    <col min="5388" max="5391" width="9.44140625" style="172" bestFit="1" customWidth="1"/>
    <col min="5392" max="5392" width="10.44140625" style="172" bestFit="1" customWidth="1"/>
    <col min="5393" max="5395" width="9.44140625" style="172" bestFit="1" customWidth="1"/>
    <col min="5396" max="5396" width="9.6640625" style="172" bestFit="1" customWidth="1"/>
    <col min="5397" max="5632" width="11.44140625" style="172"/>
    <col min="5633" max="5633" width="38.6640625" style="172" customWidth="1"/>
    <col min="5634" max="5638" width="19.44140625" style="172" customWidth="1"/>
    <col min="5639" max="5639" width="17.44140625" style="172" customWidth="1"/>
    <col min="5640" max="5640" width="12.109375" style="172" bestFit="1" customWidth="1"/>
    <col min="5641" max="5641" width="10.44140625" style="172" bestFit="1" customWidth="1"/>
    <col min="5642" max="5642" width="9.44140625" style="172" bestFit="1" customWidth="1"/>
    <col min="5643" max="5643" width="11" style="172" bestFit="1" customWidth="1"/>
    <col min="5644" max="5647" width="9.44140625" style="172" bestFit="1" customWidth="1"/>
    <col min="5648" max="5648" width="10.44140625" style="172" bestFit="1" customWidth="1"/>
    <col min="5649" max="5651" width="9.44140625" style="172" bestFit="1" customWidth="1"/>
    <col min="5652" max="5652" width="9.6640625" style="172" bestFit="1" customWidth="1"/>
    <col min="5653" max="5888" width="11.44140625" style="172"/>
    <col min="5889" max="5889" width="38.6640625" style="172" customWidth="1"/>
    <col min="5890" max="5894" width="19.44140625" style="172" customWidth="1"/>
    <col min="5895" max="5895" width="17.44140625" style="172" customWidth="1"/>
    <col min="5896" max="5896" width="12.109375" style="172" bestFit="1" customWidth="1"/>
    <col min="5897" max="5897" width="10.44140625" style="172" bestFit="1" customWidth="1"/>
    <col min="5898" max="5898" width="9.44140625" style="172" bestFit="1" customWidth="1"/>
    <col min="5899" max="5899" width="11" style="172" bestFit="1" customWidth="1"/>
    <col min="5900" max="5903" width="9.44140625" style="172" bestFit="1" customWidth="1"/>
    <col min="5904" max="5904" width="10.44140625" style="172" bestFit="1" customWidth="1"/>
    <col min="5905" max="5907" width="9.44140625" style="172" bestFit="1" customWidth="1"/>
    <col min="5908" max="5908" width="9.6640625" style="172" bestFit="1" customWidth="1"/>
    <col min="5909" max="6144" width="11.44140625" style="172"/>
    <col min="6145" max="6145" width="38.6640625" style="172" customWidth="1"/>
    <col min="6146" max="6150" width="19.44140625" style="172" customWidth="1"/>
    <col min="6151" max="6151" width="17.44140625" style="172" customWidth="1"/>
    <col min="6152" max="6152" width="12.109375" style="172" bestFit="1" customWidth="1"/>
    <col min="6153" max="6153" width="10.44140625" style="172" bestFit="1" customWidth="1"/>
    <col min="6154" max="6154" width="9.44140625" style="172" bestFit="1" customWidth="1"/>
    <col min="6155" max="6155" width="11" style="172" bestFit="1" customWidth="1"/>
    <col min="6156" max="6159" width="9.44140625" style="172" bestFit="1" customWidth="1"/>
    <col min="6160" max="6160" width="10.44140625" style="172" bestFit="1" customWidth="1"/>
    <col min="6161" max="6163" width="9.44140625" style="172" bestFit="1" customWidth="1"/>
    <col min="6164" max="6164" width="9.6640625" style="172" bestFit="1" customWidth="1"/>
    <col min="6165" max="6400" width="11.44140625" style="172"/>
    <col min="6401" max="6401" width="38.6640625" style="172" customWidth="1"/>
    <col min="6402" max="6406" width="19.44140625" style="172" customWidth="1"/>
    <col min="6407" max="6407" width="17.44140625" style="172" customWidth="1"/>
    <col min="6408" max="6408" width="12.109375" style="172" bestFit="1" customWidth="1"/>
    <col min="6409" max="6409" width="10.44140625" style="172" bestFit="1" customWidth="1"/>
    <col min="6410" max="6410" width="9.44140625" style="172" bestFit="1" customWidth="1"/>
    <col min="6411" max="6411" width="11" style="172" bestFit="1" customWidth="1"/>
    <col min="6412" max="6415" width="9.44140625" style="172" bestFit="1" customWidth="1"/>
    <col min="6416" max="6416" width="10.44140625" style="172" bestFit="1" customWidth="1"/>
    <col min="6417" max="6419" width="9.44140625" style="172" bestFit="1" customWidth="1"/>
    <col min="6420" max="6420" width="9.6640625" style="172" bestFit="1" customWidth="1"/>
    <col min="6421" max="6656" width="11.44140625" style="172"/>
    <col min="6657" max="6657" width="38.6640625" style="172" customWidth="1"/>
    <col min="6658" max="6662" width="19.44140625" style="172" customWidth="1"/>
    <col min="6663" max="6663" width="17.44140625" style="172" customWidth="1"/>
    <col min="6664" max="6664" width="12.109375" style="172" bestFit="1" customWidth="1"/>
    <col min="6665" max="6665" width="10.44140625" style="172" bestFit="1" customWidth="1"/>
    <col min="6666" max="6666" width="9.44140625" style="172" bestFit="1" customWidth="1"/>
    <col min="6667" max="6667" width="11" style="172" bestFit="1" customWidth="1"/>
    <col min="6668" max="6671" width="9.44140625" style="172" bestFit="1" customWidth="1"/>
    <col min="6672" max="6672" width="10.44140625" style="172" bestFit="1" customWidth="1"/>
    <col min="6673" max="6675" width="9.44140625" style="172" bestFit="1" customWidth="1"/>
    <col min="6676" max="6676" width="9.6640625" style="172" bestFit="1" customWidth="1"/>
    <col min="6677" max="6912" width="11.44140625" style="172"/>
    <col min="6913" max="6913" width="38.6640625" style="172" customWidth="1"/>
    <col min="6914" max="6918" width="19.44140625" style="172" customWidth="1"/>
    <col min="6919" max="6919" width="17.44140625" style="172" customWidth="1"/>
    <col min="6920" max="6920" width="12.109375" style="172" bestFit="1" customWidth="1"/>
    <col min="6921" max="6921" width="10.44140625" style="172" bestFit="1" customWidth="1"/>
    <col min="6922" max="6922" width="9.44140625" style="172" bestFit="1" customWidth="1"/>
    <col min="6923" max="6923" width="11" style="172" bestFit="1" customWidth="1"/>
    <col min="6924" max="6927" width="9.44140625" style="172" bestFit="1" customWidth="1"/>
    <col min="6928" max="6928" width="10.44140625" style="172" bestFit="1" customWidth="1"/>
    <col min="6929" max="6931" width="9.44140625" style="172" bestFit="1" customWidth="1"/>
    <col min="6932" max="6932" width="9.6640625" style="172" bestFit="1" customWidth="1"/>
    <col min="6933" max="7168" width="11.44140625" style="172"/>
    <col min="7169" max="7169" width="38.6640625" style="172" customWidth="1"/>
    <col min="7170" max="7174" width="19.44140625" style="172" customWidth="1"/>
    <col min="7175" max="7175" width="17.44140625" style="172" customWidth="1"/>
    <col min="7176" max="7176" width="12.109375" style="172" bestFit="1" customWidth="1"/>
    <col min="7177" max="7177" width="10.44140625" style="172" bestFit="1" customWidth="1"/>
    <col min="7178" max="7178" width="9.44140625" style="172" bestFit="1" customWidth="1"/>
    <col min="7179" max="7179" width="11" style="172" bestFit="1" customWidth="1"/>
    <col min="7180" max="7183" width="9.44140625" style="172" bestFit="1" customWidth="1"/>
    <col min="7184" max="7184" width="10.44140625" style="172" bestFit="1" customWidth="1"/>
    <col min="7185" max="7187" width="9.44140625" style="172" bestFit="1" customWidth="1"/>
    <col min="7188" max="7188" width="9.6640625" style="172" bestFit="1" customWidth="1"/>
    <col min="7189" max="7424" width="11.44140625" style="172"/>
    <col min="7425" max="7425" width="38.6640625" style="172" customWidth="1"/>
    <col min="7426" max="7430" width="19.44140625" style="172" customWidth="1"/>
    <col min="7431" max="7431" width="17.44140625" style="172" customWidth="1"/>
    <col min="7432" max="7432" width="12.109375" style="172" bestFit="1" customWidth="1"/>
    <col min="7433" max="7433" width="10.44140625" style="172" bestFit="1" customWidth="1"/>
    <col min="7434" max="7434" width="9.44140625" style="172" bestFit="1" customWidth="1"/>
    <col min="7435" max="7435" width="11" style="172" bestFit="1" customWidth="1"/>
    <col min="7436" max="7439" width="9.44140625" style="172" bestFit="1" customWidth="1"/>
    <col min="7440" max="7440" width="10.44140625" style="172" bestFit="1" customWidth="1"/>
    <col min="7441" max="7443" width="9.44140625" style="172" bestFit="1" customWidth="1"/>
    <col min="7444" max="7444" width="9.6640625" style="172" bestFit="1" customWidth="1"/>
    <col min="7445" max="7680" width="11.44140625" style="172"/>
    <col min="7681" max="7681" width="38.6640625" style="172" customWidth="1"/>
    <col min="7682" max="7686" width="19.44140625" style="172" customWidth="1"/>
    <col min="7687" max="7687" width="17.44140625" style="172" customWidth="1"/>
    <col min="7688" max="7688" width="12.109375" style="172" bestFit="1" customWidth="1"/>
    <col min="7689" max="7689" width="10.44140625" style="172" bestFit="1" customWidth="1"/>
    <col min="7690" max="7690" width="9.44140625" style="172" bestFit="1" customWidth="1"/>
    <col min="7691" max="7691" width="11" style="172" bestFit="1" customWidth="1"/>
    <col min="7692" max="7695" width="9.44140625" style="172" bestFit="1" customWidth="1"/>
    <col min="7696" max="7696" width="10.44140625" style="172" bestFit="1" customWidth="1"/>
    <col min="7697" max="7699" width="9.44140625" style="172" bestFit="1" customWidth="1"/>
    <col min="7700" max="7700" width="9.6640625" style="172" bestFit="1" customWidth="1"/>
    <col min="7701" max="7936" width="11.44140625" style="172"/>
    <col min="7937" max="7937" width="38.6640625" style="172" customWidth="1"/>
    <col min="7938" max="7942" width="19.44140625" style="172" customWidth="1"/>
    <col min="7943" max="7943" width="17.44140625" style="172" customWidth="1"/>
    <col min="7944" max="7944" width="12.109375" style="172" bestFit="1" customWidth="1"/>
    <col min="7945" max="7945" width="10.44140625" style="172" bestFit="1" customWidth="1"/>
    <col min="7946" max="7946" width="9.44140625" style="172" bestFit="1" customWidth="1"/>
    <col min="7947" max="7947" width="11" style="172" bestFit="1" customWidth="1"/>
    <col min="7948" max="7951" width="9.44140625" style="172" bestFit="1" customWidth="1"/>
    <col min="7952" max="7952" width="10.44140625" style="172" bestFit="1" customWidth="1"/>
    <col min="7953" max="7955" width="9.44140625" style="172" bestFit="1" customWidth="1"/>
    <col min="7956" max="7956" width="9.6640625" style="172" bestFit="1" customWidth="1"/>
    <col min="7957" max="8192" width="11.44140625" style="172"/>
    <col min="8193" max="8193" width="38.6640625" style="172" customWidth="1"/>
    <col min="8194" max="8198" width="19.44140625" style="172" customWidth="1"/>
    <col min="8199" max="8199" width="17.44140625" style="172" customWidth="1"/>
    <col min="8200" max="8200" width="12.109375" style="172" bestFit="1" customWidth="1"/>
    <col min="8201" max="8201" width="10.44140625" style="172" bestFit="1" customWidth="1"/>
    <col min="8202" max="8202" width="9.44140625" style="172" bestFit="1" customWidth="1"/>
    <col min="8203" max="8203" width="11" style="172" bestFit="1" customWidth="1"/>
    <col min="8204" max="8207" width="9.44140625" style="172" bestFit="1" customWidth="1"/>
    <col min="8208" max="8208" width="10.44140625" style="172" bestFit="1" customWidth="1"/>
    <col min="8209" max="8211" width="9.44140625" style="172" bestFit="1" customWidth="1"/>
    <col min="8212" max="8212" width="9.6640625" style="172" bestFit="1" customWidth="1"/>
    <col min="8213" max="8448" width="11.44140625" style="172"/>
    <col min="8449" max="8449" width="38.6640625" style="172" customWidth="1"/>
    <col min="8450" max="8454" width="19.44140625" style="172" customWidth="1"/>
    <col min="8455" max="8455" width="17.44140625" style="172" customWidth="1"/>
    <col min="8456" max="8456" width="12.109375" style="172" bestFit="1" customWidth="1"/>
    <col min="8457" max="8457" width="10.44140625" style="172" bestFit="1" customWidth="1"/>
    <col min="8458" max="8458" width="9.44140625" style="172" bestFit="1" customWidth="1"/>
    <col min="8459" max="8459" width="11" style="172" bestFit="1" customWidth="1"/>
    <col min="8460" max="8463" width="9.44140625" style="172" bestFit="1" customWidth="1"/>
    <col min="8464" max="8464" width="10.44140625" style="172" bestFit="1" customWidth="1"/>
    <col min="8465" max="8467" width="9.44140625" style="172" bestFit="1" customWidth="1"/>
    <col min="8468" max="8468" width="9.6640625" style="172" bestFit="1" customWidth="1"/>
    <col min="8469" max="8704" width="11.44140625" style="172"/>
    <col min="8705" max="8705" width="38.6640625" style="172" customWidth="1"/>
    <col min="8706" max="8710" width="19.44140625" style="172" customWidth="1"/>
    <col min="8711" max="8711" width="17.44140625" style="172" customWidth="1"/>
    <col min="8712" max="8712" width="12.109375" style="172" bestFit="1" customWidth="1"/>
    <col min="8713" max="8713" width="10.44140625" style="172" bestFit="1" customWidth="1"/>
    <col min="8714" max="8714" width="9.44140625" style="172" bestFit="1" customWidth="1"/>
    <col min="8715" max="8715" width="11" style="172" bestFit="1" customWidth="1"/>
    <col min="8716" max="8719" width="9.44140625" style="172" bestFit="1" customWidth="1"/>
    <col min="8720" max="8720" width="10.44140625" style="172" bestFit="1" customWidth="1"/>
    <col min="8721" max="8723" width="9.44140625" style="172" bestFit="1" customWidth="1"/>
    <col min="8724" max="8724" width="9.6640625" style="172" bestFit="1" customWidth="1"/>
    <col min="8725" max="8960" width="11.44140625" style="172"/>
    <col min="8961" max="8961" width="38.6640625" style="172" customWidth="1"/>
    <col min="8962" max="8966" width="19.44140625" style="172" customWidth="1"/>
    <col min="8967" max="8967" width="17.44140625" style="172" customWidth="1"/>
    <col min="8968" max="8968" width="12.109375" style="172" bestFit="1" customWidth="1"/>
    <col min="8969" max="8969" width="10.44140625" style="172" bestFit="1" customWidth="1"/>
    <col min="8970" max="8970" width="9.44140625" style="172" bestFit="1" customWidth="1"/>
    <col min="8971" max="8971" width="11" style="172" bestFit="1" customWidth="1"/>
    <col min="8972" max="8975" width="9.44140625" style="172" bestFit="1" customWidth="1"/>
    <col min="8976" max="8976" width="10.44140625" style="172" bestFit="1" customWidth="1"/>
    <col min="8977" max="8979" width="9.44140625" style="172" bestFit="1" customWidth="1"/>
    <col min="8980" max="8980" width="9.6640625" style="172" bestFit="1" customWidth="1"/>
    <col min="8981" max="9216" width="11.44140625" style="172"/>
    <col min="9217" max="9217" width="38.6640625" style="172" customWidth="1"/>
    <col min="9218" max="9222" width="19.44140625" style="172" customWidth="1"/>
    <col min="9223" max="9223" width="17.44140625" style="172" customWidth="1"/>
    <col min="9224" max="9224" width="12.109375" style="172" bestFit="1" customWidth="1"/>
    <col min="9225" max="9225" width="10.44140625" style="172" bestFit="1" customWidth="1"/>
    <col min="9226" max="9226" width="9.44140625" style="172" bestFit="1" customWidth="1"/>
    <col min="9227" max="9227" width="11" style="172" bestFit="1" customWidth="1"/>
    <col min="9228" max="9231" width="9.44140625" style="172" bestFit="1" customWidth="1"/>
    <col min="9232" max="9232" width="10.44140625" style="172" bestFit="1" customWidth="1"/>
    <col min="9233" max="9235" width="9.44140625" style="172" bestFit="1" customWidth="1"/>
    <col min="9236" max="9236" width="9.6640625" style="172" bestFit="1" customWidth="1"/>
    <col min="9237" max="9472" width="11.44140625" style="172"/>
    <col min="9473" max="9473" width="38.6640625" style="172" customWidth="1"/>
    <col min="9474" max="9478" width="19.44140625" style="172" customWidth="1"/>
    <col min="9479" max="9479" width="17.44140625" style="172" customWidth="1"/>
    <col min="9480" max="9480" width="12.109375" style="172" bestFit="1" customWidth="1"/>
    <col min="9481" max="9481" width="10.44140625" style="172" bestFit="1" customWidth="1"/>
    <col min="9482" max="9482" width="9.44140625" style="172" bestFit="1" customWidth="1"/>
    <col min="9483" max="9483" width="11" style="172" bestFit="1" customWidth="1"/>
    <col min="9484" max="9487" width="9.44140625" style="172" bestFit="1" customWidth="1"/>
    <col min="9488" max="9488" width="10.44140625" style="172" bestFit="1" customWidth="1"/>
    <col min="9489" max="9491" width="9.44140625" style="172" bestFit="1" customWidth="1"/>
    <col min="9492" max="9492" width="9.6640625" style="172" bestFit="1" customWidth="1"/>
    <col min="9493" max="9728" width="11.44140625" style="172"/>
    <col min="9729" max="9729" width="38.6640625" style="172" customWidth="1"/>
    <col min="9730" max="9734" width="19.44140625" style="172" customWidth="1"/>
    <col min="9735" max="9735" width="17.44140625" style="172" customWidth="1"/>
    <col min="9736" max="9736" width="12.109375" style="172" bestFit="1" customWidth="1"/>
    <col min="9737" max="9737" width="10.44140625" style="172" bestFit="1" customWidth="1"/>
    <col min="9738" max="9738" width="9.44140625" style="172" bestFit="1" customWidth="1"/>
    <col min="9739" max="9739" width="11" style="172" bestFit="1" customWidth="1"/>
    <col min="9740" max="9743" width="9.44140625" style="172" bestFit="1" customWidth="1"/>
    <col min="9744" max="9744" width="10.44140625" style="172" bestFit="1" customWidth="1"/>
    <col min="9745" max="9747" width="9.44140625" style="172" bestFit="1" customWidth="1"/>
    <col min="9748" max="9748" width="9.6640625" style="172" bestFit="1" customWidth="1"/>
    <col min="9749" max="9984" width="11.44140625" style="172"/>
    <col min="9985" max="9985" width="38.6640625" style="172" customWidth="1"/>
    <col min="9986" max="9990" width="19.44140625" style="172" customWidth="1"/>
    <col min="9991" max="9991" width="17.44140625" style="172" customWidth="1"/>
    <col min="9992" max="9992" width="12.109375" style="172" bestFit="1" customWidth="1"/>
    <col min="9993" max="9993" width="10.44140625" style="172" bestFit="1" customWidth="1"/>
    <col min="9994" max="9994" width="9.44140625" style="172" bestFit="1" customWidth="1"/>
    <col min="9995" max="9995" width="11" style="172" bestFit="1" customWidth="1"/>
    <col min="9996" max="9999" width="9.44140625" style="172" bestFit="1" customWidth="1"/>
    <col min="10000" max="10000" width="10.44140625" style="172" bestFit="1" customWidth="1"/>
    <col min="10001" max="10003" width="9.44140625" style="172" bestFit="1" customWidth="1"/>
    <col min="10004" max="10004" width="9.6640625" style="172" bestFit="1" customWidth="1"/>
    <col min="10005" max="10240" width="11.44140625" style="172"/>
    <col min="10241" max="10241" width="38.6640625" style="172" customWidth="1"/>
    <col min="10242" max="10246" width="19.44140625" style="172" customWidth="1"/>
    <col min="10247" max="10247" width="17.44140625" style="172" customWidth="1"/>
    <col min="10248" max="10248" width="12.109375" style="172" bestFit="1" customWidth="1"/>
    <col min="10249" max="10249" width="10.44140625" style="172" bestFit="1" customWidth="1"/>
    <col min="10250" max="10250" width="9.44140625" style="172" bestFit="1" customWidth="1"/>
    <col min="10251" max="10251" width="11" style="172" bestFit="1" customWidth="1"/>
    <col min="10252" max="10255" width="9.44140625" style="172" bestFit="1" customWidth="1"/>
    <col min="10256" max="10256" width="10.44140625" style="172" bestFit="1" customWidth="1"/>
    <col min="10257" max="10259" width="9.44140625" style="172" bestFit="1" customWidth="1"/>
    <col min="10260" max="10260" width="9.6640625" style="172" bestFit="1" customWidth="1"/>
    <col min="10261" max="10496" width="11.44140625" style="172"/>
    <col min="10497" max="10497" width="38.6640625" style="172" customWidth="1"/>
    <col min="10498" max="10502" width="19.44140625" style="172" customWidth="1"/>
    <col min="10503" max="10503" width="17.44140625" style="172" customWidth="1"/>
    <col min="10504" max="10504" width="12.109375" style="172" bestFit="1" customWidth="1"/>
    <col min="10505" max="10505" width="10.44140625" style="172" bestFit="1" customWidth="1"/>
    <col min="10506" max="10506" width="9.44140625" style="172" bestFit="1" customWidth="1"/>
    <col min="10507" max="10507" width="11" style="172" bestFit="1" customWidth="1"/>
    <col min="10508" max="10511" width="9.44140625" style="172" bestFit="1" customWidth="1"/>
    <col min="10512" max="10512" width="10.44140625" style="172" bestFit="1" customWidth="1"/>
    <col min="10513" max="10515" width="9.44140625" style="172" bestFit="1" customWidth="1"/>
    <col min="10516" max="10516" width="9.6640625" style="172" bestFit="1" customWidth="1"/>
    <col min="10517" max="10752" width="11.44140625" style="172"/>
    <col min="10753" max="10753" width="38.6640625" style="172" customWidth="1"/>
    <col min="10754" max="10758" width="19.44140625" style="172" customWidth="1"/>
    <col min="10759" max="10759" width="17.44140625" style="172" customWidth="1"/>
    <col min="10760" max="10760" width="12.109375" style="172" bestFit="1" customWidth="1"/>
    <col min="10761" max="10761" width="10.44140625" style="172" bestFit="1" customWidth="1"/>
    <col min="10762" max="10762" width="9.44140625" style="172" bestFit="1" customWidth="1"/>
    <col min="10763" max="10763" width="11" style="172" bestFit="1" customWidth="1"/>
    <col min="10764" max="10767" width="9.44140625" style="172" bestFit="1" customWidth="1"/>
    <col min="10768" max="10768" width="10.44140625" style="172" bestFit="1" customWidth="1"/>
    <col min="10769" max="10771" width="9.44140625" style="172" bestFit="1" customWidth="1"/>
    <col min="10772" max="10772" width="9.6640625" style="172" bestFit="1" customWidth="1"/>
    <col min="10773" max="11008" width="11.44140625" style="172"/>
    <col min="11009" max="11009" width="38.6640625" style="172" customWidth="1"/>
    <col min="11010" max="11014" width="19.44140625" style="172" customWidth="1"/>
    <col min="11015" max="11015" width="17.44140625" style="172" customWidth="1"/>
    <col min="11016" max="11016" width="12.109375" style="172" bestFit="1" customWidth="1"/>
    <col min="11017" max="11017" width="10.44140625" style="172" bestFit="1" customWidth="1"/>
    <col min="11018" max="11018" width="9.44140625" style="172" bestFit="1" customWidth="1"/>
    <col min="11019" max="11019" width="11" style="172" bestFit="1" customWidth="1"/>
    <col min="11020" max="11023" width="9.44140625" style="172" bestFit="1" customWidth="1"/>
    <col min="11024" max="11024" width="10.44140625" style="172" bestFit="1" customWidth="1"/>
    <col min="11025" max="11027" width="9.44140625" style="172" bestFit="1" customWidth="1"/>
    <col min="11028" max="11028" width="9.6640625" style="172" bestFit="1" customWidth="1"/>
    <col min="11029" max="11264" width="11.44140625" style="172"/>
    <col min="11265" max="11265" width="38.6640625" style="172" customWidth="1"/>
    <col min="11266" max="11270" width="19.44140625" style="172" customWidth="1"/>
    <col min="11271" max="11271" width="17.44140625" style="172" customWidth="1"/>
    <col min="11272" max="11272" width="12.109375" style="172" bestFit="1" customWidth="1"/>
    <col min="11273" max="11273" width="10.44140625" style="172" bestFit="1" customWidth="1"/>
    <col min="11274" max="11274" width="9.44140625" style="172" bestFit="1" customWidth="1"/>
    <col min="11275" max="11275" width="11" style="172" bestFit="1" customWidth="1"/>
    <col min="11276" max="11279" width="9.44140625" style="172" bestFit="1" customWidth="1"/>
    <col min="11280" max="11280" width="10.44140625" style="172" bestFit="1" customWidth="1"/>
    <col min="11281" max="11283" width="9.44140625" style="172" bestFit="1" customWidth="1"/>
    <col min="11284" max="11284" width="9.6640625" style="172" bestFit="1" customWidth="1"/>
    <col min="11285" max="11520" width="11.44140625" style="172"/>
    <col min="11521" max="11521" width="38.6640625" style="172" customWidth="1"/>
    <col min="11522" max="11526" width="19.44140625" style="172" customWidth="1"/>
    <col min="11527" max="11527" width="17.44140625" style="172" customWidth="1"/>
    <col min="11528" max="11528" width="12.109375" style="172" bestFit="1" customWidth="1"/>
    <col min="11529" max="11529" width="10.44140625" style="172" bestFit="1" customWidth="1"/>
    <col min="11530" max="11530" width="9.44140625" style="172" bestFit="1" customWidth="1"/>
    <col min="11531" max="11531" width="11" style="172" bestFit="1" customWidth="1"/>
    <col min="11532" max="11535" width="9.44140625" style="172" bestFit="1" customWidth="1"/>
    <col min="11536" max="11536" width="10.44140625" style="172" bestFit="1" customWidth="1"/>
    <col min="11537" max="11539" width="9.44140625" style="172" bestFit="1" customWidth="1"/>
    <col min="11540" max="11540" width="9.6640625" style="172" bestFit="1" customWidth="1"/>
    <col min="11541" max="11776" width="11.44140625" style="172"/>
    <col min="11777" max="11777" width="38.6640625" style="172" customWidth="1"/>
    <col min="11778" max="11782" width="19.44140625" style="172" customWidth="1"/>
    <col min="11783" max="11783" width="17.44140625" style="172" customWidth="1"/>
    <col min="11784" max="11784" width="12.109375" style="172" bestFit="1" customWidth="1"/>
    <col min="11785" max="11785" width="10.44140625" style="172" bestFit="1" customWidth="1"/>
    <col min="11786" max="11786" width="9.44140625" style="172" bestFit="1" customWidth="1"/>
    <col min="11787" max="11787" width="11" style="172" bestFit="1" customWidth="1"/>
    <col min="11788" max="11791" width="9.44140625" style="172" bestFit="1" customWidth="1"/>
    <col min="11792" max="11792" width="10.44140625" style="172" bestFit="1" customWidth="1"/>
    <col min="11793" max="11795" width="9.44140625" style="172" bestFit="1" customWidth="1"/>
    <col min="11796" max="11796" width="9.6640625" style="172" bestFit="1" customWidth="1"/>
    <col min="11797" max="12032" width="11.44140625" style="172"/>
    <col min="12033" max="12033" width="38.6640625" style="172" customWidth="1"/>
    <col min="12034" max="12038" width="19.44140625" style="172" customWidth="1"/>
    <col min="12039" max="12039" width="17.44140625" style="172" customWidth="1"/>
    <col min="12040" max="12040" width="12.109375" style="172" bestFit="1" customWidth="1"/>
    <col min="12041" max="12041" width="10.44140625" style="172" bestFit="1" customWidth="1"/>
    <col min="12042" max="12042" width="9.44140625" style="172" bestFit="1" customWidth="1"/>
    <col min="12043" max="12043" width="11" style="172" bestFit="1" customWidth="1"/>
    <col min="12044" max="12047" width="9.44140625" style="172" bestFit="1" customWidth="1"/>
    <col min="12048" max="12048" width="10.44140625" style="172" bestFit="1" customWidth="1"/>
    <col min="12049" max="12051" width="9.44140625" style="172" bestFit="1" customWidth="1"/>
    <col min="12052" max="12052" width="9.6640625" style="172" bestFit="1" customWidth="1"/>
    <col min="12053" max="12288" width="11.44140625" style="172"/>
    <col min="12289" max="12289" width="38.6640625" style="172" customWidth="1"/>
    <col min="12290" max="12294" width="19.44140625" style="172" customWidth="1"/>
    <col min="12295" max="12295" width="17.44140625" style="172" customWidth="1"/>
    <col min="12296" max="12296" width="12.109375" style="172" bestFit="1" customWidth="1"/>
    <col min="12297" max="12297" width="10.44140625" style="172" bestFit="1" customWidth="1"/>
    <col min="12298" max="12298" width="9.44140625" style="172" bestFit="1" customWidth="1"/>
    <col min="12299" max="12299" width="11" style="172" bestFit="1" customWidth="1"/>
    <col min="12300" max="12303" width="9.44140625" style="172" bestFit="1" customWidth="1"/>
    <col min="12304" max="12304" width="10.44140625" style="172" bestFit="1" customWidth="1"/>
    <col min="12305" max="12307" width="9.44140625" style="172" bestFit="1" customWidth="1"/>
    <col min="12308" max="12308" width="9.6640625" style="172" bestFit="1" customWidth="1"/>
    <col min="12309" max="12544" width="11.44140625" style="172"/>
    <col min="12545" max="12545" width="38.6640625" style="172" customWidth="1"/>
    <col min="12546" max="12550" width="19.44140625" style="172" customWidth="1"/>
    <col min="12551" max="12551" width="17.44140625" style="172" customWidth="1"/>
    <col min="12552" max="12552" width="12.109375" style="172" bestFit="1" customWidth="1"/>
    <col min="12553" max="12553" width="10.44140625" style="172" bestFit="1" customWidth="1"/>
    <col min="12554" max="12554" width="9.44140625" style="172" bestFit="1" customWidth="1"/>
    <col min="12555" max="12555" width="11" style="172" bestFit="1" customWidth="1"/>
    <col min="12556" max="12559" width="9.44140625" style="172" bestFit="1" customWidth="1"/>
    <col min="12560" max="12560" width="10.44140625" style="172" bestFit="1" customWidth="1"/>
    <col min="12561" max="12563" width="9.44140625" style="172" bestFit="1" customWidth="1"/>
    <col min="12564" max="12564" width="9.6640625" style="172" bestFit="1" customWidth="1"/>
    <col min="12565" max="12800" width="11.44140625" style="172"/>
    <col min="12801" max="12801" width="38.6640625" style="172" customWidth="1"/>
    <col min="12802" max="12806" width="19.44140625" style="172" customWidth="1"/>
    <col min="12807" max="12807" width="17.44140625" style="172" customWidth="1"/>
    <col min="12808" max="12808" width="12.109375" style="172" bestFit="1" customWidth="1"/>
    <col min="12809" max="12809" width="10.44140625" style="172" bestFit="1" customWidth="1"/>
    <col min="12810" max="12810" width="9.44140625" style="172" bestFit="1" customWidth="1"/>
    <col min="12811" max="12811" width="11" style="172" bestFit="1" customWidth="1"/>
    <col min="12812" max="12815" width="9.44140625" style="172" bestFit="1" customWidth="1"/>
    <col min="12816" max="12816" width="10.44140625" style="172" bestFit="1" customWidth="1"/>
    <col min="12817" max="12819" width="9.44140625" style="172" bestFit="1" customWidth="1"/>
    <col min="12820" max="12820" width="9.6640625" style="172" bestFit="1" customWidth="1"/>
    <col min="12821" max="13056" width="11.44140625" style="172"/>
    <col min="13057" max="13057" width="38.6640625" style="172" customWidth="1"/>
    <col min="13058" max="13062" width="19.44140625" style="172" customWidth="1"/>
    <col min="13063" max="13063" width="17.44140625" style="172" customWidth="1"/>
    <col min="13064" max="13064" width="12.109375" style="172" bestFit="1" customWidth="1"/>
    <col min="13065" max="13065" width="10.44140625" style="172" bestFit="1" customWidth="1"/>
    <col min="13066" max="13066" width="9.44140625" style="172" bestFit="1" customWidth="1"/>
    <col min="13067" max="13067" width="11" style="172" bestFit="1" customWidth="1"/>
    <col min="13068" max="13071" width="9.44140625" style="172" bestFit="1" customWidth="1"/>
    <col min="13072" max="13072" width="10.44140625" style="172" bestFit="1" customWidth="1"/>
    <col min="13073" max="13075" width="9.44140625" style="172" bestFit="1" customWidth="1"/>
    <col min="13076" max="13076" width="9.6640625" style="172" bestFit="1" customWidth="1"/>
    <col min="13077" max="13312" width="11.44140625" style="172"/>
    <col min="13313" max="13313" width="38.6640625" style="172" customWidth="1"/>
    <col min="13314" max="13318" width="19.44140625" style="172" customWidth="1"/>
    <col min="13319" max="13319" width="17.44140625" style="172" customWidth="1"/>
    <col min="13320" max="13320" width="12.109375" style="172" bestFit="1" customWidth="1"/>
    <col min="13321" max="13321" width="10.44140625" style="172" bestFit="1" customWidth="1"/>
    <col min="13322" max="13322" width="9.44140625" style="172" bestFit="1" customWidth="1"/>
    <col min="13323" max="13323" width="11" style="172" bestFit="1" customWidth="1"/>
    <col min="13324" max="13327" width="9.44140625" style="172" bestFit="1" customWidth="1"/>
    <col min="13328" max="13328" width="10.44140625" style="172" bestFit="1" customWidth="1"/>
    <col min="13329" max="13331" width="9.44140625" style="172" bestFit="1" customWidth="1"/>
    <col min="13332" max="13332" width="9.6640625" style="172" bestFit="1" customWidth="1"/>
    <col min="13333" max="13568" width="11.44140625" style="172"/>
    <col min="13569" max="13569" width="38.6640625" style="172" customWidth="1"/>
    <col min="13570" max="13574" width="19.44140625" style="172" customWidth="1"/>
    <col min="13575" max="13575" width="17.44140625" style="172" customWidth="1"/>
    <col min="13576" max="13576" width="12.109375" style="172" bestFit="1" customWidth="1"/>
    <col min="13577" max="13577" width="10.44140625" style="172" bestFit="1" customWidth="1"/>
    <col min="13578" max="13578" width="9.44140625" style="172" bestFit="1" customWidth="1"/>
    <col min="13579" max="13579" width="11" style="172" bestFit="1" customWidth="1"/>
    <col min="13580" max="13583" width="9.44140625" style="172" bestFit="1" customWidth="1"/>
    <col min="13584" max="13584" width="10.44140625" style="172" bestFit="1" customWidth="1"/>
    <col min="13585" max="13587" width="9.44140625" style="172" bestFit="1" customWidth="1"/>
    <col min="13588" max="13588" width="9.6640625" style="172" bestFit="1" customWidth="1"/>
    <col min="13589" max="13824" width="11.44140625" style="172"/>
    <col min="13825" max="13825" width="38.6640625" style="172" customWidth="1"/>
    <col min="13826" max="13830" width="19.44140625" style="172" customWidth="1"/>
    <col min="13831" max="13831" width="17.44140625" style="172" customWidth="1"/>
    <col min="13832" max="13832" width="12.109375" style="172" bestFit="1" customWidth="1"/>
    <col min="13833" max="13833" width="10.44140625" style="172" bestFit="1" customWidth="1"/>
    <col min="13834" max="13834" width="9.44140625" style="172" bestFit="1" customWidth="1"/>
    <col min="13835" max="13835" width="11" style="172" bestFit="1" customWidth="1"/>
    <col min="13836" max="13839" width="9.44140625" style="172" bestFit="1" customWidth="1"/>
    <col min="13840" max="13840" width="10.44140625" style="172" bestFit="1" customWidth="1"/>
    <col min="13841" max="13843" width="9.44140625" style="172" bestFit="1" customWidth="1"/>
    <col min="13844" max="13844" width="9.6640625" style="172" bestFit="1" customWidth="1"/>
    <col min="13845" max="14080" width="11.44140625" style="172"/>
    <col min="14081" max="14081" width="38.6640625" style="172" customWidth="1"/>
    <col min="14082" max="14086" width="19.44140625" style="172" customWidth="1"/>
    <col min="14087" max="14087" width="17.44140625" style="172" customWidth="1"/>
    <col min="14088" max="14088" width="12.109375" style="172" bestFit="1" customWidth="1"/>
    <col min="14089" max="14089" width="10.44140625" style="172" bestFit="1" customWidth="1"/>
    <col min="14090" max="14090" width="9.44140625" style="172" bestFit="1" customWidth="1"/>
    <col min="14091" max="14091" width="11" style="172" bestFit="1" customWidth="1"/>
    <col min="14092" max="14095" width="9.44140625" style="172" bestFit="1" customWidth="1"/>
    <col min="14096" max="14096" width="10.44140625" style="172" bestFit="1" customWidth="1"/>
    <col min="14097" max="14099" width="9.44140625" style="172" bestFit="1" customWidth="1"/>
    <col min="14100" max="14100" width="9.6640625" style="172" bestFit="1" customWidth="1"/>
    <col min="14101" max="14336" width="11.44140625" style="172"/>
    <col min="14337" max="14337" width="38.6640625" style="172" customWidth="1"/>
    <col min="14338" max="14342" width="19.44140625" style="172" customWidth="1"/>
    <col min="14343" max="14343" width="17.44140625" style="172" customWidth="1"/>
    <col min="14344" max="14344" width="12.109375" style="172" bestFit="1" customWidth="1"/>
    <col min="14345" max="14345" width="10.44140625" style="172" bestFit="1" customWidth="1"/>
    <col min="14346" max="14346" width="9.44140625" style="172" bestFit="1" customWidth="1"/>
    <col min="14347" max="14347" width="11" style="172" bestFit="1" customWidth="1"/>
    <col min="14348" max="14351" width="9.44140625" style="172" bestFit="1" customWidth="1"/>
    <col min="14352" max="14352" width="10.44140625" style="172" bestFit="1" customWidth="1"/>
    <col min="14353" max="14355" width="9.44140625" style="172" bestFit="1" customWidth="1"/>
    <col min="14356" max="14356" width="9.6640625" style="172" bestFit="1" customWidth="1"/>
    <col min="14357" max="14592" width="11.44140625" style="172"/>
    <col min="14593" max="14593" width="38.6640625" style="172" customWidth="1"/>
    <col min="14594" max="14598" width="19.44140625" style="172" customWidth="1"/>
    <col min="14599" max="14599" width="17.44140625" style="172" customWidth="1"/>
    <col min="14600" max="14600" width="12.109375" style="172" bestFit="1" customWidth="1"/>
    <col min="14601" max="14601" width="10.44140625" style="172" bestFit="1" customWidth="1"/>
    <col min="14602" max="14602" width="9.44140625" style="172" bestFit="1" customWidth="1"/>
    <col min="14603" max="14603" width="11" style="172" bestFit="1" customWidth="1"/>
    <col min="14604" max="14607" width="9.44140625" style="172" bestFit="1" customWidth="1"/>
    <col min="14608" max="14608" width="10.44140625" style="172" bestFit="1" customWidth="1"/>
    <col min="14609" max="14611" width="9.44140625" style="172" bestFit="1" customWidth="1"/>
    <col min="14612" max="14612" width="9.6640625" style="172" bestFit="1" customWidth="1"/>
    <col min="14613" max="14848" width="11.44140625" style="172"/>
    <col min="14849" max="14849" width="38.6640625" style="172" customWidth="1"/>
    <col min="14850" max="14854" width="19.44140625" style="172" customWidth="1"/>
    <col min="14855" max="14855" width="17.44140625" style="172" customWidth="1"/>
    <col min="14856" max="14856" width="12.109375" style="172" bestFit="1" customWidth="1"/>
    <col min="14857" max="14857" width="10.44140625" style="172" bestFit="1" customWidth="1"/>
    <col min="14858" max="14858" width="9.44140625" style="172" bestFit="1" customWidth="1"/>
    <col min="14859" max="14859" width="11" style="172" bestFit="1" customWidth="1"/>
    <col min="14860" max="14863" width="9.44140625" style="172" bestFit="1" customWidth="1"/>
    <col min="14864" max="14864" width="10.44140625" style="172" bestFit="1" customWidth="1"/>
    <col min="14865" max="14867" width="9.44140625" style="172" bestFit="1" customWidth="1"/>
    <col min="14868" max="14868" width="9.6640625" style="172" bestFit="1" customWidth="1"/>
    <col min="14869" max="15104" width="11.44140625" style="172"/>
    <col min="15105" max="15105" width="38.6640625" style="172" customWidth="1"/>
    <col min="15106" max="15110" width="19.44140625" style="172" customWidth="1"/>
    <col min="15111" max="15111" width="17.44140625" style="172" customWidth="1"/>
    <col min="15112" max="15112" width="12.109375" style="172" bestFit="1" customWidth="1"/>
    <col min="15113" max="15113" width="10.44140625" style="172" bestFit="1" customWidth="1"/>
    <col min="15114" max="15114" width="9.44140625" style="172" bestFit="1" customWidth="1"/>
    <col min="15115" max="15115" width="11" style="172" bestFit="1" customWidth="1"/>
    <col min="15116" max="15119" width="9.44140625" style="172" bestFit="1" customWidth="1"/>
    <col min="15120" max="15120" width="10.44140625" style="172" bestFit="1" customWidth="1"/>
    <col min="15121" max="15123" width="9.44140625" style="172" bestFit="1" customWidth="1"/>
    <col min="15124" max="15124" width="9.6640625" style="172" bestFit="1" customWidth="1"/>
    <col min="15125" max="15360" width="11.44140625" style="172"/>
    <col min="15361" max="15361" width="38.6640625" style="172" customWidth="1"/>
    <col min="15362" max="15366" width="19.44140625" style="172" customWidth="1"/>
    <col min="15367" max="15367" width="17.44140625" style="172" customWidth="1"/>
    <col min="15368" max="15368" width="12.109375" style="172" bestFit="1" customWidth="1"/>
    <col min="15369" max="15369" width="10.44140625" style="172" bestFit="1" customWidth="1"/>
    <col min="15370" max="15370" width="9.44140625" style="172" bestFit="1" customWidth="1"/>
    <col min="15371" max="15371" width="11" style="172" bestFit="1" customWidth="1"/>
    <col min="15372" max="15375" width="9.44140625" style="172" bestFit="1" customWidth="1"/>
    <col min="15376" max="15376" width="10.44140625" style="172" bestFit="1" customWidth="1"/>
    <col min="15377" max="15379" width="9.44140625" style="172" bestFit="1" customWidth="1"/>
    <col min="15380" max="15380" width="9.6640625" style="172" bestFit="1" customWidth="1"/>
    <col min="15381" max="15616" width="11.44140625" style="172"/>
    <col min="15617" max="15617" width="38.6640625" style="172" customWidth="1"/>
    <col min="15618" max="15622" width="19.44140625" style="172" customWidth="1"/>
    <col min="15623" max="15623" width="17.44140625" style="172" customWidth="1"/>
    <col min="15624" max="15624" width="12.109375" style="172" bestFit="1" customWidth="1"/>
    <col min="15625" max="15625" width="10.44140625" style="172" bestFit="1" customWidth="1"/>
    <col min="15626" max="15626" width="9.44140625" style="172" bestFit="1" customWidth="1"/>
    <col min="15627" max="15627" width="11" style="172" bestFit="1" customWidth="1"/>
    <col min="15628" max="15631" width="9.44140625" style="172" bestFit="1" customWidth="1"/>
    <col min="15632" max="15632" width="10.44140625" style="172" bestFit="1" customWidth="1"/>
    <col min="15633" max="15635" width="9.44140625" style="172" bestFit="1" customWidth="1"/>
    <col min="15636" max="15636" width="9.6640625" style="172" bestFit="1" customWidth="1"/>
    <col min="15637" max="15872" width="11.44140625" style="172"/>
    <col min="15873" max="15873" width="38.6640625" style="172" customWidth="1"/>
    <col min="15874" max="15878" width="19.44140625" style="172" customWidth="1"/>
    <col min="15879" max="15879" width="17.44140625" style="172" customWidth="1"/>
    <col min="15880" max="15880" width="12.109375" style="172" bestFit="1" customWidth="1"/>
    <col min="15881" max="15881" width="10.44140625" style="172" bestFit="1" customWidth="1"/>
    <col min="15882" max="15882" width="9.44140625" style="172" bestFit="1" customWidth="1"/>
    <col min="15883" max="15883" width="11" style="172" bestFit="1" customWidth="1"/>
    <col min="15884" max="15887" width="9.44140625" style="172" bestFit="1" customWidth="1"/>
    <col min="15888" max="15888" width="10.44140625" style="172" bestFit="1" customWidth="1"/>
    <col min="15889" max="15891" width="9.44140625" style="172" bestFit="1" customWidth="1"/>
    <col min="15892" max="15892" width="9.6640625" style="172" bestFit="1" customWidth="1"/>
    <col min="15893" max="16128" width="11.44140625" style="172"/>
    <col min="16129" max="16129" width="38.6640625" style="172" customWidth="1"/>
    <col min="16130" max="16134" width="19.44140625" style="172" customWidth="1"/>
    <col min="16135" max="16135" width="17.44140625" style="172" customWidth="1"/>
    <col min="16136" max="16136" width="12.109375" style="172" bestFit="1" customWidth="1"/>
    <col min="16137" max="16137" width="10.44140625" style="172" bestFit="1" customWidth="1"/>
    <col min="16138" max="16138" width="9.44140625" style="172" bestFit="1" customWidth="1"/>
    <col min="16139" max="16139" width="11" style="172" bestFit="1" customWidth="1"/>
    <col min="16140" max="16143" width="9.44140625" style="172" bestFit="1" customWidth="1"/>
    <col min="16144" max="16144" width="10.44140625" style="172" bestFit="1" customWidth="1"/>
    <col min="16145" max="16147" width="9.44140625" style="172" bestFit="1" customWidth="1"/>
    <col min="16148" max="16148" width="9.6640625" style="172" bestFit="1" customWidth="1"/>
    <col min="16149" max="16384" width="11.44140625" style="172"/>
  </cols>
  <sheetData>
    <row r="1" spans="1:7" ht="13.8">
      <c r="A1" s="351" t="s">
        <v>821</v>
      </c>
    </row>
    <row r="2" spans="1:7" s="325" customFormat="1" ht="24" customHeight="1">
      <c r="A2" s="324" t="s">
        <v>811</v>
      </c>
      <c r="B2" s="324"/>
      <c r="C2" s="324"/>
      <c r="D2" s="324"/>
      <c r="E2" s="324"/>
      <c r="F2" s="324"/>
      <c r="G2" s="324"/>
    </row>
    <row r="3" spans="1:7" s="326" customFormat="1" ht="24" customHeight="1">
      <c r="A3" s="324" t="s">
        <v>812</v>
      </c>
      <c r="B3" s="324"/>
      <c r="C3" s="324"/>
      <c r="D3" s="324"/>
      <c r="E3" s="324"/>
      <c r="F3" s="324"/>
      <c r="G3" s="324"/>
    </row>
    <row r="4" spans="1:7" s="327" customFormat="1" ht="17.399999999999999" customHeight="1">
      <c r="A4" s="167">
        <v>45716</v>
      </c>
      <c r="B4" s="167"/>
      <c r="C4" s="167"/>
      <c r="D4" s="167"/>
      <c r="E4" s="167"/>
      <c r="F4" s="167"/>
      <c r="G4" s="167"/>
    </row>
    <row r="5" spans="1:7" s="328" customFormat="1" ht="16.2" customHeight="1">
      <c r="A5" s="169" t="s">
        <v>762</v>
      </c>
      <c r="B5" s="169"/>
      <c r="C5" s="169"/>
      <c r="D5" s="169"/>
      <c r="E5" s="169"/>
      <c r="F5" s="169"/>
      <c r="G5" s="169"/>
    </row>
    <row r="6" spans="1:7" s="189" customFormat="1" ht="9.75" customHeight="1" thickBot="1">
      <c r="A6" s="329"/>
      <c r="B6" s="329"/>
      <c r="C6" s="329"/>
      <c r="D6" s="329"/>
      <c r="E6" s="329"/>
      <c r="F6" s="329"/>
      <c r="G6" s="329"/>
    </row>
    <row r="7" spans="1:7" s="333" customFormat="1" ht="20.100000000000001" customHeight="1">
      <c r="A7" s="330" t="s">
        <v>727</v>
      </c>
      <c r="B7" s="331" t="s">
        <v>813</v>
      </c>
      <c r="C7" s="331" t="s">
        <v>814</v>
      </c>
      <c r="D7" s="331" t="s">
        <v>815</v>
      </c>
      <c r="E7" s="331" t="s">
        <v>816</v>
      </c>
      <c r="F7" s="331" t="s">
        <v>817</v>
      </c>
      <c r="G7" s="332" t="s">
        <v>818</v>
      </c>
    </row>
    <row r="8" spans="1:7" s="333" customFormat="1" ht="43.5" customHeight="1">
      <c r="A8" s="334"/>
      <c r="B8" s="335"/>
      <c r="C8" s="335"/>
      <c r="D8" s="336"/>
      <c r="E8" s="335"/>
      <c r="F8" s="335"/>
      <c r="G8" s="337"/>
    </row>
    <row r="9" spans="1:7" s="333" customFormat="1" ht="9" customHeight="1">
      <c r="A9" s="338"/>
      <c r="B9" s="339"/>
      <c r="C9" s="339"/>
      <c r="D9" s="339"/>
      <c r="E9" s="339"/>
      <c r="F9" s="339"/>
      <c r="G9" s="340"/>
    </row>
    <row r="10" spans="1:7" s="185" customFormat="1" ht="20.100000000000001" customHeight="1">
      <c r="A10" s="181" t="s">
        <v>819</v>
      </c>
      <c r="B10" s="341">
        <v>63.31</v>
      </c>
      <c r="C10" s="341">
        <v>33.58</v>
      </c>
      <c r="D10" s="341">
        <v>0.4</v>
      </c>
      <c r="E10" s="341">
        <v>1.06</v>
      </c>
      <c r="F10" s="341">
        <v>1.65</v>
      </c>
      <c r="G10" s="342">
        <v>22719416.892999995</v>
      </c>
    </row>
    <row r="11" spans="1:7" s="185" customFormat="1" ht="20.100000000000001" customHeight="1" thickBot="1">
      <c r="A11" s="343" t="s">
        <v>537</v>
      </c>
      <c r="B11" s="344">
        <v>45.77</v>
      </c>
      <c r="C11" s="344">
        <v>0.22</v>
      </c>
      <c r="D11" s="344">
        <v>0.2</v>
      </c>
      <c r="E11" s="344">
        <v>0.28999999999999998</v>
      </c>
      <c r="F11" s="344">
        <v>53.52</v>
      </c>
      <c r="G11" s="345">
        <v>898591.05099999998</v>
      </c>
    </row>
    <row r="12" spans="1:7" s="193" customFormat="1" ht="15.75" customHeight="1" thickTop="1">
      <c r="A12" s="192" t="s">
        <v>790</v>
      </c>
      <c r="B12" s="346"/>
      <c r="C12" s="346"/>
      <c r="D12" s="346"/>
      <c r="E12" s="346"/>
      <c r="F12" s="346"/>
      <c r="G12" s="346"/>
    </row>
    <row r="200" spans="3:3">
      <c r="C200" s="172" t="s">
        <v>720</v>
      </c>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A4F0F390-D349-46AA-B129-5F5E3B96F59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A687-40A6-42A0-8D38-4653CCBDC0C6}">
  <dimension ref="A1:E19"/>
  <sheetViews>
    <sheetView zoomScale="115" zoomScaleNormal="115" workbookViewId="0"/>
  </sheetViews>
  <sheetFormatPr baseColWidth="10" defaultColWidth="11.44140625" defaultRowHeight="13.2"/>
  <cols>
    <col min="1" max="1" width="34" style="235" customWidth="1"/>
    <col min="2" max="2" width="17.6640625" style="235" customWidth="1"/>
    <col min="3" max="3" width="15.33203125" style="235" customWidth="1"/>
    <col min="4" max="5" width="17.6640625" style="235" customWidth="1"/>
    <col min="6" max="256" width="11.44140625" style="235"/>
    <col min="257" max="257" width="34" style="235" customWidth="1"/>
    <col min="258" max="258" width="17.6640625" style="235" customWidth="1"/>
    <col min="259" max="259" width="15.33203125" style="235" customWidth="1"/>
    <col min="260" max="261" width="17.6640625" style="235" customWidth="1"/>
    <col min="262" max="512" width="11.44140625" style="235"/>
    <col min="513" max="513" width="34" style="235" customWidth="1"/>
    <col min="514" max="514" width="17.6640625" style="235" customWidth="1"/>
    <col min="515" max="515" width="15.33203125" style="235" customWidth="1"/>
    <col min="516" max="517" width="17.6640625" style="235" customWidth="1"/>
    <col min="518" max="768" width="11.44140625" style="235"/>
    <col min="769" max="769" width="34" style="235" customWidth="1"/>
    <col min="770" max="770" width="17.6640625" style="235" customWidth="1"/>
    <col min="771" max="771" width="15.33203125" style="235" customWidth="1"/>
    <col min="772" max="773" width="17.6640625" style="235" customWidth="1"/>
    <col min="774" max="1024" width="11.44140625" style="235"/>
    <col min="1025" max="1025" width="34" style="235" customWidth="1"/>
    <col min="1026" max="1026" width="17.6640625" style="235" customWidth="1"/>
    <col min="1027" max="1027" width="15.33203125" style="235" customWidth="1"/>
    <col min="1028" max="1029" width="17.6640625" style="235" customWidth="1"/>
    <col min="1030" max="1280" width="11.44140625" style="235"/>
    <col min="1281" max="1281" width="34" style="235" customWidth="1"/>
    <col min="1282" max="1282" width="17.6640625" style="235" customWidth="1"/>
    <col min="1283" max="1283" width="15.33203125" style="235" customWidth="1"/>
    <col min="1284" max="1285" width="17.6640625" style="235" customWidth="1"/>
    <col min="1286" max="1536" width="11.44140625" style="235"/>
    <col min="1537" max="1537" width="34" style="235" customWidth="1"/>
    <col min="1538" max="1538" width="17.6640625" style="235" customWidth="1"/>
    <col min="1539" max="1539" width="15.33203125" style="235" customWidth="1"/>
    <col min="1540" max="1541" width="17.6640625" style="235" customWidth="1"/>
    <col min="1542" max="1792" width="11.44140625" style="235"/>
    <col min="1793" max="1793" width="34" style="235" customWidth="1"/>
    <col min="1794" max="1794" width="17.6640625" style="235" customWidth="1"/>
    <col min="1795" max="1795" width="15.33203125" style="235" customWidth="1"/>
    <col min="1796" max="1797" width="17.6640625" style="235" customWidth="1"/>
    <col min="1798" max="2048" width="11.44140625" style="235"/>
    <col min="2049" max="2049" width="34" style="235" customWidth="1"/>
    <col min="2050" max="2050" width="17.6640625" style="235" customWidth="1"/>
    <col min="2051" max="2051" width="15.33203125" style="235" customWidth="1"/>
    <col min="2052" max="2053" width="17.6640625" style="235" customWidth="1"/>
    <col min="2054" max="2304" width="11.44140625" style="235"/>
    <col min="2305" max="2305" width="34" style="235" customWidth="1"/>
    <col min="2306" max="2306" width="17.6640625" style="235" customWidth="1"/>
    <col min="2307" max="2307" width="15.33203125" style="235" customWidth="1"/>
    <col min="2308" max="2309" width="17.6640625" style="235" customWidth="1"/>
    <col min="2310" max="2560" width="11.44140625" style="235"/>
    <col min="2561" max="2561" width="34" style="235" customWidth="1"/>
    <col min="2562" max="2562" width="17.6640625" style="235" customWidth="1"/>
    <col min="2563" max="2563" width="15.33203125" style="235" customWidth="1"/>
    <col min="2564" max="2565" width="17.6640625" style="235" customWidth="1"/>
    <col min="2566" max="2816" width="11.44140625" style="235"/>
    <col min="2817" max="2817" width="34" style="235" customWidth="1"/>
    <col min="2818" max="2818" width="17.6640625" style="235" customWidth="1"/>
    <col min="2819" max="2819" width="15.33203125" style="235" customWidth="1"/>
    <col min="2820" max="2821" width="17.6640625" style="235" customWidth="1"/>
    <col min="2822" max="3072" width="11.44140625" style="235"/>
    <col min="3073" max="3073" width="34" style="235" customWidth="1"/>
    <col min="3074" max="3074" width="17.6640625" style="235" customWidth="1"/>
    <col min="3075" max="3075" width="15.33203125" style="235" customWidth="1"/>
    <col min="3076" max="3077" width="17.6640625" style="235" customWidth="1"/>
    <col min="3078" max="3328" width="11.44140625" style="235"/>
    <col min="3329" max="3329" width="34" style="235" customWidth="1"/>
    <col min="3330" max="3330" width="17.6640625" style="235" customWidth="1"/>
    <col min="3331" max="3331" width="15.33203125" style="235" customWidth="1"/>
    <col min="3332" max="3333" width="17.6640625" style="235" customWidth="1"/>
    <col min="3334" max="3584" width="11.44140625" style="235"/>
    <col min="3585" max="3585" width="34" style="235" customWidth="1"/>
    <col min="3586" max="3586" width="17.6640625" style="235" customWidth="1"/>
    <col min="3587" max="3587" width="15.33203125" style="235" customWidth="1"/>
    <col min="3588" max="3589" width="17.6640625" style="235" customWidth="1"/>
    <col min="3590" max="3840" width="11.44140625" style="235"/>
    <col min="3841" max="3841" width="34" style="235" customWidth="1"/>
    <col min="3842" max="3842" width="17.6640625" style="235" customWidth="1"/>
    <col min="3843" max="3843" width="15.33203125" style="235" customWidth="1"/>
    <col min="3844" max="3845" width="17.6640625" style="235" customWidth="1"/>
    <col min="3846" max="4096" width="11.44140625" style="235"/>
    <col min="4097" max="4097" width="34" style="235" customWidth="1"/>
    <col min="4098" max="4098" width="17.6640625" style="235" customWidth="1"/>
    <col min="4099" max="4099" width="15.33203125" style="235" customWidth="1"/>
    <col min="4100" max="4101" width="17.6640625" style="235" customWidth="1"/>
    <col min="4102" max="4352" width="11.44140625" style="235"/>
    <col min="4353" max="4353" width="34" style="235" customWidth="1"/>
    <col min="4354" max="4354" width="17.6640625" style="235" customWidth="1"/>
    <col min="4355" max="4355" width="15.33203125" style="235" customWidth="1"/>
    <col min="4356" max="4357" width="17.6640625" style="235" customWidth="1"/>
    <col min="4358" max="4608" width="11.44140625" style="235"/>
    <col min="4609" max="4609" width="34" style="235" customWidth="1"/>
    <col min="4610" max="4610" width="17.6640625" style="235" customWidth="1"/>
    <col min="4611" max="4611" width="15.33203125" style="235" customWidth="1"/>
    <col min="4612" max="4613" width="17.6640625" style="235" customWidth="1"/>
    <col min="4614" max="4864" width="11.44140625" style="235"/>
    <col min="4865" max="4865" width="34" style="235" customWidth="1"/>
    <col min="4866" max="4866" width="17.6640625" style="235" customWidth="1"/>
    <col min="4867" max="4867" width="15.33203125" style="235" customWidth="1"/>
    <col min="4868" max="4869" width="17.6640625" style="235" customWidth="1"/>
    <col min="4870" max="5120" width="11.44140625" style="235"/>
    <col min="5121" max="5121" width="34" style="235" customWidth="1"/>
    <col min="5122" max="5122" width="17.6640625" style="235" customWidth="1"/>
    <col min="5123" max="5123" width="15.33203125" style="235" customWidth="1"/>
    <col min="5124" max="5125" width="17.6640625" style="235" customWidth="1"/>
    <col min="5126" max="5376" width="11.44140625" style="235"/>
    <col min="5377" max="5377" width="34" style="235" customWidth="1"/>
    <col min="5378" max="5378" width="17.6640625" style="235" customWidth="1"/>
    <col min="5379" max="5379" width="15.33203125" style="235" customWidth="1"/>
    <col min="5380" max="5381" width="17.6640625" style="235" customWidth="1"/>
    <col min="5382" max="5632" width="11.44140625" style="235"/>
    <col min="5633" max="5633" width="34" style="235" customWidth="1"/>
    <col min="5634" max="5634" width="17.6640625" style="235" customWidth="1"/>
    <col min="5635" max="5635" width="15.33203125" style="235" customWidth="1"/>
    <col min="5636" max="5637" width="17.6640625" style="235" customWidth="1"/>
    <col min="5638" max="5888" width="11.44140625" style="235"/>
    <col min="5889" max="5889" width="34" style="235" customWidth="1"/>
    <col min="5890" max="5890" width="17.6640625" style="235" customWidth="1"/>
    <col min="5891" max="5891" width="15.33203125" style="235" customWidth="1"/>
    <col min="5892" max="5893" width="17.6640625" style="235" customWidth="1"/>
    <col min="5894" max="6144" width="11.44140625" style="235"/>
    <col min="6145" max="6145" width="34" style="235" customWidth="1"/>
    <col min="6146" max="6146" width="17.6640625" style="235" customWidth="1"/>
    <col min="6147" max="6147" width="15.33203125" style="235" customWidth="1"/>
    <col min="6148" max="6149" width="17.6640625" style="235" customWidth="1"/>
    <col min="6150" max="6400" width="11.44140625" style="235"/>
    <col min="6401" max="6401" width="34" style="235" customWidth="1"/>
    <col min="6402" max="6402" width="17.6640625" style="235" customWidth="1"/>
    <col min="6403" max="6403" width="15.33203125" style="235" customWidth="1"/>
    <col min="6404" max="6405" width="17.6640625" style="235" customWidth="1"/>
    <col min="6406" max="6656" width="11.44140625" style="235"/>
    <col min="6657" max="6657" width="34" style="235" customWidth="1"/>
    <col min="6658" max="6658" width="17.6640625" style="235" customWidth="1"/>
    <col min="6659" max="6659" width="15.33203125" style="235" customWidth="1"/>
    <col min="6660" max="6661" width="17.6640625" style="235" customWidth="1"/>
    <col min="6662" max="6912" width="11.44140625" style="235"/>
    <col min="6913" max="6913" width="34" style="235" customWidth="1"/>
    <col min="6914" max="6914" width="17.6640625" style="235" customWidth="1"/>
    <col min="6915" max="6915" width="15.33203125" style="235" customWidth="1"/>
    <col min="6916" max="6917" width="17.6640625" style="235" customWidth="1"/>
    <col min="6918" max="7168" width="11.44140625" style="235"/>
    <col min="7169" max="7169" width="34" style="235" customWidth="1"/>
    <col min="7170" max="7170" width="17.6640625" style="235" customWidth="1"/>
    <col min="7171" max="7171" width="15.33203125" style="235" customWidth="1"/>
    <col min="7172" max="7173" width="17.6640625" style="235" customWidth="1"/>
    <col min="7174" max="7424" width="11.44140625" style="235"/>
    <col min="7425" max="7425" width="34" style="235" customWidth="1"/>
    <col min="7426" max="7426" width="17.6640625" style="235" customWidth="1"/>
    <col min="7427" max="7427" width="15.33203125" style="235" customWidth="1"/>
    <col min="7428" max="7429" width="17.6640625" style="235" customWidth="1"/>
    <col min="7430" max="7680" width="11.44140625" style="235"/>
    <col min="7681" max="7681" width="34" style="235" customWidth="1"/>
    <col min="7682" max="7682" width="17.6640625" style="235" customWidth="1"/>
    <col min="7683" max="7683" width="15.33203125" style="235" customWidth="1"/>
    <col min="7684" max="7685" width="17.6640625" style="235" customWidth="1"/>
    <col min="7686" max="7936" width="11.44140625" style="235"/>
    <col min="7937" max="7937" width="34" style="235" customWidth="1"/>
    <col min="7938" max="7938" width="17.6640625" style="235" customWidth="1"/>
    <col min="7939" max="7939" width="15.33203125" style="235" customWidth="1"/>
    <col min="7940" max="7941" width="17.6640625" style="235" customWidth="1"/>
    <col min="7942" max="8192" width="11.44140625" style="235"/>
    <col min="8193" max="8193" width="34" style="235" customWidth="1"/>
    <col min="8194" max="8194" width="17.6640625" style="235" customWidth="1"/>
    <col min="8195" max="8195" width="15.33203125" style="235" customWidth="1"/>
    <col min="8196" max="8197" width="17.6640625" style="235" customWidth="1"/>
    <col min="8198" max="8448" width="11.44140625" style="235"/>
    <col min="8449" max="8449" width="34" style="235" customWidth="1"/>
    <col min="8450" max="8450" width="17.6640625" style="235" customWidth="1"/>
    <col min="8451" max="8451" width="15.33203125" style="235" customWidth="1"/>
    <col min="8452" max="8453" width="17.6640625" style="235" customWidth="1"/>
    <col min="8454" max="8704" width="11.44140625" style="235"/>
    <col min="8705" max="8705" width="34" style="235" customWidth="1"/>
    <col min="8706" max="8706" width="17.6640625" style="235" customWidth="1"/>
    <col min="8707" max="8707" width="15.33203125" style="235" customWidth="1"/>
    <col min="8708" max="8709" width="17.6640625" style="235" customWidth="1"/>
    <col min="8710" max="8960" width="11.44140625" style="235"/>
    <col min="8961" max="8961" width="34" style="235" customWidth="1"/>
    <col min="8962" max="8962" width="17.6640625" style="235" customWidth="1"/>
    <col min="8963" max="8963" width="15.33203125" style="235" customWidth="1"/>
    <col min="8964" max="8965" width="17.6640625" style="235" customWidth="1"/>
    <col min="8966" max="9216" width="11.44140625" style="235"/>
    <col min="9217" max="9217" width="34" style="235" customWidth="1"/>
    <col min="9218" max="9218" width="17.6640625" style="235" customWidth="1"/>
    <col min="9219" max="9219" width="15.33203125" style="235" customWidth="1"/>
    <col min="9220" max="9221" width="17.6640625" style="235" customWidth="1"/>
    <col min="9222" max="9472" width="11.44140625" style="235"/>
    <col min="9473" max="9473" width="34" style="235" customWidth="1"/>
    <col min="9474" max="9474" width="17.6640625" style="235" customWidth="1"/>
    <col min="9475" max="9475" width="15.33203125" style="235" customWidth="1"/>
    <col min="9476" max="9477" width="17.6640625" style="235" customWidth="1"/>
    <col min="9478" max="9728" width="11.44140625" style="235"/>
    <col min="9729" max="9729" width="34" style="235" customWidth="1"/>
    <col min="9730" max="9730" width="17.6640625" style="235" customWidth="1"/>
    <col min="9731" max="9731" width="15.33203125" style="235" customWidth="1"/>
    <col min="9732" max="9733" width="17.6640625" style="235" customWidth="1"/>
    <col min="9734" max="9984" width="11.44140625" style="235"/>
    <col min="9985" max="9985" width="34" style="235" customWidth="1"/>
    <col min="9986" max="9986" width="17.6640625" style="235" customWidth="1"/>
    <col min="9987" max="9987" width="15.33203125" style="235" customWidth="1"/>
    <col min="9988" max="9989" width="17.6640625" style="235" customWidth="1"/>
    <col min="9990" max="10240" width="11.44140625" style="235"/>
    <col min="10241" max="10241" width="34" style="235" customWidth="1"/>
    <col min="10242" max="10242" width="17.6640625" style="235" customWidth="1"/>
    <col min="10243" max="10243" width="15.33203125" style="235" customWidth="1"/>
    <col min="10244" max="10245" width="17.6640625" style="235" customWidth="1"/>
    <col min="10246" max="10496" width="11.44140625" style="235"/>
    <col min="10497" max="10497" width="34" style="235" customWidth="1"/>
    <col min="10498" max="10498" width="17.6640625" style="235" customWidth="1"/>
    <col min="10499" max="10499" width="15.33203125" style="235" customWidth="1"/>
    <col min="10500" max="10501" width="17.6640625" style="235" customWidth="1"/>
    <col min="10502" max="10752" width="11.44140625" style="235"/>
    <col min="10753" max="10753" width="34" style="235" customWidth="1"/>
    <col min="10754" max="10754" width="17.6640625" style="235" customWidth="1"/>
    <col min="10755" max="10755" width="15.33203125" style="235" customWidth="1"/>
    <col min="10756" max="10757" width="17.6640625" style="235" customWidth="1"/>
    <col min="10758" max="11008" width="11.44140625" style="235"/>
    <col min="11009" max="11009" width="34" style="235" customWidth="1"/>
    <col min="11010" max="11010" width="17.6640625" style="235" customWidth="1"/>
    <col min="11011" max="11011" width="15.33203125" style="235" customWidth="1"/>
    <col min="11012" max="11013" width="17.6640625" style="235" customWidth="1"/>
    <col min="11014" max="11264" width="11.44140625" style="235"/>
    <col min="11265" max="11265" width="34" style="235" customWidth="1"/>
    <col min="11266" max="11266" width="17.6640625" style="235" customWidth="1"/>
    <col min="11267" max="11267" width="15.33203125" style="235" customWidth="1"/>
    <col min="11268" max="11269" width="17.6640625" style="235" customWidth="1"/>
    <col min="11270" max="11520" width="11.44140625" style="235"/>
    <col min="11521" max="11521" width="34" style="235" customWidth="1"/>
    <col min="11522" max="11522" width="17.6640625" style="235" customWidth="1"/>
    <col min="11523" max="11523" width="15.33203125" style="235" customWidth="1"/>
    <col min="11524" max="11525" width="17.6640625" style="235" customWidth="1"/>
    <col min="11526" max="11776" width="11.44140625" style="235"/>
    <col min="11777" max="11777" width="34" style="235" customWidth="1"/>
    <col min="11778" max="11778" width="17.6640625" style="235" customWidth="1"/>
    <col min="11779" max="11779" width="15.33203125" style="235" customWidth="1"/>
    <col min="11780" max="11781" width="17.6640625" style="235" customWidth="1"/>
    <col min="11782" max="12032" width="11.44140625" style="235"/>
    <col min="12033" max="12033" width="34" style="235" customWidth="1"/>
    <col min="12034" max="12034" width="17.6640625" style="235" customWidth="1"/>
    <col min="12035" max="12035" width="15.33203125" style="235" customWidth="1"/>
    <col min="12036" max="12037" width="17.6640625" style="235" customWidth="1"/>
    <col min="12038" max="12288" width="11.44140625" style="235"/>
    <col min="12289" max="12289" width="34" style="235" customWidth="1"/>
    <col min="12290" max="12290" width="17.6640625" style="235" customWidth="1"/>
    <col min="12291" max="12291" width="15.33203125" style="235" customWidth="1"/>
    <col min="12292" max="12293" width="17.6640625" style="235" customWidth="1"/>
    <col min="12294" max="12544" width="11.44140625" style="235"/>
    <col min="12545" max="12545" width="34" style="235" customWidth="1"/>
    <col min="12546" max="12546" width="17.6640625" style="235" customWidth="1"/>
    <col min="12547" max="12547" width="15.33203125" style="235" customWidth="1"/>
    <col min="12548" max="12549" width="17.6640625" style="235" customWidth="1"/>
    <col min="12550" max="12800" width="11.44140625" style="235"/>
    <col min="12801" max="12801" width="34" style="235" customWidth="1"/>
    <col min="12802" max="12802" width="17.6640625" style="235" customWidth="1"/>
    <col min="12803" max="12803" width="15.33203125" style="235" customWidth="1"/>
    <col min="12804" max="12805" width="17.6640625" style="235" customWidth="1"/>
    <col min="12806" max="13056" width="11.44140625" style="235"/>
    <col min="13057" max="13057" width="34" style="235" customWidth="1"/>
    <col min="13058" max="13058" width="17.6640625" style="235" customWidth="1"/>
    <col min="13059" max="13059" width="15.33203125" style="235" customWidth="1"/>
    <col min="13060" max="13061" width="17.6640625" style="235" customWidth="1"/>
    <col min="13062" max="13312" width="11.44140625" style="235"/>
    <col min="13313" max="13313" width="34" style="235" customWidth="1"/>
    <col min="13314" max="13314" width="17.6640625" style="235" customWidth="1"/>
    <col min="13315" max="13315" width="15.33203125" style="235" customWidth="1"/>
    <col min="13316" max="13317" width="17.6640625" style="235" customWidth="1"/>
    <col min="13318" max="13568" width="11.44140625" style="235"/>
    <col min="13569" max="13569" width="34" style="235" customWidth="1"/>
    <col min="13570" max="13570" width="17.6640625" style="235" customWidth="1"/>
    <col min="13571" max="13571" width="15.33203125" style="235" customWidth="1"/>
    <col min="13572" max="13573" width="17.6640625" style="235" customWidth="1"/>
    <col min="13574" max="13824" width="11.44140625" style="235"/>
    <col min="13825" max="13825" width="34" style="235" customWidth="1"/>
    <col min="13826" max="13826" width="17.6640625" style="235" customWidth="1"/>
    <col min="13827" max="13827" width="15.33203125" style="235" customWidth="1"/>
    <col min="13828" max="13829" width="17.6640625" style="235" customWidth="1"/>
    <col min="13830" max="14080" width="11.44140625" style="235"/>
    <col min="14081" max="14081" width="34" style="235" customWidth="1"/>
    <col min="14082" max="14082" width="17.6640625" style="235" customWidth="1"/>
    <col min="14083" max="14083" width="15.33203125" style="235" customWidth="1"/>
    <col min="14084" max="14085" width="17.6640625" style="235" customWidth="1"/>
    <col min="14086" max="14336" width="11.44140625" style="235"/>
    <col min="14337" max="14337" width="34" style="235" customWidth="1"/>
    <col min="14338" max="14338" width="17.6640625" style="235" customWidth="1"/>
    <col min="14339" max="14339" width="15.33203125" style="235" customWidth="1"/>
    <col min="14340" max="14341" width="17.6640625" style="235" customWidth="1"/>
    <col min="14342" max="14592" width="11.44140625" style="235"/>
    <col min="14593" max="14593" width="34" style="235" customWidth="1"/>
    <col min="14594" max="14594" width="17.6640625" style="235" customWidth="1"/>
    <col min="14595" max="14595" width="15.33203125" style="235" customWidth="1"/>
    <col min="14596" max="14597" width="17.6640625" style="235" customWidth="1"/>
    <col min="14598" max="14848" width="11.44140625" style="235"/>
    <col min="14849" max="14849" width="34" style="235" customWidth="1"/>
    <col min="14850" max="14850" width="17.6640625" style="235" customWidth="1"/>
    <col min="14851" max="14851" width="15.33203125" style="235" customWidth="1"/>
    <col min="14852" max="14853" width="17.6640625" style="235" customWidth="1"/>
    <col min="14854" max="15104" width="11.44140625" style="235"/>
    <col min="15105" max="15105" width="34" style="235" customWidth="1"/>
    <col min="15106" max="15106" width="17.6640625" style="235" customWidth="1"/>
    <col min="15107" max="15107" width="15.33203125" style="235" customWidth="1"/>
    <col min="15108" max="15109" width="17.6640625" style="235" customWidth="1"/>
    <col min="15110" max="15360" width="11.44140625" style="235"/>
    <col min="15361" max="15361" width="34" style="235" customWidth="1"/>
    <col min="15362" max="15362" width="17.6640625" style="235" customWidth="1"/>
    <col min="15363" max="15363" width="15.33203125" style="235" customWidth="1"/>
    <col min="15364" max="15365" width="17.6640625" style="235" customWidth="1"/>
    <col min="15366" max="15616" width="11.44140625" style="235"/>
    <col min="15617" max="15617" width="34" style="235" customWidth="1"/>
    <col min="15618" max="15618" width="17.6640625" style="235" customWidth="1"/>
    <col min="15619" max="15619" width="15.33203125" style="235" customWidth="1"/>
    <col min="15620" max="15621" width="17.6640625" style="235" customWidth="1"/>
    <col min="15622" max="15872" width="11.44140625" style="235"/>
    <col min="15873" max="15873" width="34" style="235" customWidth="1"/>
    <col min="15874" max="15874" width="17.6640625" style="235" customWidth="1"/>
    <col min="15875" max="15875" width="15.33203125" style="235" customWidth="1"/>
    <col min="15876" max="15877" width="17.6640625" style="235" customWidth="1"/>
    <col min="15878" max="16128" width="11.44140625" style="235"/>
    <col min="16129" max="16129" width="34" style="235" customWidth="1"/>
    <col min="16130" max="16130" width="17.6640625" style="235" customWidth="1"/>
    <col min="16131" max="16131" width="15.33203125" style="235" customWidth="1"/>
    <col min="16132" max="16133" width="17.6640625" style="235" customWidth="1"/>
    <col min="16134" max="16384" width="11.44140625" style="235"/>
  </cols>
  <sheetData>
    <row r="1" spans="1:5" ht="13.8">
      <c r="A1" s="353" t="s">
        <v>821</v>
      </c>
    </row>
    <row r="3" spans="1:5" ht="28.2">
      <c r="A3" s="234" t="s">
        <v>773</v>
      </c>
      <c r="B3" s="234"/>
      <c r="C3" s="234"/>
      <c r="D3" s="234"/>
      <c r="E3" s="234"/>
    </row>
    <row r="4" spans="1:5" ht="17.399999999999999">
      <c r="A4" s="236">
        <v>45716</v>
      </c>
      <c r="B4" s="236"/>
      <c r="C4" s="236"/>
      <c r="D4" s="236"/>
      <c r="E4" s="236"/>
    </row>
    <row r="5" spans="1:5" ht="16.8">
      <c r="A5" s="237" t="s">
        <v>726</v>
      </c>
      <c r="B5" s="237"/>
      <c r="C5" s="237"/>
      <c r="D5" s="237"/>
      <c r="E5" s="237"/>
    </row>
    <row r="6" spans="1:5">
      <c r="A6" s="238"/>
      <c r="B6" s="238"/>
    </row>
    <row r="7" spans="1:5" ht="13.8" thickBot="1">
      <c r="A7" s="239">
        <v>45768</v>
      </c>
      <c r="B7" s="238"/>
    </row>
    <row r="8" spans="1:5" ht="13.8">
      <c r="A8" s="240"/>
      <c r="B8" s="241" t="s">
        <v>774</v>
      </c>
      <c r="C8" s="241"/>
      <c r="D8" s="241" t="s">
        <v>775</v>
      </c>
      <c r="E8" s="241" t="s">
        <v>776</v>
      </c>
    </row>
    <row r="9" spans="1:5" ht="27.6">
      <c r="A9" s="242" t="s">
        <v>777</v>
      </c>
      <c r="B9" s="243" t="s">
        <v>778</v>
      </c>
      <c r="C9" s="243" t="s">
        <v>779</v>
      </c>
      <c r="D9" s="212"/>
      <c r="E9" s="212"/>
    </row>
    <row r="10" spans="1:5" ht="13.8">
      <c r="A10" s="244"/>
      <c r="B10" s="245"/>
      <c r="C10" s="245"/>
      <c r="D10" s="245"/>
      <c r="E10" s="245"/>
    </row>
    <row r="11" spans="1:5" ht="13.8">
      <c r="A11" s="246"/>
      <c r="B11" s="247"/>
      <c r="C11" s="247"/>
      <c r="D11" s="247"/>
      <c r="E11" s="248"/>
    </row>
    <row r="12" spans="1:5" ht="18" customHeight="1">
      <c r="A12" s="249" t="s">
        <v>763</v>
      </c>
      <c r="B12" s="250">
        <v>2254294.3810000001</v>
      </c>
      <c r="C12" s="250">
        <v>0</v>
      </c>
      <c r="D12" s="250">
        <v>67156.816000000006</v>
      </c>
      <c r="E12" s="251">
        <v>2321451.1970000002</v>
      </c>
    </row>
    <row r="13" spans="1:5" ht="18" customHeight="1">
      <c r="A13" s="249" t="s">
        <v>764</v>
      </c>
      <c r="B13" s="250">
        <v>3888807.4049999998</v>
      </c>
      <c r="C13" s="250">
        <v>0</v>
      </c>
      <c r="D13" s="250">
        <v>464059.783</v>
      </c>
      <c r="E13" s="251">
        <v>4352867.1880000001</v>
      </c>
    </row>
    <row r="14" spans="1:5" ht="18" customHeight="1">
      <c r="A14" s="249" t="s">
        <v>532</v>
      </c>
      <c r="B14" s="250">
        <v>480345.83500000002</v>
      </c>
      <c r="C14" s="250">
        <v>0</v>
      </c>
      <c r="D14" s="250">
        <v>7278.4669999999996</v>
      </c>
      <c r="E14" s="251">
        <v>487624.30300000001</v>
      </c>
    </row>
    <row r="15" spans="1:5" ht="8.25" customHeight="1" thickBot="1">
      <c r="A15" s="252"/>
      <c r="B15" s="253"/>
      <c r="C15" s="253"/>
      <c r="D15" s="253"/>
      <c r="E15" s="253"/>
    </row>
    <row r="16" spans="1:5">
      <c r="A16" s="249" t="s">
        <v>780</v>
      </c>
      <c r="B16" s="249"/>
      <c r="C16" s="254"/>
      <c r="D16" s="254"/>
      <c r="E16" s="254"/>
    </row>
    <row r="17" spans="1:5">
      <c r="A17" s="255" t="s">
        <v>781</v>
      </c>
      <c r="B17" s="255"/>
      <c r="C17" s="255"/>
      <c r="D17" s="255"/>
      <c r="E17" s="255"/>
    </row>
    <row r="18" spans="1:5">
      <c r="A18" s="255"/>
      <c r="B18" s="255"/>
      <c r="C18" s="255"/>
      <c r="D18" s="255"/>
      <c r="E18" s="255"/>
    </row>
    <row r="19" spans="1:5">
      <c r="A19" s="256"/>
    </row>
  </sheetData>
  <mergeCells count="7">
    <mergeCell ref="A17:E18"/>
    <mergeCell ref="A3:E3"/>
    <mergeCell ref="A4:E4"/>
    <mergeCell ref="A5:E5"/>
    <mergeCell ref="B8:C8"/>
    <mergeCell ref="D8:D9"/>
    <mergeCell ref="E8:E9"/>
  </mergeCells>
  <hyperlinks>
    <hyperlink ref="A1" location="Índice!A1" display="Volver al Índice" xr:uid="{5DD107E4-071C-4D22-A1D6-232E70A8E9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Carátula_EST</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'1'!Área_de_impresión</vt:lpstr>
      <vt:lpstr>'13'!Área_de_impresión</vt:lpstr>
      <vt:lpstr>'2'!Área_de_impresión</vt:lpstr>
      <vt:lpstr>'3'!Área_de_impresión</vt:lpstr>
      <vt:lpstr>'4'!Área_de_impresión</vt:lpstr>
      <vt:lpstr>'5'!Área_de_impresión</vt:lpstr>
      <vt:lpstr>'6'!Área_de_impresión</vt:lpstr>
      <vt:lpstr>'7'!Área_de_impresión</vt:lpstr>
      <vt:lpstr>'8'!Área_de_impresión</vt:lpstr>
      <vt:lpstr>Índice!Área_de_impresión</vt:lpstr>
      <vt:lpstr>'7'!Periodo</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2025-07-08T00:56:13Z</dcterms:created>
  <dcterms:modified xsi:type="dcterms:W3CDTF">2025-07-08T00:56:20Z</dcterms:modified>
</cp:coreProperties>
</file>